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ustomProperty1.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sap-my.sharepoint.com/personal/oana_chirila_sap_com/Documents/Desktop/Clients/"/>
    </mc:Choice>
  </mc:AlternateContent>
  <xr:revisionPtr revIDLastSave="112" documentId="8_{8BCE3722-8867-4BD2-A269-9BD7A753C6D8}" xr6:coauthVersionLast="47" xr6:coauthVersionMax="47" xr10:uidLastSave="{71689151-F561-4B49-9B98-AF4547F5A34A}"/>
  <bookViews>
    <workbookView xWindow="-110" yWindow="-110" windowWidth="19420" windowHeight="11500" activeTab="1" xr2:uid="{A88BFC8D-E1BF-42A0-A0E4-32E8977EC6B7}"/>
  </bookViews>
  <sheets>
    <sheet name="Cover" sheetId="11" r:id="rId1"/>
    <sheet name="Additional_Service_Pricing" sheetId="16" r:id="rId2"/>
    <sheet name="PullDowns" sheetId="20" state="veryHidden" r:id="rId3"/>
    <sheet name="MasterData" sheetId="15" state="veryHidden" r:id="rId4"/>
    <sheet name="DisclaimerLeadtime+Exec&amp;SelfS" sheetId="31" state="hidden" r:id="rId5"/>
    <sheet name="Complete+Efforts" sheetId="21" r:id="rId6"/>
    <sheet name="Leadtime+Execution_optional_IDs" sheetId="42" r:id="rId7"/>
    <sheet name="fully_automated_Self-Services" sheetId="32" state="hidden" r:id="rId8"/>
    <sheet name="C2C_PCE_Packaged_Pricing" sheetId="40" state="veryHidden" r:id="rId9"/>
    <sheet name="InputSidebySide" sheetId="45" r:id="rId10"/>
    <sheet name="InputPCE" sheetId="46" r:id="rId11"/>
    <sheet name="InputTailored" sheetId="47" r:id="rId12"/>
    <sheet name="InputAdvancedEd" sheetId="49" r:id="rId13"/>
    <sheet name="InputCDC" sheetId="48" r:id="rId14"/>
    <sheet name="Def Service Options &amp; Packages" sheetId="28" r:id="rId15"/>
  </sheets>
  <functionGroups builtInGroupCount="19"/>
  <definedNames>
    <definedName name="_xlnm._FilterDatabase" localSheetId="5" hidden="1">'Complete+Efforts'!$A$4:$X$96</definedName>
    <definedName name="_xlnm._FilterDatabase" localSheetId="12" hidden="1">InputAdvancedEd!$A$2:$I$1321</definedName>
    <definedName name="_xlnm._FilterDatabase" localSheetId="13" hidden="1">InputCDC!$A$2:$I$1405</definedName>
    <definedName name="_xlnm._FilterDatabase" localSheetId="10" hidden="1">InputPCE!$A$2:$I$1138</definedName>
    <definedName name="_xlnm._FilterDatabase" localSheetId="9" hidden="1">InputSidebySide!$A$1:$P$1555</definedName>
    <definedName name="_xlnm._FilterDatabase" localSheetId="11" hidden="1">InputTailored!$A$2:$I$1326</definedName>
    <definedName name="_xlnm._FilterDatabase" localSheetId="6" hidden="1">'Leadtime+Execution_optional_IDs'!$A$1:$Q$190</definedName>
    <definedName name="_xlnm._FilterDatabase" localSheetId="3" hidden="1">MasterData!$A$5:$C$110</definedName>
    <definedName name="CAS_Update_02_2024" localSheetId="10">#REF!</definedName>
    <definedName name="CAS_Update_02_2024">#REF!</definedName>
    <definedName name="fdeb" localSheetId="9">#REF!</definedName>
    <definedName name="fdeb">#REF!</definedName>
    <definedName name="HANA_1918">MasterData!$Q$1:$R$6</definedName>
    <definedName name="HECAddiSerDropDown">MasterData!$B$2:$B$109</definedName>
    <definedName name="HECAddiSerExchangeRates">MasterData!$H$2:$J$80</definedName>
    <definedName name="HECAddiSerPrice">MasterData!$F$2</definedName>
    <definedName name="link" localSheetId="9">#REF!</definedName>
    <definedName name="link">#REF!</definedName>
    <definedName name="OLE_LINK176" localSheetId="9">#REF!</definedName>
    <definedName name="OLE_LINK176">#REF!</definedName>
    <definedName name="PCEAddiSerDropDown">MasterData!$L$1:$L$38</definedName>
    <definedName name="_xlnm.Print_Area" localSheetId="8">'C2C_PCE_Packaged_Pricing'!$A$8:$M$39</definedName>
    <definedName name="_xlnm.Print_Area" localSheetId="0">Cover!$A$1:$I$31</definedName>
    <definedName name="_xlnm.Print_Area" localSheetId="12">InputAdvancedEd!$A$1:$G$1321</definedName>
    <definedName name="_xlnm.Print_Area" localSheetId="13">InputCDC!$A$1:$G$1405</definedName>
    <definedName name="_xlnm.Print_Area" localSheetId="10">InputPCE!$A$1:$G$1138</definedName>
    <definedName name="_xlnm.Print_Area" localSheetId="9">InputSidebySide!$A$1:$O$1388</definedName>
    <definedName name="_xlnm.Print_Area" localSheetId="11">InputTailored!$A$1:$G$1326</definedName>
    <definedName name="_xlnm.Print_Titles" localSheetId="12">InputAdvancedEd!$1:$2</definedName>
    <definedName name="_xlnm.Print_Titles" localSheetId="13">InputCDC!$1:$2</definedName>
    <definedName name="_xlnm.Print_Titles" localSheetId="10">InputPCE!$1:$2</definedName>
    <definedName name="_xlnm.Print_Titles" localSheetId="9">InputSidebySide!$1:$1</definedName>
    <definedName name="_xlnm.Print_Titles" localSheetId="11">InputTailored!$1:$2</definedName>
    <definedName name="ServiceTable">Additional_Service_Pricing!$B$21:$J$72</definedName>
    <definedName name="System">Additional_Service_Pricing!$C$18</definedName>
    <definedName name="test" localSheetId="9">#REF!</definedName>
    <definedName name="test">#REF!</definedName>
    <definedName name="test1" localSheetId="9">#REF!</definedName>
    <definedName name="test1">#REF!</definedName>
    <definedName name="test3" localSheetId="9">#REF!</definedName>
    <definedName name="test3">#REF!</definedName>
    <definedName name="WTA_Price">MasterData!$T$2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2" i="16" l="1"/>
  <c r="G23" i="16"/>
  <c r="J30" i="40"/>
  <c r="J22" i="16"/>
  <c r="P1555" i="45" l="1"/>
  <c r="O1555" i="45"/>
  <c r="N1555" i="45"/>
  <c r="M1555" i="45"/>
  <c r="L1555" i="45"/>
  <c r="K1555" i="45"/>
  <c r="J1555" i="45"/>
  <c r="P1554" i="45"/>
  <c r="O1554" i="45"/>
  <c r="N1554" i="45"/>
  <c r="M1554" i="45"/>
  <c r="L1554" i="45"/>
  <c r="K1554" i="45"/>
  <c r="J1554" i="45"/>
  <c r="P1553" i="45"/>
  <c r="O1553" i="45"/>
  <c r="N1553" i="45"/>
  <c r="M1553" i="45"/>
  <c r="L1553" i="45"/>
  <c r="K1553" i="45"/>
  <c r="J1553" i="45"/>
  <c r="P1552" i="45"/>
  <c r="O1552" i="45"/>
  <c r="N1552" i="45"/>
  <c r="M1552" i="45"/>
  <c r="L1552" i="45"/>
  <c r="K1552" i="45"/>
  <c r="J1552" i="45"/>
  <c r="P1551" i="45"/>
  <c r="O1551" i="45"/>
  <c r="N1551" i="45"/>
  <c r="M1551" i="45"/>
  <c r="L1551" i="45"/>
  <c r="K1551" i="45"/>
  <c r="J1551" i="45"/>
  <c r="P1548" i="45"/>
  <c r="O1548" i="45"/>
  <c r="N1548" i="45"/>
  <c r="M1548" i="45"/>
  <c r="L1548" i="45"/>
  <c r="K1548" i="45"/>
  <c r="J1548" i="45"/>
  <c r="P1547" i="45"/>
  <c r="O1547" i="45"/>
  <c r="N1547" i="45"/>
  <c r="M1547" i="45"/>
  <c r="L1547" i="45"/>
  <c r="K1547" i="45"/>
  <c r="J1547" i="45"/>
  <c r="P1544" i="45"/>
  <c r="O1544" i="45"/>
  <c r="N1544" i="45"/>
  <c r="M1544" i="45"/>
  <c r="L1544" i="45"/>
  <c r="K1544" i="45"/>
  <c r="J1544" i="45"/>
  <c r="P1543" i="45"/>
  <c r="O1543" i="45"/>
  <c r="N1543" i="45"/>
  <c r="M1543" i="45"/>
  <c r="L1543" i="45"/>
  <c r="K1543" i="45"/>
  <c r="J1543" i="45"/>
  <c r="P1542" i="45"/>
  <c r="O1542" i="45"/>
  <c r="N1542" i="45"/>
  <c r="M1542" i="45"/>
  <c r="L1542" i="45"/>
  <c r="K1542" i="45"/>
  <c r="J1542" i="45"/>
  <c r="P1539" i="45"/>
  <c r="O1539" i="45"/>
  <c r="N1539" i="45"/>
  <c r="M1539" i="45"/>
  <c r="L1539" i="45"/>
  <c r="K1539" i="45"/>
  <c r="J1539" i="45"/>
  <c r="P1538" i="45"/>
  <c r="O1538" i="45"/>
  <c r="N1538" i="45"/>
  <c r="M1538" i="45"/>
  <c r="L1538" i="45"/>
  <c r="K1538" i="45"/>
  <c r="J1538" i="45"/>
  <c r="P1537" i="45"/>
  <c r="O1537" i="45"/>
  <c r="N1537" i="45"/>
  <c r="M1537" i="45"/>
  <c r="L1537" i="45"/>
  <c r="K1537" i="45"/>
  <c r="J1537" i="45"/>
  <c r="P1536" i="45"/>
  <c r="O1536" i="45"/>
  <c r="N1536" i="45"/>
  <c r="M1536" i="45"/>
  <c r="L1536" i="45"/>
  <c r="K1536" i="45"/>
  <c r="J1536" i="45"/>
  <c r="P1533" i="45"/>
  <c r="O1533" i="45"/>
  <c r="N1533" i="45"/>
  <c r="M1533" i="45"/>
  <c r="L1533" i="45"/>
  <c r="K1533" i="45"/>
  <c r="J1533" i="45"/>
  <c r="P1532" i="45"/>
  <c r="O1532" i="45"/>
  <c r="N1532" i="45"/>
  <c r="M1532" i="45"/>
  <c r="L1532" i="45"/>
  <c r="K1532" i="45"/>
  <c r="J1532" i="45"/>
  <c r="P1531" i="45"/>
  <c r="O1531" i="45"/>
  <c r="N1531" i="45"/>
  <c r="M1531" i="45"/>
  <c r="L1531" i="45"/>
  <c r="K1531" i="45"/>
  <c r="J1531" i="45"/>
  <c r="P1530" i="45"/>
  <c r="O1530" i="45"/>
  <c r="N1530" i="45"/>
  <c r="M1530" i="45"/>
  <c r="L1530" i="45"/>
  <c r="K1530" i="45"/>
  <c r="J1530" i="45"/>
  <c r="P1527" i="45"/>
  <c r="O1527" i="45"/>
  <c r="N1527" i="45"/>
  <c r="M1527" i="45"/>
  <c r="L1527" i="45"/>
  <c r="K1527" i="45"/>
  <c r="J1527" i="45"/>
  <c r="P1526" i="45"/>
  <c r="O1526" i="45"/>
  <c r="N1526" i="45"/>
  <c r="M1526" i="45"/>
  <c r="L1526" i="45"/>
  <c r="K1526" i="45"/>
  <c r="J1526" i="45"/>
  <c r="P1525" i="45"/>
  <c r="O1525" i="45"/>
  <c r="N1525" i="45"/>
  <c r="M1525" i="45"/>
  <c r="L1525" i="45"/>
  <c r="K1525" i="45"/>
  <c r="J1525" i="45"/>
  <c r="P1524" i="45"/>
  <c r="O1524" i="45"/>
  <c r="N1524" i="45"/>
  <c r="M1524" i="45"/>
  <c r="L1524" i="45"/>
  <c r="K1524" i="45"/>
  <c r="J1524" i="45"/>
  <c r="P1523" i="45"/>
  <c r="O1523" i="45"/>
  <c r="N1523" i="45"/>
  <c r="M1523" i="45"/>
  <c r="L1523" i="45"/>
  <c r="K1523" i="45"/>
  <c r="J1523" i="45"/>
  <c r="P1522" i="45"/>
  <c r="O1522" i="45"/>
  <c r="N1522" i="45"/>
  <c r="M1522" i="45"/>
  <c r="L1522" i="45"/>
  <c r="K1522" i="45"/>
  <c r="J1522" i="45"/>
  <c r="P1521" i="45"/>
  <c r="O1521" i="45"/>
  <c r="N1521" i="45"/>
  <c r="M1521" i="45"/>
  <c r="L1521" i="45"/>
  <c r="K1521" i="45"/>
  <c r="J1521" i="45"/>
  <c r="P1520" i="45"/>
  <c r="O1520" i="45"/>
  <c r="N1520" i="45"/>
  <c r="M1520" i="45"/>
  <c r="L1520" i="45"/>
  <c r="K1520" i="45"/>
  <c r="J1520" i="45"/>
  <c r="P1519" i="45"/>
  <c r="O1519" i="45"/>
  <c r="N1519" i="45"/>
  <c r="M1519" i="45"/>
  <c r="L1519" i="45"/>
  <c r="K1519" i="45"/>
  <c r="J1519" i="45"/>
  <c r="P1518" i="45"/>
  <c r="O1518" i="45"/>
  <c r="N1518" i="45"/>
  <c r="M1518" i="45"/>
  <c r="L1518" i="45"/>
  <c r="K1518" i="45"/>
  <c r="J1518" i="45"/>
  <c r="P1517" i="45"/>
  <c r="O1517" i="45"/>
  <c r="N1517" i="45"/>
  <c r="M1517" i="45"/>
  <c r="L1517" i="45"/>
  <c r="K1517" i="45"/>
  <c r="J1517" i="45"/>
  <c r="P1516" i="45"/>
  <c r="O1516" i="45"/>
  <c r="N1516" i="45"/>
  <c r="M1516" i="45"/>
  <c r="L1516" i="45"/>
  <c r="K1516" i="45"/>
  <c r="J1516" i="45"/>
  <c r="P1515" i="45"/>
  <c r="O1515" i="45"/>
  <c r="N1515" i="45"/>
  <c r="M1515" i="45"/>
  <c r="L1515" i="45"/>
  <c r="K1515" i="45"/>
  <c r="J1515" i="45"/>
  <c r="P1514" i="45"/>
  <c r="O1514" i="45"/>
  <c r="N1514" i="45"/>
  <c r="M1514" i="45"/>
  <c r="L1514" i="45"/>
  <c r="K1514" i="45"/>
  <c r="J1514" i="45"/>
  <c r="P1513" i="45"/>
  <c r="O1513" i="45"/>
  <c r="N1513" i="45"/>
  <c r="M1513" i="45"/>
  <c r="L1513" i="45"/>
  <c r="K1513" i="45"/>
  <c r="J1513" i="45"/>
  <c r="P1512" i="45"/>
  <c r="O1512" i="45"/>
  <c r="N1512" i="45"/>
  <c r="M1512" i="45"/>
  <c r="L1512" i="45"/>
  <c r="K1512" i="45"/>
  <c r="J1512" i="45"/>
  <c r="P1511" i="45"/>
  <c r="O1511" i="45"/>
  <c r="N1511" i="45"/>
  <c r="M1511" i="45"/>
  <c r="L1511" i="45"/>
  <c r="K1511" i="45"/>
  <c r="J1511" i="45"/>
  <c r="P1510" i="45"/>
  <c r="O1510" i="45"/>
  <c r="N1510" i="45"/>
  <c r="M1510" i="45"/>
  <c r="L1510" i="45"/>
  <c r="K1510" i="45"/>
  <c r="J1510" i="45"/>
  <c r="P1509" i="45"/>
  <c r="O1509" i="45"/>
  <c r="N1509" i="45"/>
  <c r="M1509" i="45"/>
  <c r="L1509" i="45"/>
  <c r="K1509" i="45"/>
  <c r="J1509" i="45"/>
  <c r="P1508" i="45"/>
  <c r="O1508" i="45"/>
  <c r="N1508" i="45"/>
  <c r="M1508" i="45"/>
  <c r="L1508" i="45"/>
  <c r="K1508" i="45"/>
  <c r="J1508" i="45"/>
  <c r="P1507" i="45"/>
  <c r="O1507" i="45"/>
  <c r="N1507" i="45"/>
  <c r="M1507" i="45"/>
  <c r="L1507" i="45"/>
  <c r="K1507" i="45"/>
  <c r="J1507" i="45"/>
  <c r="P1506" i="45"/>
  <c r="O1506" i="45"/>
  <c r="N1506" i="45"/>
  <c r="M1506" i="45"/>
  <c r="L1506" i="45"/>
  <c r="K1506" i="45"/>
  <c r="J1506" i="45"/>
  <c r="P1505" i="45"/>
  <c r="O1505" i="45"/>
  <c r="N1505" i="45"/>
  <c r="M1505" i="45"/>
  <c r="L1505" i="45"/>
  <c r="K1505" i="45"/>
  <c r="J1505" i="45"/>
  <c r="P1502" i="45"/>
  <c r="O1502" i="45"/>
  <c r="N1502" i="45"/>
  <c r="M1502" i="45"/>
  <c r="L1502" i="45"/>
  <c r="K1502" i="45"/>
  <c r="J1502" i="45"/>
  <c r="P1501" i="45"/>
  <c r="O1501" i="45"/>
  <c r="N1501" i="45"/>
  <c r="M1501" i="45"/>
  <c r="L1501" i="45"/>
  <c r="K1501" i="45"/>
  <c r="J1501" i="45"/>
  <c r="P1500" i="45"/>
  <c r="O1500" i="45"/>
  <c r="N1500" i="45"/>
  <c r="M1500" i="45"/>
  <c r="L1500" i="45"/>
  <c r="K1500" i="45"/>
  <c r="J1500" i="45"/>
  <c r="P1499" i="45"/>
  <c r="O1499" i="45"/>
  <c r="N1499" i="45"/>
  <c r="M1499" i="45"/>
  <c r="L1499" i="45"/>
  <c r="K1499" i="45"/>
  <c r="J1499" i="45"/>
  <c r="P1496" i="45"/>
  <c r="O1496" i="45"/>
  <c r="N1496" i="45"/>
  <c r="M1496" i="45"/>
  <c r="L1496" i="45"/>
  <c r="K1496" i="45"/>
  <c r="J1496" i="45"/>
  <c r="P1495" i="45"/>
  <c r="O1495" i="45"/>
  <c r="N1495" i="45"/>
  <c r="M1495" i="45"/>
  <c r="L1495" i="45"/>
  <c r="K1495" i="45"/>
  <c r="J1495" i="45"/>
  <c r="P1494" i="45"/>
  <c r="O1494" i="45"/>
  <c r="N1494" i="45"/>
  <c r="M1494" i="45"/>
  <c r="L1494" i="45"/>
  <c r="K1494" i="45"/>
  <c r="J1494" i="45"/>
  <c r="P1493" i="45"/>
  <c r="O1493" i="45"/>
  <c r="N1493" i="45"/>
  <c r="M1493" i="45"/>
  <c r="L1493" i="45"/>
  <c r="K1493" i="45"/>
  <c r="J1493" i="45"/>
  <c r="P1492" i="45"/>
  <c r="O1492" i="45"/>
  <c r="N1492" i="45"/>
  <c r="M1492" i="45"/>
  <c r="L1492" i="45"/>
  <c r="K1492" i="45"/>
  <c r="J1492" i="45"/>
  <c r="P1491" i="45"/>
  <c r="O1491" i="45"/>
  <c r="N1491" i="45"/>
  <c r="M1491" i="45"/>
  <c r="L1491" i="45"/>
  <c r="K1491" i="45"/>
  <c r="J1491" i="45"/>
  <c r="P1490" i="45"/>
  <c r="O1490" i="45"/>
  <c r="N1490" i="45"/>
  <c r="M1490" i="45"/>
  <c r="L1490" i="45"/>
  <c r="K1490" i="45"/>
  <c r="J1490" i="45"/>
  <c r="P1487" i="45"/>
  <c r="O1487" i="45"/>
  <c r="N1487" i="45"/>
  <c r="M1487" i="45"/>
  <c r="L1487" i="45"/>
  <c r="K1487" i="45"/>
  <c r="J1487" i="45"/>
  <c r="P1486" i="45"/>
  <c r="O1486" i="45"/>
  <c r="N1486" i="45"/>
  <c r="M1486" i="45"/>
  <c r="L1486" i="45"/>
  <c r="K1486" i="45"/>
  <c r="J1486" i="45"/>
  <c r="P1485" i="45"/>
  <c r="O1485" i="45"/>
  <c r="N1485" i="45"/>
  <c r="M1485" i="45"/>
  <c r="L1485" i="45"/>
  <c r="K1485" i="45"/>
  <c r="J1485" i="45"/>
  <c r="P1482" i="45"/>
  <c r="O1482" i="45"/>
  <c r="N1482" i="45"/>
  <c r="M1482" i="45"/>
  <c r="L1482" i="45"/>
  <c r="K1482" i="45"/>
  <c r="J1482" i="45"/>
  <c r="P1481" i="45"/>
  <c r="O1481" i="45"/>
  <c r="N1481" i="45"/>
  <c r="M1481" i="45"/>
  <c r="L1481" i="45"/>
  <c r="K1481" i="45"/>
  <c r="J1481" i="45"/>
  <c r="P1480" i="45"/>
  <c r="O1480" i="45"/>
  <c r="N1480" i="45"/>
  <c r="M1480" i="45"/>
  <c r="L1480" i="45"/>
  <c r="K1480" i="45"/>
  <c r="J1480" i="45"/>
  <c r="P1479" i="45"/>
  <c r="O1479" i="45"/>
  <c r="N1479" i="45"/>
  <c r="M1479" i="45"/>
  <c r="L1479" i="45"/>
  <c r="K1479" i="45"/>
  <c r="J1479" i="45"/>
  <c r="P1476" i="45"/>
  <c r="O1476" i="45"/>
  <c r="N1476" i="45"/>
  <c r="M1476" i="45"/>
  <c r="L1476" i="45"/>
  <c r="K1476" i="45"/>
  <c r="J1476" i="45"/>
  <c r="P1475" i="45"/>
  <c r="O1475" i="45"/>
  <c r="N1475" i="45"/>
  <c r="M1475" i="45"/>
  <c r="L1475" i="45"/>
  <c r="K1475" i="45"/>
  <c r="J1475" i="45"/>
  <c r="P1474" i="45"/>
  <c r="O1474" i="45"/>
  <c r="N1474" i="45"/>
  <c r="M1474" i="45"/>
  <c r="L1474" i="45"/>
  <c r="K1474" i="45"/>
  <c r="J1474" i="45"/>
  <c r="P1473" i="45"/>
  <c r="O1473" i="45"/>
  <c r="N1473" i="45"/>
  <c r="M1473" i="45"/>
  <c r="L1473" i="45"/>
  <c r="K1473" i="45"/>
  <c r="J1473" i="45"/>
  <c r="P1472" i="45"/>
  <c r="O1472" i="45"/>
  <c r="N1472" i="45"/>
  <c r="M1472" i="45"/>
  <c r="L1472" i="45"/>
  <c r="K1472" i="45"/>
  <c r="J1472" i="45"/>
  <c r="P1471" i="45"/>
  <c r="O1471" i="45"/>
  <c r="N1471" i="45"/>
  <c r="M1471" i="45"/>
  <c r="L1471" i="45"/>
  <c r="K1471" i="45"/>
  <c r="J1471" i="45"/>
  <c r="P1470" i="45"/>
  <c r="O1470" i="45"/>
  <c r="N1470" i="45"/>
  <c r="M1470" i="45"/>
  <c r="L1470" i="45"/>
  <c r="K1470" i="45"/>
  <c r="J1470" i="45"/>
  <c r="P1468" i="45"/>
  <c r="O1468" i="45"/>
  <c r="N1468" i="45"/>
  <c r="M1468" i="45"/>
  <c r="L1468" i="45"/>
  <c r="K1468" i="45"/>
  <c r="J1468" i="45"/>
  <c r="P1467" i="45"/>
  <c r="O1467" i="45"/>
  <c r="N1467" i="45"/>
  <c r="M1467" i="45"/>
  <c r="L1467" i="45"/>
  <c r="K1467" i="45"/>
  <c r="J1467" i="45"/>
  <c r="P1465" i="45"/>
  <c r="O1465" i="45"/>
  <c r="N1465" i="45"/>
  <c r="M1465" i="45"/>
  <c r="L1465" i="45"/>
  <c r="K1465" i="45"/>
  <c r="J1465" i="45"/>
  <c r="P1464" i="45"/>
  <c r="O1464" i="45"/>
  <c r="N1464" i="45"/>
  <c r="M1464" i="45"/>
  <c r="L1464" i="45"/>
  <c r="K1464" i="45"/>
  <c r="J1464" i="45"/>
  <c r="P1463" i="45"/>
  <c r="O1463" i="45"/>
  <c r="N1463" i="45"/>
  <c r="M1463" i="45"/>
  <c r="L1463" i="45"/>
  <c r="K1463" i="45"/>
  <c r="J1463" i="45"/>
  <c r="P1461" i="45"/>
  <c r="O1461" i="45"/>
  <c r="N1461" i="45"/>
  <c r="M1461" i="45"/>
  <c r="L1461" i="45"/>
  <c r="K1461" i="45"/>
  <c r="J1461" i="45"/>
  <c r="P1460" i="45"/>
  <c r="O1460" i="45"/>
  <c r="N1460" i="45"/>
  <c r="M1460" i="45"/>
  <c r="L1460" i="45"/>
  <c r="K1460" i="45"/>
  <c r="J1460" i="45"/>
  <c r="P1459" i="45"/>
  <c r="O1459" i="45"/>
  <c r="N1459" i="45"/>
  <c r="M1459" i="45"/>
  <c r="L1459" i="45"/>
  <c r="K1459" i="45"/>
  <c r="J1459" i="45"/>
  <c r="P1458" i="45"/>
  <c r="O1458" i="45"/>
  <c r="N1458" i="45"/>
  <c r="M1458" i="45"/>
  <c r="L1458" i="45"/>
  <c r="K1458" i="45"/>
  <c r="J1458" i="45"/>
  <c r="P1457" i="45"/>
  <c r="O1457" i="45"/>
  <c r="N1457" i="45"/>
  <c r="M1457" i="45"/>
  <c r="L1457" i="45"/>
  <c r="K1457" i="45"/>
  <c r="J1457" i="45"/>
  <c r="P1454" i="45"/>
  <c r="O1454" i="45"/>
  <c r="N1454" i="45"/>
  <c r="M1454" i="45"/>
  <c r="L1454" i="45"/>
  <c r="K1454" i="45"/>
  <c r="J1454" i="45"/>
  <c r="P1453" i="45"/>
  <c r="O1453" i="45"/>
  <c r="N1453" i="45"/>
  <c r="M1453" i="45"/>
  <c r="L1453" i="45"/>
  <c r="K1453" i="45"/>
  <c r="J1453" i="45"/>
  <c r="P1452" i="45"/>
  <c r="O1452" i="45"/>
  <c r="N1452" i="45"/>
  <c r="M1452" i="45"/>
  <c r="L1452" i="45"/>
  <c r="K1452" i="45"/>
  <c r="J1452" i="45"/>
  <c r="P1451" i="45"/>
  <c r="O1451" i="45"/>
  <c r="N1451" i="45"/>
  <c r="M1451" i="45"/>
  <c r="L1451" i="45"/>
  <c r="K1451" i="45"/>
  <c r="J1451" i="45"/>
  <c r="P1449" i="45"/>
  <c r="O1449" i="45"/>
  <c r="N1449" i="45"/>
  <c r="M1449" i="45"/>
  <c r="L1449" i="45"/>
  <c r="K1449" i="45"/>
  <c r="J1449" i="45"/>
  <c r="P1448" i="45"/>
  <c r="O1448" i="45"/>
  <c r="N1448" i="45"/>
  <c r="M1448" i="45"/>
  <c r="L1448" i="45"/>
  <c r="K1448" i="45"/>
  <c r="J1448" i="45"/>
  <c r="P1445" i="45"/>
  <c r="O1445" i="45"/>
  <c r="N1445" i="45"/>
  <c r="M1445" i="45"/>
  <c r="L1445" i="45"/>
  <c r="K1445" i="45"/>
  <c r="J1445" i="45"/>
  <c r="P1444" i="45"/>
  <c r="O1444" i="45"/>
  <c r="N1444" i="45"/>
  <c r="M1444" i="45"/>
  <c r="L1444" i="45"/>
  <c r="K1444" i="45"/>
  <c r="J1444" i="45"/>
  <c r="P1443" i="45"/>
  <c r="O1443" i="45"/>
  <c r="N1443" i="45"/>
  <c r="M1443" i="45"/>
  <c r="L1443" i="45"/>
  <c r="K1443" i="45"/>
  <c r="J1443" i="45"/>
  <c r="P1441" i="45"/>
  <c r="O1441" i="45"/>
  <c r="N1441" i="45"/>
  <c r="M1441" i="45"/>
  <c r="L1441" i="45"/>
  <c r="K1441" i="45"/>
  <c r="J1441" i="45"/>
  <c r="P1440" i="45"/>
  <c r="O1440" i="45"/>
  <c r="N1440" i="45"/>
  <c r="M1440" i="45"/>
  <c r="L1440" i="45"/>
  <c r="K1440" i="45"/>
  <c r="J1440" i="45"/>
  <c r="P1439" i="45"/>
  <c r="O1439" i="45"/>
  <c r="N1439" i="45"/>
  <c r="M1439" i="45"/>
  <c r="L1439" i="45"/>
  <c r="K1439" i="45"/>
  <c r="J1439" i="45"/>
  <c r="P1436" i="45"/>
  <c r="O1436" i="45"/>
  <c r="N1436" i="45"/>
  <c r="M1436" i="45"/>
  <c r="L1436" i="45"/>
  <c r="K1436" i="45"/>
  <c r="J1436" i="45"/>
  <c r="P1434" i="45"/>
  <c r="O1434" i="45"/>
  <c r="N1434" i="45"/>
  <c r="M1434" i="45"/>
  <c r="L1434" i="45"/>
  <c r="K1434" i="45"/>
  <c r="J1434" i="45"/>
  <c r="P1433" i="45"/>
  <c r="O1433" i="45"/>
  <c r="N1433" i="45"/>
  <c r="M1433" i="45"/>
  <c r="L1433" i="45"/>
  <c r="K1433" i="45"/>
  <c r="J1433" i="45"/>
  <c r="P1431" i="45"/>
  <c r="O1431" i="45"/>
  <c r="N1431" i="45"/>
  <c r="M1431" i="45"/>
  <c r="L1431" i="45"/>
  <c r="K1431" i="45"/>
  <c r="J1431" i="45"/>
  <c r="P1428" i="45"/>
  <c r="O1428" i="45"/>
  <c r="N1428" i="45"/>
  <c r="M1428" i="45"/>
  <c r="L1428" i="45"/>
  <c r="K1428" i="45"/>
  <c r="J1428" i="45"/>
  <c r="P1427" i="45"/>
  <c r="O1427" i="45"/>
  <c r="N1427" i="45"/>
  <c r="M1427" i="45"/>
  <c r="L1427" i="45"/>
  <c r="K1427" i="45"/>
  <c r="J1427" i="45"/>
  <c r="P1426" i="45"/>
  <c r="O1426" i="45"/>
  <c r="N1426" i="45"/>
  <c r="M1426" i="45"/>
  <c r="L1426" i="45"/>
  <c r="K1426" i="45"/>
  <c r="J1426" i="45"/>
  <c r="P1425" i="45"/>
  <c r="O1425" i="45"/>
  <c r="N1425" i="45"/>
  <c r="M1425" i="45"/>
  <c r="L1425" i="45"/>
  <c r="K1425" i="45"/>
  <c r="J1425" i="45"/>
  <c r="P1424" i="45"/>
  <c r="O1424" i="45"/>
  <c r="N1424" i="45"/>
  <c r="M1424" i="45"/>
  <c r="L1424" i="45"/>
  <c r="K1424" i="45"/>
  <c r="J1424" i="45"/>
  <c r="P1423" i="45"/>
  <c r="O1423" i="45"/>
  <c r="N1423" i="45"/>
  <c r="M1423" i="45"/>
  <c r="L1423" i="45"/>
  <c r="K1423" i="45"/>
  <c r="J1423" i="45"/>
  <c r="P1422" i="45"/>
  <c r="O1422" i="45"/>
  <c r="N1422" i="45"/>
  <c r="M1422" i="45"/>
  <c r="L1422" i="45"/>
  <c r="K1422" i="45"/>
  <c r="J1422" i="45"/>
  <c r="P1420" i="45"/>
  <c r="O1420" i="45"/>
  <c r="N1420" i="45"/>
  <c r="M1420" i="45"/>
  <c r="L1420" i="45"/>
  <c r="K1420" i="45"/>
  <c r="J1420" i="45"/>
  <c r="P1419" i="45"/>
  <c r="O1419" i="45"/>
  <c r="N1419" i="45"/>
  <c r="M1419" i="45"/>
  <c r="L1419" i="45"/>
  <c r="K1419" i="45"/>
  <c r="J1419" i="45"/>
  <c r="P1418" i="45"/>
  <c r="O1418" i="45"/>
  <c r="N1418" i="45"/>
  <c r="M1418" i="45"/>
  <c r="L1418" i="45"/>
  <c r="K1418" i="45"/>
  <c r="J1418" i="45"/>
  <c r="P1415" i="45"/>
  <c r="O1415" i="45"/>
  <c r="N1415" i="45"/>
  <c r="M1415" i="45"/>
  <c r="L1415" i="45"/>
  <c r="K1415" i="45"/>
  <c r="J1415" i="45"/>
  <c r="P1414" i="45"/>
  <c r="O1414" i="45"/>
  <c r="N1414" i="45"/>
  <c r="M1414" i="45"/>
  <c r="L1414" i="45"/>
  <c r="K1414" i="45"/>
  <c r="J1414" i="45"/>
  <c r="P1413" i="45"/>
  <c r="O1413" i="45"/>
  <c r="N1413" i="45"/>
  <c r="M1413" i="45"/>
  <c r="L1413" i="45"/>
  <c r="K1413" i="45"/>
  <c r="J1413" i="45"/>
  <c r="P1412" i="45"/>
  <c r="O1412" i="45"/>
  <c r="N1412" i="45"/>
  <c r="M1412" i="45"/>
  <c r="L1412" i="45"/>
  <c r="K1412" i="45"/>
  <c r="J1412" i="45"/>
  <c r="P1411" i="45"/>
  <c r="O1411" i="45"/>
  <c r="N1411" i="45"/>
  <c r="M1411" i="45"/>
  <c r="L1411" i="45"/>
  <c r="K1411" i="45"/>
  <c r="J1411" i="45"/>
  <c r="P1410" i="45"/>
  <c r="O1410" i="45"/>
  <c r="N1410" i="45"/>
  <c r="M1410" i="45"/>
  <c r="L1410" i="45"/>
  <c r="K1410" i="45"/>
  <c r="J1410" i="45"/>
  <c r="P1409" i="45"/>
  <c r="O1409" i="45"/>
  <c r="N1409" i="45"/>
  <c r="M1409" i="45"/>
  <c r="L1409" i="45"/>
  <c r="K1409" i="45"/>
  <c r="J1409" i="45"/>
  <c r="P1408" i="45"/>
  <c r="O1408" i="45"/>
  <c r="N1408" i="45"/>
  <c r="M1408" i="45"/>
  <c r="L1408" i="45"/>
  <c r="K1408" i="45"/>
  <c r="J1408" i="45"/>
  <c r="P1407" i="45"/>
  <c r="O1407" i="45"/>
  <c r="N1407" i="45"/>
  <c r="M1407" i="45"/>
  <c r="L1407" i="45"/>
  <c r="K1407" i="45"/>
  <c r="J1407" i="45"/>
  <c r="P1404" i="45"/>
  <c r="O1404" i="45"/>
  <c r="N1404" i="45"/>
  <c r="M1404" i="45"/>
  <c r="L1404" i="45"/>
  <c r="K1404" i="45"/>
  <c r="J1404" i="45"/>
  <c r="P1403" i="45"/>
  <c r="O1403" i="45"/>
  <c r="N1403" i="45"/>
  <c r="M1403" i="45"/>
  <c r="L1403" i="45"/>
  <c r="K1403" i="45"/>
  <c r="J1403" i="45"/>
  <c r="P1402" i="45"/>
  <c r="O1402" i="45"/>
  <c r="N1402" i="45"/>
  <c r="M1402" i="45"/>
  <c r="L1402" i="45"/>
  <c r="K1402" i="45"/>
  <c r="J1402" i="45"/>
  <c r="P1401" i="45"/>
  <c r="O1401" i="45"/>
  <c r="N1401" i="45"/>
  <c r="M1401" i="45"/>
  <c r="L1401" i="45"/>
  <c r="K1401" i="45"/>
  <c r="J1401" i="45"/>
  <c r="P1400" i="45"/>
  <c r="O1400" i="45"/>
  <c r="N1400" i="45"/>
  <c r="M1400" i="45"/>
  <c r="L1400" i="45"/>
  <c r="K1400" i="45"/>
  <c r="J1400" i="45"/>
  <c r="P1399" i="45"/>
  <c r="O1399" i="45"/>
  <c r="N1399" i="45"/>
  <c r="M1399" i="45"/>
  <c r="L1399" i="45"/>
  <c r="K1399" i="45"/>
  <c r="J1399" i="45"/>
  <c r="P1398" i="45"/>
  <c r="O1398" i="45"/>
  <c r="N1398" i="45"/>
  <c r="M1398" i="45"/>
  <c r="L1398" i="45"/>
  <c r="K1398" i="45"/>
  <c r="J1398" i="45"/>
  <c r="P1397" i="45"/>
  <c r="O1397" i="45"/>
  <c r="N1397" i="45"/>
  <c r="M1397" i="45"/>
  <c r="L1397" i="45"/>
  <c r="K1397" i="45"/>
  <c r="J1397" i="45"/>
  <c r="P1396" i="45"/>
  <c r="O1396" i="45"/>
  <c r="N1396" i="45"/>
  <c r="M1396" i="45"/>
  <c r="L1396" i="45"/>
  <c r="K1396" i="45"/>
  <c r="J1396" i="45"/>
  <c r="P1395" i="45"/>
  <c r="O1395" i="45"/>
  <c r="N1395" i="45"/>
  <c r="M1395" i="45"/>
  <c r="L1395" i="45"/>
  <c r="K1395" i="45"/>
  <c r="J1395" i="45"/>
  <c r="P1394" i="45"/>
  <c r="O1394" i="45"/>
  <c r="N1394" i="45"/>
  <c r="M1394" i="45"/>
  <c r="L1394" i="45"/>
  <c r="K1394" i="45"/>
  <c r="J1394" i="45"/>
  <c r="P1393" i="45"/>
  <c r="O1393" i="45"/>
  <c r="N1393" i="45"/>
  <c r="M1393" i="45"/>
  <c r="L1393" i="45"/>
  <c r="K1393" i="45"/>
  <c r="J1393" i="45"/>
  <c r="P1392" i="45"/>
  <c r="O1392" i="45"/>
  <c r="N1392" i="45"/>
  <c r="M1392" i="45"/>
  <c r="L1392" i="45"/>
  <c r="K1392" i="45"/>
  <c r="J1392" i="45"/>
  <c r="P1391" i="45"/>
  <c r="O1391" i="45"/>
  <c r="N1391" i="45"/>
  <c r="M1391" i="45"/>
  <c r="L1391" i="45"/>
  <c r="K1391" i="45"/>
  <c r="J1391" i="45"/>
  <c r="P1388" i="45"/>
  <c r="O1388" i="45"/>
  <c r="N1388" i="45"/>
  <c r="M1388" i="45"/>
  <c r="L1388" i="45"/>
  <c r="K1388" i="45"/>
  <c r="J1388" i="45"/>
  <c r="P1387" i="45"/>
  <c r="O1387" i="45"/>
  <c r="N1387" i="45"/>
  <c r="M1387" i="45"/>
  <c r="L1387" i="45"/>
  <c r="K1387" i="45"/>
  <c r="J1387" i="45"/>
  <c r="P1386" i="45"/>
  <c r="O1386" i="45"/>
  <c r="N1386" i="45"/>
  <c r="M1386" i="45"/>
  <c r="L1386" i="45"/>
  <c r="K1386" i="45"/>
  <c r="J1386" i="45"/>
  <c r="P1385" i="45"/>
  <c r="O1385" i="45"/>
  <c r="N1385" i="45"/>
  <c r="M1385" i="45"/>
  <c r="L1385" i="45"/>
  <c r="K1385" i="45"/>
  <c r="J1385" i="45"/>
  <c r="P1382" i="45"/>
  <c r="O1382" i="45"/>
  <c r="N1382" i="45"/>
  <c r="M1382" i="45"/>
  <c r="L1382" i="45"/>
  <c r="K1382" i="45"/>
  <c r="J1382" i="45"/>
  <c r="P1381" i="45"/>
  <c r="O1381" i="45"/>
  <c r="N1381" i="45"/>
  <c r="M1381" i="45"/>
  <c r="L1381" i="45"/>
  <c r="K1381" i="45"/>
  <c r="J1381" i="45"/>
  <c r="P1380" i="45"/>
  <c r="O1380" i="45"/>
  <c r="N1380" i="45"/>
  <c r="M1380" i="45"/>
  <c r="L1380" i="45"/>
  <c r="K1380" i="45"/>
  <c r="J1380" i="45"/>
  <c r="P1379" i="45"/>
  <c r="O1379" i="45"/>
  <c r="N1379" i="45"/>
  <c r="M1379" i="45"/>
  <c r="L1379" i="45"/>
  <c r="K1379" i="45"/>
  <c r="J1379" i="45"/>
  <c r="P1378" i="45"/>
  <c r="O1378" i="45"/>
  <c r="N1378" i="45"/>
  <c r="M1378" i="45"/>
  <c r="L1378" i="45"/>
  <c r="K1378" i="45"/>
  <c r="J1378" i="45"/>
  <c r="P1377" i="45"/>
  <c r="O1377" i="45"/>
  <c r="N1377" i="45"/>
  <c r="M1377" i="45"/>
  <c r="L1377" i="45"/>
  <c r="K1377" i="45"/>
  <c r="J1377" i="45"/>
  <c r="P1376" i="45"/>
  <c r="O1376" i="45"/>
  <c r="N1376" i="45"/>
  <c r="M1376" i="45"/>
  <c r="L1376" i="45"/>
  <c r="K1376" i="45"/>
  <c r="J1376" i="45"/>
  <c r="P1375" i="45"/>
  <c r="O1375" i="45"/>
  <c r="N1375" i="45"/>
  <c r="M1375" i="45"/>
  <c r="L1375" i="45"/>
  <c r="K1375" i="45"/>
  <c r="J1375" i="45"/>
  <c r="P1374" i="45"/>
  <c r="O1374" i="45"/>
  <c r="N1374" i="45"/>
  <c r="M1374" i="45"/>
  <c r="L1374" i="45"/>
  <c r="K1374" i="45"/>
  <c r="J1374" i="45"/>
  <c r="P1373" i="45"/>
  <c r="O1373" i="45"/>
  <c r="N1373" i="45"/>
  <c r="M1373" i="45"/>
  <c r="L1373" i="45"/>
  <c r="K1373" i="45"/>
  <c r="J1373" i="45"/>
  <c r="P1370" i="45"/>
  <c r="O1370" i="45"/>
  <c r="N1370" i="45"/>
  <c r="M1370" i="45"/>
  <c r="L1370" i="45"/>
  <c r="K1370" i="45"/>
  <c r="J1370" i="45"/>
  <c r="P1369" i="45"/>
  <c r="O1369" i="45"/>
  <c r="N1369" i="45"/>
  <c r="M1369" i="45"/>
  <c r="L1369" i="45"/>
  <c r="K1369" i="45"/>
  <c r="J1369" i="45"/>
  <c r="P1368" i="45"/>
  <c r="O1368" i="45"/>
  <c r="N1368" i="45"/>
  <c r="M1368" i="45"/>
  <c r="L1368" i="45"/>
  <c r="K1368" i="45"/>
  <c r="J1368" i="45"/>
  <c r="P1367" i="45"/>
  <c r="O1367" i="45"/>
  <c r="N1367" i="45"/>
  <c r="M1367" i="45"/>
  <c r="L1367" i="45"/>
  <c r="K1367" i="45"/>
  <c r="J1367" i="45"/>
  <c r="P1366" i="45"/>
  <c r="O1366" i="45"/>
  <c r="N1366" i="45"/>
  <c r="M1366" i="45"/>
  <c r="L1366" i="45"/>
  <c r="K1366" i="45"/>
  <c r="J1366" i="45"/>
  <c r="P1365" i="45"/>
  <c r="O1365" i="45"/>
  <c r="N1365" i="45"/>
  <c r="M1365" i="45"/>
  <c r="L1365" i="45"/>
  <c r="K1365" i="45"/>
  <c r="J1365" i="45"/>
  <c r="P1364" i="45"/>
  <c r="O1364" i="45"/>
  <c r="N1364" i="45"/>
  <c r="M1364" i="45"/>
  <c r="L1364" i="45"/>
  <c r="K1364" i="45"/>
  <c r="J1364" i="45"/>
  <c r="P1363" i="45"/>
  <c r="O1363" i="45"/>
  <c r="N1363" i="45"/>
  <c r="M1363" i="45"/>
  <c r="L1363" i="45"/>
  <c r="K1363" i="45"/>
  <c r="J1363" i="45"/>
  <c r="P1362" i="45"/>
  <c r="O1362" i="45"/>
  <c r="N1362" i="45"/>
  <c r="M1362" i="45"/>
  <c r="L1362" i="45"/>
  <c r="K1362" i="45"/>
  <c r="J1362" i="45"/>
  <c r="P1361" i="45"/>
  <c r="O1361" i="45"/>
  <c r="N1361" i="45"/>
  <c r="M1361" i="45"/>
  <c r="L1361" i="45"/>
  <c r="K1361" i="45"/>
  <c r="J1361" i="45"/>
  <c r="P1360" i="45"/>
  <c r="O1360" i="45"/>
  <c r="N1360" i="45"/>
  <c r="M1360" i="45"/>
  <c r="L1360" i="45"/>
  <c r="K1360" i="45"/>
  <c r="J1360" i="45"/>
  <c r="P1359" i="45"/>
  <c r="O1359" i="45"/>
  <c r="N1359" i="45"/>
  <c r="M1359" i="45"/>
  <c r="L1359" i="45"/>
  <c r="K1359" i="45"/>
  <c r="J1359" i="45"/>
  <c r="P1358" i="45"/>
  <c r="O1358" i="45"/>
  <c r="N1358" i="45"/>
  <c r="M1358" i="45"/>
  <c r="L1358" i="45"/>
  <c r="K1358" i="45"/>
  <c r="J1358" i="45"/>
  <c r="P1357" i="45"/>
  <c r="O1357" i="45"/>
  <c r="N1357" i="45"/>
  <c r="M1357" i="45"/>
  <c r="L1357" i="45"/>
  <c r="K1357" i="45"/>
  <c r="J1357" i="45"/>
  <c r="P1356" i="45"/>
  <c r="O1356" i="45"/>
  <c r="N1356" i="45"/>
  <c r="M1356" i="45"/>
  <c r="L1356" i="45"/>
  <c r="K1356" i="45"/>
  <c r="J1356" i="45"/>
  <c r="P1355" i="45"/>
  <c r="O1355" i="45"/>
  <c r="N1355" i="45"/>
  <c r="M1355" i="45"/>
  <c r="L1355" i="45"/>
  <c r="K1355" i="45"/>
  <c r="J1355" i="45"/>
  <c r="P1354" i="45"/>
  <c r="O1354" i="45"/>
  <c r="N1354" i="45"/>
  <c r="M1354" i="45"/>
  <c r="L1354" i="45"/>
  <c r="K1354" i="45"/>
  <c r="J1354" i="45"/>
  <c r="P1353" i="45"/>
  <c r="O1353" i="45"/>
  <c r="N1353" i="45"/>
  <c r="M1353" i="45"/>
  <c r="L1353" i="45"/>
  <c r="K1353" i="45"/>
  <c r="J1353" i="45"/>
  <c r="P1351" i="45"/>
  <c r="O1351" i="45"/>
  <c r="N1351" i="45"/>
  <c r="M1351" i="45"/>
  <c r="L1351" i="45"/>
  <c r="K1351" i="45"/>
  <c r="J1351" i="45"/>
  <c r="P1350" i="45"/>
  <c r="O1350" i="45"/>
  <c r="N1350" i="45"/>
  <c r="M1350" i="45"/>
  <c r="L1350" i="45"/>
  <c r="K1350" i="45"/>
  <c r="J1350" i="45"/>
  <c r="P1349" i="45"/>
  <c r="O1349" i="45"/>
  <c r="N1349" i="45"/>
  <c r="M1349" i="45"/>
  <c r="L1349" i="45"/>
  <c r="K1349" i="45"/>
  <c r="J1349" i="45"/>
  <c r="P1348" i="45"/>
  <c r="O1348" i="45"/>
  <c r="N1348" i="45"/>
  <c r="M1348" i="45"/>
  <c r="L1348" i="45"/>
  <c r="K1348" i="45"/>
  <c r="J1348" i="45"/>
  <c r="P1347" i="45"/>
  <c r="O1347" i="45"/>
  <c r="N1347" i="45"/>
  <c r="M1347" i="45"/>
  <c r="L1347" i="45"/>
  <c r="K1347" i="45"/>
  <c r="J1347" i="45"/>
  <c r="P1346" i="45"/>
  <c r="O1346" i="45"/>
  <c r="N1346" i="45"/>
  <c r="M1346" i="45"/>
  <c r="L1346" i="45"/>
  <c r="K1346" i="45"/>
  <c r="J1346" i="45"/>
  <c r="P1345" i="45"/>
  <c r="O1345" i="45"/>
  <c r="N1345" i="45"/>
  <c r="M1345" i="45"/>
  <c r="L1345" i="45"/>
  <c r="K1345" i="45"/>
  <c r="J1345" i="45"/>
  <c r="P1344" i="45"/>
  <c r="O1344" i="45"/>
  <c r="N1344" i="45"/>
  <c r="M1344" i="45"/>
  <c r="L1344" i="45"/>
  <c r="K1344" i="45"/>
  <c r="J1344" i="45"/>
  <c r="P1343" i="45"/>
  <c r="O1343" i="45"/>
  <c r="N1343" i="45"/>
  <c r="M1343" i="45"/>
  <c r="L1343" i="45"/>
  <c r="K1343" i="45"/>
  <c r="J1343" i="45"/>
  <c r="P1339" i="45"/>
  <c r="O1339" i="45"/>
  <c r="N1339" i="45"/>
  <c r="M1339" i="45"/>
  <c r="L1339" i="45"/>
  <c r="K1339" i="45"/>
  <c r="J1339" i="45"/>
  <c r="P1338" i="45"/>
  <c r="O1338" i="45"/>
  <c r="N1338" i="45"/>
  <c r="M1338" i="45"/>
  <c r="L1338" i="45"/>
  <c r="K1338" i="45"/>
  <c r="J1338" i="45"/>
  <c r="P1337" i="45"/>
  <c r="O1337" i="45"/>
  <c r="N1337" i="45"/>
  <c r="M1337" i="45"/>
  <c r="L1337" i="45"/>
  <c r="K1337" i="45"/>
  <c r="J1337" i="45"/>
  <c r="P1336" i="45"/>
  <c r="O1336" i="45"/>
  <c r="N1336" i="45"/>
  <c r="M1336" i="45"/>
  <c r="L1336" i="45"/>
  <c r="K1336" i="45"/>
  <c r="J1336" i="45"/>
  <c r="P1335" i="45"/>
  <c r="O1335" i="45"/>
  <c r="N1335" i="45"/>
  <c r="M1335" i="45"/>
  <c r="L1335" i="45"/>
  <c r="K1335" i="45"/>
  <c r="J1335" i="45"/>
  <c r="P1332" i="45"/>
  <c r="O1332" i="45"/>
  <c r="N1332" i="45"/>
  <c r="M1332" i="45"/>
  <c r="L1332" i="45"/>
  <c r="K1332" i="45"/>
  <c r="J1332" i="45"/>
  <c r="P1331" i="45"/>
  <c r="O1331" i="45"/>
  <c r="N1331" i="45"/>
  <c r="M1331" i="45"/>
  <c r="L1331" i="45"/>
  <c r="K1331" i="45"/>
  <c r="J1331" i="45"/>
  <c r="P1330" i="45"/>
  <c r="O1330" i="45"/>
  <c r="N1330" i="45"/>
  <c r="M1330" i="45"/>
  <c r="L1330" i="45"/>
  <c r="K1330" i="45"/>
  <c r="J1330" i="45"/>
  <c r="P1328" i="45"/>
  <c r="O1328" i="45"/>
  <c r="N1328" i="45"/>
  <c r="M1328" i="45"/>
  <c r="L1328" i="45"/>
  <c r="K1328" i="45"/>
  <c r="J1328" i="45"/>
  <c r="P1327" i="45"/>
  <c r="O1327" i="45"/>
  <c r="N1327" i="45"/>
  <c r="M1327" i="45"/>
  <c r="L1327" i="45"/>
  <c r="K1327" i="45"/>
  <c r="J1327" i="45"/>
  <c r="P1326" i="45"/>
  <c r="O1326" i="45"/>
  <c r="N1326" i="45"/>
  <c r="M1326" i="45"/>
  <c r="L1326" i="45"/>
  <c r="K1326" i="45"/>
  <c r="J1326" i="45"/>
  <c r="P1325" i="45"/>
  <c r="O1325" i="45"/>
  <c r="N1325" i="45"/>
  <c r="M1325" i="45"/>
  <c r="L1325" i="45"/>
  <c r="K1325" i="45"/>
  <c r="J1325" i="45"/>
  <c r="P1324" i="45"/>
  <c r="O1324" i="45"/>
  <c r="N1324" i="45"/>
  <c r="M1324" i="45"/>
  <c r="L1324" i="45"/>
  <c r="K1324" i="45"/>
  <c r="J1324" i="45"/>
  <c r="P1322" i="45"/>
  <c r="O1322" i="45"/>
  <c r="N1322" i="45"/>
  <c r="M1322" i="45"/>
  <c r="L1322" i="45"/>
  <c r="K1322" i="45"/>
  <c r="J1322" i="45"/>
  <c r="P1321" i="45"/>
  <c r="O1321" i="45"/>
  <c r="N1321" i="45"/>
  <c r="M1321" i="45"/>
  <c r="L1321" i="45"/>
  <c r="K1321" i="45"/>
  <c r="J1321" i="45"/>
  <c r="P1320" i="45"/>
  <c r="O1320" i="45"/>
  <c r="N1320" i="45"/>
  <c r="M1320" i="45"/>
  <c r="L1320" i="45"/>
  <c r="K1320" i="45"/>
  <c r="J1320" i="45"/>
  <c r="P1319" i="45"/>
  <c r="O1319" i="45"/>
  <c r="N1319" i="45"/>
  <c r="M1319" i="45"/>
  <c r="L1319" i="45"/>
  <c r="K1319" i="45"/>
  <c r="J1319" i="45"/>
  <c r="P1318" i="45"/>
  <c r="O1318" i="45"/>
  <c r="N1318" i="45"/>
  <c r="M1318" i="45"/>
  <c r="L1318" i="45"/>
  <c r="K1318" i="45"/>
  <c r="J1318" i="45"/>
  <c r="P1317" i="45"/>
  <c r="O1317" i="45"/>
  <c r="N1317" i="45"/>
  <c r="M1317" i="45"/>
  <c r="L1317" i="45"/>
  <c r="K1317" i="45"/>
  <c r="J1317" i="45"/>
  <c r="P1315" i="45"/>
  <c r="O1315" i="45"/>
  <c r="N1315" i="45"/>
  <c r="M1315" i="45"/>
  <c r="L1315" i="45"/>
  <c r="K1315" i="45"/>
  <c r="J1315" i="45"/>
  <c r="P1314" i="45"/>
  <c r="O1314" i="45"/>
  <c r="N1314" i="45"/>
  <c r="M1314" i="45"/>
  <c r="L1314" i="45"/>
  <c r="K1314" i="45"/>
  <c r="J1314" i="45"/>
  <c r="P1313" i="45"/>
  <c r="O1313" i="45"/>
  <c r="N1313" i="45"/>
  <c r="M1313" i="45"/>
  <c r="L1313" i="45"/>
  <c r="K1313" i="45"/>
  <c r="J1313" i="45"/>
  <c r="P1312" i="45"/>
  <c r="O1312" i="45"/>
  <c r="N1312" i="45"/>
  <c r="M1312" i="45"/>
  <c r="L1312" i="45"/>
  <c r="K1312" i="45"/>
  <c r="J1312" i="45"/>
  <c r="P1311" i="45"/>
  <c r="O1311" i="45"/>
  <c r="N1311" i="45"/>
  <c r="M1311" i="45"/>
  <c r="L1311" i="45"/>
  <c r="K1311" i="45"/>
  <c r="J1311" i="45"/>
  <c r="P1310" i="45"/>
  <c r="O1310" i="45"/>
  <c r="N1310" i="45"/>
  <c r="M1310" i="45"/>
  <c r="L1310" i="45"/>
  <c r="K1310" i="45"/>
  <c r="J1310" i="45"/>
  <c r="P1308" i="45"/>
  <c r="O1308" i="45"/>
  <c r="N1308" i="45"/>
  <c r="M1308" i="45"/>
  <c r="L1308" i="45"/>
  <c r="K1308" i="45"/>
  <c r="J1308" i="45"/>
  <c r="P1307" i="45"/>
  <c r="O1307" i="45"/>
  <c r="N1307" i="45"/>
  <c r="M1307" i="45"/>
  <c r="L1307" i="45"/>
  <c r="K1307" i="45"/>
  <c r="J1307" i="45"/>
  <c r="P1306" i="45"/>
  <c r="O1306" i="45"/>
  <c r="N1306" i="45"/>
  <c r="M1306" i="45"/>
  <c r="L1306" i="45"/>
  <c r="K1306" i="45"/>
  <c r="J1306" i="45"/>
  <c r="P1305" i="45"/>
  <c r="O1305" i="45"/>
  <c r="N1305" i="45"/>
  <c r="M1305" i="45"/>
  <c r="L1305" i="45"/>
  <c r="K1305" i="45"/>
  <c r="J1305" i="45"/>
  <c r="P1304" i="45"/>
  <c r="O1304" i="45"/>
  <c r="N1304" i="45"/>
  <c r="M1304" i="45"/>
  <c r="L1304" i="45"/>
  <c r="K1304" i="45"/>
  <c r="J1304" i="45"/>
  <c r="P1301" i="45"/>
  <c r="O1301" i="45"/>
  <c r="N1301" i="45"/>
  <c r="M1301" i="45"/>
  <c r="L1301" i="45"/>
  <c r="K1301" i="45"/>
  <c r="J1301" i="45"/>
  <c r="P1300" i="45"/>
  <c r="O1300" i="45"/>
  <c r="N1300" i="45"/>
  <c r="M1300" i="45"/>
  <c r="L1300" i="45"/>
  <c r="K1300" i="45"/>
  <c r="J1300" i="45"/>
  <c r="P1299" i="45"/>
  <c r="O1299" i="45"/>
  <c r="N1299" i="45"/>
  <c r="M1299" i="45"/>
  <c r="L1299" i="45"/>
  <c r="K1299" i="45"/>
  <c r="J1299" i="45"/>
  <c r="P1297" i="45"/>
  <c r="O1297" i="45"/>
  <c r="N1297" i="45"/>
  <c r="M1297" i="45"/>
  <c r="L1297" i="45"/>
  <c r="K1297" i="45"/>
  <c r="J1297" i="45"/>
  <c r="P1296" i="45"/>
  <c r="O1296" i="45"/>
  <c r="N1296" i="45"/>
  <c r="M1296" i="45"/>
  <c r="L1296" i="45"/>
  <c r="K1296" i="45"/>
  <c r="J1296" i="45"/>
  <c r="P1295" i="45"/>
  <c r="O1295" i="45"/>
  <c r="N1295" i="45"/>
  <c r="M1295" i="45"/>
  <c r="L1295" i="45"/>
  <c r="K1295" i="45"/>
  <c r="J1295" i="45"/>
  <c r="P1294" i="45"/>
  <c r="O1294" i="45"/>
  <c r="N1294" i="45"/>
  <c r="M1294" i="45"/>
  <c r="L1294" i="45"/>
  <c r="K1294" i="45"/>
  <c r="J1294" i="45"/>
  <c r="P1292" i="45"/>
  <c r="O1292" i="45"/>
  <c r="N1292" i="45"/>
  <c r="M1292" i="45"/>
  <c r="L1292" i="45"/>
  <c r="K1292" i="45"/>
  <c r="J1292" i="45"/>
  <c r="P1291" i="45"/>
  <c r="O1291" i="45"/>
  <c r="N1291" i="45"/>
  <c r="M1291" i="45"/>
  <c r="L1291" i="45"/>
  <c r="K1291" i="45"/>
  <c r="J1291" i="45"/>
  <c r="P1290" i="45"/>
  <c r="O1290" i="45"/>
  <c r="N1290" i="45"/>
  <c r="M1290" i="45"/>
  <c r="L1290" i="45"/>
  <c r="K1290" i="45"/>
  <c r="J1290" i="45"/>
  <c r="P1287" i="45"/>
  <c r="O1287" i="45"/>
  <c r="N1287" i="45"/>
  <c r="M1287" i="45"/>
  <c r="L1287" i="45"/>
  <c r="K1287" i="45"/>
  <c r="J1287" i="45"/>
  <c r="P1286" i="45"/>
  <c r="O1286" i="45"/>
  <c r="N1286" i="45"/>
  <c r="M1286" i="45"/>
  <c r="L1286" i="45"/>
  <c r="K1286" i="45"/>
  <c r="J1286" i="45"/>
  <c r="P1285" i="45"/>
  <c r="O1285" i="45"/>
  <c r="N1285" i="45"/>
  <c r="M1285" i="45"/>
  <c r="L1285" i="45"/>
  <c r="K1285" i="45"/>
  <c r="J1285" i="45"/>
  <c r="P1284" i="45"/>
  <c r="O1284" i="45"/>
  <c r="N1284" i="45"/>
  <c r="M1284" i="45"/>
  <c r="L1284" i="45"/>
  <c r="K1284" i="45"/>
  <c r="J1284" i="45"/>
  <c r="P1283" i="45"/>
  <c r="O1283" i="45"/>
  <c r="N1283" i="45"/>
  <c r="M1283" i="45"/>
  <c r="L1283" i="45"/>
  <c r="K1283" i="45"/>
  <c r="J1283" i="45"/>
  <c r="P1280" i="45"/>
  <c r="O1280" i="45"/>
  <c r="N1280" i="45"/>
  <c r="M1280" i="45"/>
  <c r="L1280" i="45"/>
  <c r="K1280" i="45"/>
  <c r="J1280" i="45"/>
  <c r="P1279" i="45"/>
  <c r="O1279" i="45"/>
  <c r="N1279" i="45"/>
  <c r="M1279" i="45"/>
  <c r="L1279" i="45"/>
  <c r="K1279" i="45"/>
  <c r="J1279" i="45"/>
  <c r="P1278" i="45"/>
  <c r="O1278" i="45"/>
  <c r="N1278" i="45"/>
  <c r="M1278" i="45"/>
  <c r="L1278" i="45"/>
  <c r="K1278" i="45"/>
  <c r="J1278" i="45"/>
  <c r="P1275" i="45"/>
  <c r="O1275" i="45"/>
  <c r="N1275" i="45"/>
  <c r="M1275" i="45"/>
  <c r="L1275" i="45"/>
  <c r="K1275" i="45"/>
  <c r="J1275" i="45"/>
  <c r="P1274" i="45"/>
  <c r="O1274" i="45"/>
  <c r="N1274" i="45"/>
  <c r="M1274" i="45"/>
  <c r="L1274" i="45"/>
  <c r="K1274" i="45"/>
  <c r="J1274" i="45"/>
  <c r="P1273" i="45"/>
  <c r="O1273" i="45"/>
  <c r="N1273" i="45"/>
  <c r="M1273" i="45"/>
  <c r="L1273" i="45"/>
  <c r="K1273" i="45"/>
  <c r="J1273" i="45"/>
  <c r="P1272" i="45"/>
  <c r="O1272" i="45"/>
  <c r="N1272" i="45"/>
  <c r="M1272" i="45"/>
  <c r="L1272" i="45"/>
  <c r="K1272" i="45"/>
  <c r="J1272" i="45"/>
  <c r="P1271" i="45"/>
  <c r="O1271" i="45"/>
  <c r="N1271" i="45"/>
  <c r="M1271" i="45"/>
  <c r="L1271" i="45"/>
  <c r="K1271" i="45"/>
  <c r="J1271" i="45"/>
  <c r="P1270" i="45"/>
  <c r="O1270" i="45"/>
  <c r="N1270" i="45"/>
  <c r="M1270" i="45"/>
  <c r="L1270" i="45"/>
  <c r="K1270" i="45"/>
  <c r="J1270" i="45"/>
  <c r="P1267" i="45"/>
  <c r="O1267" i="45"/>
  <c r="N1267" i="45"/>
  <c r="M1267" i="45"/>
  <c r="L1267" i="45"/>
  <c r="K1267" i="45"/>
  <c r="J1267" i="45"/>
  <c r="P1266" i="45"/>
  <c r="O1266" i="45"/>
  <c r="N1266" i="45"/>
  <c r="M1266" i="45"/>
  <c r="L1266" i="45"/>
  <c r="K1266" i="45"/>
  <c r="J1266" i="45"/>
  <c r="P1265" i="45"/>
  <c r="O1265" i="45"/>
  <c r="N1265" i="45"/>
  <c r="M1265" i="45"/>
  <c r="L1265" i="45"/>
  <c r="K1265" i="45"/>
  <c r="J1265" i="45"/>
  <c r="P1264" i="45"/>
  <c r="O1264" i="45"/>
  <c r="N1264" i="45"/>
  <c r="M1264" i="45"/>
  <c r="L1264" i="45"/>
  <c r="K1264" i="45"/>
  <c r="J1264" i="45"/>
  <c r="P1263" i="45"/>
  <c r="O1263" i="45"/>
  <c r="N1263" i="45"/>
  <c r="M1263" i="45"/>
  <c r="L1263" i="45"/>
  <c r="K1263" i="45"/>
  <c r="J1263" i="45"/>
  <c r="P1262" i="45"/>
  <c r="O1262" i="45"/>
  <c r="N1262" i="45"/>
  <c r="M1262" i="45"/>
  <c r="L1262" i="45"/>
  <c r="K1262" i="45"/>
  <c r="J1262" i="45"/>
  <c r="P1261" i="45"/>
  <c r="O1261" i="45"/>
  <c r="N1261" i="45"/>
  <c r="M1261" i="45"/>
  <c r="L1261" i="45"/>
  <c r="K1261" i="45"/>
  <c r="J1261" i="45"/>
  <c r="P1258" i="45"/>
  <c r="O1258" i="45"/>
  <c r="N1258" i="45"/>
  <c r="M1258" i="45"/>
  <c r="L1258" i="45"/>
  <c r="K1258" i="45"/>
  <c r="J1258" i="45"/>
  <c r="P1257" i="45"/>
  <c r="O1257" i="45"/>
  <c r="N1257" i="45"/>
  <c r="M1257" i="45"/>
  <c r="L1257" i="45"/>
  <c r="K1257" i="45"/>
  <c r="J1257" i="45"/>
  <c r="P1256" i="45"/>
  <c r="O1256" i="45"/>
  <c r="N1256" i="45"/>
  <c r="M1256" i="45"/>
  <c r="L1256" i="45"/>
  <c r="K1256" i="45"/>
  <c r="J1256" i="45"/>
  <c r="P1255" i="45"/>
  <c r="O1255" i="45"/>
  <c r="N1255" i="45"/>
  <c r="M1255" i="45"/>
  <c r="L1255" i="45"/>
  <c r="K1255" i="45"/>
  <c r="J1255" i="45"/>
  <c r="P1254" i="45"/>
  <c r="O1254" i="45"/>
  <c r="N1254" i="45"/>
  <c r="M1254" i="45"/>
  <c r="L1254" i="45"/>
  <c r="K1254" i="45"/>
  <c r="J1254" i="45"/>
  <c r="P1253" i="45"/>
  <c r="O1253" i="45"/>
  <c r="N1253" i="45"/>
  <c r="M1253" i="45"/>
  <c r="L1253" i="45"/>
  <c r="K1253" i="45"/>
  <c r="J1253" i="45"/>
  <c r="P1252" i="45"/>
  <c r="O1252" i="45"/>
  <c r="N1252" i="45"/>
  <c r="M1252" i="45"/>
  <c r="L1252" i="45"/>
  <c r="K1252" i="45"/>
  <c r="J1252" i="45"/>
  <c r="P1251" i="45"/>
  <c r="O1251" i="45"/>
  <c r="N1251" i="45"/>
  <c r="M1251" i="45"/>
  <c r="L1251" i="45"/>
  <c r="K1251" i="45"/>
  <c r="J1251" i="45"/>
  <c r="P1250" i="45"/>
  <c r="O1250" i="45"/>
  <c r="N1250" i="45"/>
  <c r="M1250" i="45"/>
  <c r="L1250" i="45"/>
  <c r="K1250" i="45"/>
  <c r="J1250" i="45"/>
  <c r="P1249" i="45"/>
  <c r="O1249" i="45"/>
  <c r="N1249" i="45"/>
  <c r="M1249" i="45"/>
  <c r="L1249" i="45"/>
  <c r="K1249" i="45"/>
  <c r="J1249" i="45"/>
  <c r="P1248" i="45"/>
  <c r="O1248" i="45"/>
  <c r="N1248" i="45"/>
  <c r="M1248" i="45"/>
  <c r="L1248" i="45"/>
  <c r="K1248" i="45"/>
  <c r="J1248" i="45"/>
  <c r="P1247" i="45"/>
  <c r="O1247" i="45"/>
  <c r="N1247" i="45"/>
  <c r="M1247" i="45"/>
  <c r="L1247" i="45"/>
  <c r="K1247" i="45"/>
  <c r="J1247" i="45"/>
  <c r="P1246" i="45"/>
  <c r="O1246" i="45"/>
  <c r="N1246" i="45"/>
  <c r="M1246" i="45"/>
  <c r="L1246" i="45"/>
  <c r="K1246" i="45"/>
  <c r="J1246" i="45"/>
  <c r="P1245" i="45"/>
  <c r="O1245" i="45"/>
  <c r="N1245" i="45"/>
  <c r="M1245" i="45"/>
  <c r="L1245" i="45"/>
  <c r="K1245" i="45"/>
  <c r="J1245" i="45"/>
  <c r="P1244" i="45"/>
  <c r="O1244" i="45"/>
  <c r="N1244" i="45"/>
  <c r="M1244" i="45"/>
  <c r="L1244" i="45"/>
  <c r="K1244" i="45"/>
  <c r="J1244" i="45"/>
  <c r="P1242" i="45"/>
  <c r="O1242" i="45"/>
  <c r="N1242" i="45"/>
  <c r="M1242" i="45"/>
  <c r="L1242" i="45"/>
  <c r="K1242" i="45"/>
  <c r="J1242" i="45"/>
  <c r="P1241" i="45"/>
  <c r="O1241" i="45"/>
  <c r="N1241" i="45"/>
  <c r="M1241" i="45"/>
  <c r="L1241" i="45"/>
  <c r="K1241" i="45"/>
  <c r="J1241" i="45"/>
  <c r="P1240" i="45"/>
  <c r="O1240" i="45"/>
  <c r="N1240" i="45"/>
  <c r="M1240" i="45"/>
  <c r="L1240" i="45"/>
  <c r="K1240" i="45"/>
  <c r="J1240" i="45"/>
  <c r="P1239" i="45"/>
  <c r="O1239" i="45"/>
  <c r="N1239" i="45"/>
  <c r="M1239" i="45"/>
  <c r="L1239" i="45"/>
  <c r="K1239" i="45"/>
  <c r="J1239" i="45"/>
  <c r="P1236" i="45"/>
  <c r="O1236" i="45"/>
  <c r="N1236" i="45"/>
  <c r="M1236" i="45"/>
  <c r="L1236" i="45"/>
  <c r="K1236" i="45"/>
  <c r="J1236" i="45"/>
  <c r="P1235" i="45"/>
  <c r="O1235" i="45"/>
  <c r="N1235" i="45"/>
  <c r="M1235" i="45"/>
  <c r="L1235" i="45"/>
  <c r="K1235" i="45"/>
  <c r="J1235" i="45"/>
  <c r="P1234" i="45"/>
  <c r="O1234" i="45"/>
  <c r="N1234" i="45"/>
  <c r="M1234" i="45"/>
  <c r="L1234" i="45"/>
  <c r="K1234" i="45"/>
  <c r="J1234" i="45"/>
  <c r="P1233" i="45"/>
  <c r="O1233" i="45"/>
  <c r="N1233" i="45"/>
  <c r="M1233" i="45"/>
  <c r="L1233" i="45"/>
  <c r="K1233" i="45"/>
  <c r="J1233" i="45"/>
  <c r="P1232" i="45"/>
  <c r="O1232" i="45"/>
  <c r="N1232" i="45"/>
  <c r="M1232" i="45"/>
  <c r="L1232" i="45"/>
  <c r="K1232" i="45"/>
  <c r="J1232" i="45"/>
  <c r="P1231" i="45"/>
  <c r="O1231" i="45"/>
  <c r="N1231" i="45"/>
  <c r="M1231" i="45"/>
  <c r="L1231" i="45"/>
  <c r="K1231" i="45"/>
  <c r="J1231" i="45"/>
  <c r="P1230" i="45"/>
  <c r="O1230" i="45"/>
  <c r="N1230" i="45"/>
  <c r="M1230" i="45"/>
  <c r="L1230" i="45"/>
  <c r="K1230" i="45"/>
  <c r="J1230" i="45"/>
  <c r="P1229" i="45"/>
  <c r="O1229" i="45"/>
  <c r="N1229" i="45"/>
  <c r="M1229" i="45"/>
  <c r="L1229" i="45"/>
  <c r="K1229" i="45"/>
  <c r="J1229" i="45"/>
  <c r="P1228" i="45"/>
  <c r="O1228" i="45"/>
  <c r="N1228" i="45"/>
  <c r="M1228" i="45"/>
  <c r="L1228" i="45"/>
  <c r="K1228" i="45"/>
  <c r="J1228" i="45"/>
  <c r="P1227" i="45"/>
  <c r="O1227" i="45"/>
  <c r="N1227" i="45"/>
  <c r="M1227" i="45"/>
  <c r="L1227" i="45"/>
  <c r="K1227" i="45"/>
  <c r="J1227" i="45"/>
  <c r="P1226" i="45"/>
  <c r="O1226" i="45"/>
  <c r="N1226" i="45"/>
  <c r="M1226" i="45"/>
  <c r="L1226" i="45"/>
  <c r="K1226" i="45"/>
  <c r="J1226" i="45"/>
  <c r="P1224" i="45"/>
  <c r="O1224" i="45"/>
  <c r="N1224" i="45"/>
  <c r="M1224" i="45"/>
  <c r="L1224" i="45"/>
  <c r="K1224" i="45"/>
  <c r="J1224" i="45"/>
  <c r="P1223" i="45"/>
  <c r="O1223" i="45"/>
  <c r="N1223" i="45"/>
  <c r="M1223" i="45"/>
  <c r="L1223" i="45"/>
  <c r="K1223" i="45"/>
  <c r="J1223" i="45"/>
  <c r="P1222" i="45"/>
  <c r="O1222" i="45"/>
  <c r="N1222" i="45"/>
  <c r="M1222" i="45"/>
  <c r="L1222" i="45"/>
  <c r="K1222" i="45"/>
  <c r="J1222" i="45"/>
  <c r="P1218" i="45"/>
  <c r="O1218" i="45"/>
  <c r="N1218" i="45"/>
  <c r="M1218" i="45"/>
  <c r="L1218" i="45"/>
  <c r="K1218" i="45"/>
  <c r="J1218" i="45"/>
  <c r="P1217" i="45"/>
  <c r="O1217" i="45"/>
  <c r="N1217" i="45"/>
  <c r="M1217" i="45"/>
  <c r="L1217" i="45"/>
  <c r="K1217" i="45"/>
  <c r="J1217" i="45"/>
  <c r="P1216" i="45"/>
  <c r="O1216" i="45"/>
  <c r="N1216" i="45"/>
  <c r="M1216" i="45"/>
  <c r="L1216" i="45"/>
  <c r="K1216" i="45"/>
  <c r="J1216" i="45"/>
  <c r="P1215" i="45"/>
  <c r="O1215" i="45"/>
  <c r="N1215" i="45"/>
  <c r="M1215" i="45"/>
  <c r="L1215" i="45"/>
  <c r="K1215" i="45"/>
  <c r="J1215" i="45"/>
  <c r="P1212" i="45"/>
  <c r="O1212" i="45"/>
  <c r="N1212" i="45"/>
  <c r="M1212" i="45"/>
  <c r="L1212" i="45"/>
  <c r="K1212" i="45"/>
  <c r="J1212" i="45"/>
  <c r="P1211" i="45"/>
  <c r="O1211" i="45"/>
  <c r="N1211" i="45"/>
  <c r="M1211" i="45"/>
  <c r="L1211" i="45"/>
  <c r="K1211" i="45"/>
  <c r="J1211" i="45"/>
  <c r="P1210" i="45"/>
  <c r="O1210" i="45"/>
  <c r="N1210" i="45"/>
  <c r="M1210" i="45"/>
  <c r="L1210" i="45"/>
  <c r="K1210" i="45"/>
  <c r="J1210" i="45"/>
  <c r="P1209" i="45"/>
  <c r="O1209" i="45"/>
  <c r="N1209" i="45"/>
  <c r="M1209" i="45"/>
  <c r="L1209" i="45"/>
  <c r="K1209" i="45"/>
  <c r="J1209" i="45"/>
  <c r="P1208" i="45"/>
  <c r="O1208" i="45"/>
  <c r="N1208" i="45"/>
  <c r="M1208" i="45"/>
  <c r="L1208" i="45"/>
  <c r="K1208" i="45"/>
  <c r="J1208" i="45"/>
  <c r="P1205" i="45"/>
  <c r="O1205" i="45"/>
  <c r="N1205" i="45"/>
  <c r="M1205" i="45"/>
  <c r="L1205" i="45"/>
  <c r="K1205" i="45"/>
  <c r="J1205" i="45"/>
  <c r="P1204" i="45"/>
  <c r="O1204" i="45"/>
  <c r="N1204" i="45"/>
  <c r="M1204" i="45"/>
  <c r="L1204" i="45"/>
  <c r="K1204" i="45"/>
  <c r="J1204" i="45"/>
  <c r="P1203" i="45"/>
  <c r="O1203" i="45"/>
  <c r="N1203" i="45"/>
  <c r="M1203" i="45"/>
  <c r="L1203" i="45"/>
  <c r="K1203" i="45"/>
  <c r="J1203" i="45"/>
  <c r="P1202" i="45"/>
  <c r="O1202" i="45"/>
  <c r="N1202" i="45"/>
  <c r="M1202" i="45"/>
  <c r="L1202" i="45"/>
  <c r="K1202" i="45"/>
  <c r="J1202" i="45"/>
  <c r="P1199" i="45"/>
  <c r="O1199" i="45"/>
  <c r="N1199" i="45"/>
  <c r="M1199" i="45"/>
  <c r="L1199" i="45"/>
  <c r="K1199" i="45"/>
  <c r="J1199" i="45"/>
  <c r="P1198" i="45"/>
  <c r="O1198" i="45"/>
  <c r="N1198" i="45"/>
  <c r="M1198" i="45"/>
  <c r="L1198" i="45"/>
  <c r="K1198" i="45"/>
  <c r="J1198" i="45"/>
  <c r="P1197" i="45"/>
  <c r="O1197" i="45"/>
  <c r="N1197" i="45"/>
  <c r="M1197" i="45"/>
  <c r="L1197" i="45"/>
  <c r="K1197" i="45"/>
  <c r="J1197" i="45"/>
  <c r="P1196" i="45"/>
  <c r="O1196" i="45"/>
  <c r="N1196" i="45"/>
  <c r="M1196" i="45"/>
  <c r="L1196" i="45"/>
  <c r="K1196" i="45"/>
  <c r="J1196" i="45"/>
  <c r="P1193" i="45"/>
  <c r="O1193" i="45"/>
  <c r="N1193" i="45"/>
  <c r="M1193" i="45"/>
  <c r="L1193" i="45"/>
  <c r="K1193" i="45"/>
  <c r="J1193" i="45"/>
  <c r="P1192" i="45"/>
  <c r="O1192" i="45"/>
  <c r="N1192" i="45"/>
  <c r="M1192" i="45"/>
  <c r="L1192" i="45"/>
  <c r="K1192" i="45"/>
  <c r="J1192" i="45"/>
  <c r="P1191" i="45"/>
  <c r="O1191" i="45"/>
  <c r="N1191" i="45"/>
  <c r="M1191" i="45"/>
  <c r="L1191" i="45"/>
  <c r="K1191" i="45"/>
  <c r="J1191" i="45"/>
  <c r="P1190" i="45"/>
  <c r="O1190" i="45"/>
  <c r="N1190" i="45"/>
  <c r="M1190" i="45"/>
  <c r="L1190" i="45"/>
  <c r="K1190" i="45"/>
  <c r="J1190" i="45"/>
  <c r="P1189" i="45"/>
  <c r="O1189" i="45"/>
  <c r="N1189" i="45"/>
  <c r="M1189" i="45"/>
  <c r="L1189" i="45"/>
  <c r="K1189" i="45"/>
  <c r="J1189" i="45"/>
  <c r="P1188" i="45"/>
  <c r="O1188" i="45"/>
  <c r="N1188" i="45"/>
  <c r="M1188" i="45"/>
  <c r="L1188" i="45"/>
  <c r="K1188" i="45"/>
  <c r="J1188" i="45"/>
  <c r="P1187" i="45"/>
  <c r="O1187" i="45"/>
  <c r="N1187" i="45"/>
  <c r="M1187" i="45"/>
  <c r="L1187" i="45"/>
  <c r="K1187" i="45"/>
  <c r="J1187" i="45"/>
  <c r="P1186" i="45"/>
  <c r="O1186" i="45"/>
  <c r="N1186" i="45"/>
  <c r="M1186" i="45"/>
  <c r="L1186" i="45"/>
  <c r="K1186" i="45"/>
  <c r="J1186" i="45"/>
  <c r="P1185" i="45"/>
  <c r="O1185" i="45"/>
  <c r="N1185" i="45"/>
  <c r="M1185" i="45"/>
  <c r="L1185" i="45"/>
  <c r="K1185" i="45"/>
  <c r="J1185" i="45"/>
  <c r="P1184" i="45"/>
  <c r="O1184" i="45"/>
  <c r="N1184" i="45"/>
  <c r="M1184" i="45"/>
  <c r="L1184" i="45"/>
  <c r="K1184" i="45"/>
  <c r="J1184" i="45"/>
  <c r="P1183" i="45"/>
  <c r="O1183" i="45"/>
  <c r="N1183" i="45"/>
  <c r="M1183" i="45"/>
  <c r="L1183" i="45"/>
  <c r="K1183" i="45"/>
  <c r="J1183" i="45"/>
  <c r="P1182" i="45"/>
  <c r="O1182" i="45"/>
  <c r="N1182" i="45"/>
  <c r="M1182" i="45"/>
  <c r="L1182" i="45"/>
  <c r="K1182" i="45"/>
  <c r="J1182" i="45"/>
  <c r="P1181" i="45"/>
  <c r="O1181" i="45"/>
  <c r="N1181" i="45"/>
  <c r="M1181" i="45"/>
  <c r="L1181" i="45"/>
  <c r="K1181" i="45"/>
  <c r="J1181" i="45"/>
  <c r="P1180" i="45"/>
  <c r="O1180" i="45"/>
  <c r="N1180" i="45"/>
  <c r="M1180" i="45"/>
  <c r="L1180" i="45"/>
  <c r="K1180" i="45"/>
  <c r="J1180" i="45"/>
  <c r="P1179" i="45"/>
  <c r="O1179" i="45"/>
  <c r="N1179" i="45"/>
  <c r="M1179" i="45"/>
  <c r="L1179" i="45"/>
  <c r="K1179" i="45"/>
  <c r="J1179" i="45"/>
  <c r="P1178" i="45"/>
  <c r="O1178" i="45"/>
  <c r="N1178" i="45"/>
  <c r="M1178" i="45"/>
  <c r="L1178" i="45"/>
  <c r="K1178" i="45"/>
  <c r="J1178" i="45"/>
  <c r="P1175" i="45"/>
  <c r="O1175" i="45"/>
  <c r="N1175" i="45"/>
  <c r="M1175" i="45"/>
  <c r="L1175" i="45"/>
  <c r="K1175" i="45"/>
  <c r="J1175" i="45"/>
  <c r="P1174" i="45"/>
  <c r="O1174" i="45"/>
  <c r="N1174" i="45"/>
  <c r="M1174" i="45"/>
  <c r="L1174" i="45"/>
  <c r="K1174" i="45"/>
  <c r="J1174" i="45"/>
  <c r="P1173" i="45"/>
  <c r="O1173" i="45"/>
  <c r="N1173" i="45"/>
  <c r="M1173" i="45"/>
  <c r="L1173" i="45"/>
  <c r="K1173" i="45"/>
  <c r="J1173" i="45"/>
  <c r="P1172" i="45"/>
  <c r="O1172" i="45"/>
  <c r="N1172" i="45"/>
  <c r="M1172" i="45"/>
  <c r="L1172" i="45"/>
  <c r="K1172" i="45"/>
  <c r="J1172" i="45"/>
  <c r="P1171" i="45"/>
  <c r="O1171" i="45"/>
  <c r="N1171" i="45"/>
  <c r="M1171" i="45"/>
  <c r="L1171" i="45"/>
  <c r="K1171" i="45"/>
  <c r="J1171" i="45"/>
  <c r="P1168" i="45"/>
  <c r="O1168" i="45"/>
  <c r="N1168" i="45"/>
  <c r="M1168" i="45"/>
  <c r="L1168" i="45"/>
  <c r="K1168" i="45"/>
  <c r="J1168" i="45"/>
  <c r="P1167" i="45"/>
  <c r="O1167" i="45"/>
  <c r="N1167" i="45"/>
  <c r="M1167" i="45"/>
  <c r="L1167" i="45"/>
  <c r="K1167" i="45"/>
  <c r="J1167" i="45"/>
  <c r="P1166" i="45"/>
  <c r="O1166" i="45"/>
  <c r="N1166" i="45"/>
  <c r="M1166" i="45"/>
  <c r="L1166" i="45"/>
  <c r="K1166" i="45"/>
  <c r="J1166" i="45"/>
  <c r="P1165" i="45"/>
  <c r="O1165" i="45"/>
  <c r="N1165" i="45"/>
  <c r="M1165" i="45"/>
  <c r="L1165" i="45"/>
  <c r="K1165" i="45"/>
  <c r="J1165" i="45"/>
  <c r="P1164" i="45"/>
  <c r="O1164" i="45"/>
  <c r="N1164" i="45"/>
  <c r="M1164" i="45"/>
  <c r="L1164" i="45"/>
  <c r="K1164" i="45"/>
  <c r="J1164" i="45"/>
  <c r="P1163" i="45"/>
  <c r="O1163" i="45"/>
  <c r="N1163" i="45"/>
  <c r="M1163" i="45"/>
  <c r="L1163" i="45"/>
  <c r="K1163" i="45"/>
  <c r="J1163" i="45"/>
  <c r="P1162" i="45"/>
  <c r="O1162" i="45"/>
  <c r="N1162" i="45"/>
  <c r="M1162" i="45"/>
  <c r="L1162" i="45"/>
  <c r="K1162" i="45"/>
  <c r="J1162" i="45"/>
  <c r="P1161" i="45"/>
  <c r="O1161" i="45"/>
  <c r="N1161" i="45"/>
  <c r="M1161" i="45"/>
  <c r="L1161" i="45"/>
  <c r="K1161" i="45"/>
  <c r="J1161" i="45"/>
  <c r="P1160" i="45"/>
  <c r="O1160" i="45"/>
  <c r="N1160" i="45"/>
  <c r="M1160" i="45"/>
  <c r="L1160" i="45"/>
  <c r="K1160" i="45"/>
  <c r="J1160" i="45"/>
  <c r="P1159" i="45"/>
  <c r="O1159" i="45"/>
  <c r="N1159" i="45"/>
  <c r="M1159" i="45"/>
  <c r="L1159" i="45"/>
  <c r="K1159" i="45"/>
  <c r="J1159" i="45"/>
  <c r="P1158" i="45"/>
  <c r="O1158" i="45"/>
  <c r="N1158" i="45"/>
  <c r="M1158" i="45"/>
  <c r="L1158" i="45"/>
  <c r="K1158" i="45"/>
  <c r="J1158" i="45"/>
  <c r="P1157" i="45"/>
  <c r="O1157" i="45"/>
  <c r="N1157" i="45"/>
  <c r="M1157" i="45"/>
  <c r="L1157" i="45"/>
  <c r="K1157" i="45"/>
  <c r="J1157" i="45"/>
  <c r="P1156" i="45"/>
  <c r="O1156" i="45"/>
  <c r="N1156" i="45"/>
  <c r="M1156" i="45"/>
  <c r="L1156" i="45"/>
  <c r="K1156" i="45"/>
  <c r="J1156" i="45"/>
  <c r="P1155" i="45"/>
  <c r="O1155" i="45"/>
  <c r="N1155" i="45"/>
  <c r="M1155" i="45"/>
  <c r="L1155" i="45"/>
  <c r="K1155" i="45"/>
  <c r="J1155" i="45"/>
  <c r="P1154" i="45"/>
  <c r="O1154" i="45"/>
  <c r="N1154" i="45"/>
  <c r="M1154" i="45"/>
  <c r="L1154" i="45"/>
  <c r="K1154" i="45"/>
  <c r="J1154" i="45"/>
  <c r="P1153" i="45"/>
  <c r="O1153" i="45"/>
  <c r="N1153" i="45"/>
  <c r="M1153" i="45"/>
  <c r="L1153" i="45"/>
  <c r="K1153" i="45"/>
  <c r="J1153" i="45"/>
  <c r="P1152" i="45"/>
  <c r="O1152" i="45"/>
  <c r="N1152" i="45"/>
  <c r="M1152" i="45"/>
  <c r="L1152" i="45"/>
  <c r="K1152" i="45"/>
  <c r="J1152" i="45"/>
  <c r="P1151" i="45"/>
  <c r="O1151" i="45"/>
  <c r="N1151" i="45"/>
  <c r="M1151" i="45"/>
  <c r="L1151" i="45"/>
  <c r="K1151" i="45"/>
  <c r="J1151" i="45"/>
  <c r="P1150" i="45"/>
  <c r="O1150" i="45"/>
  <c r="N1150" i="45"/>
  <c r="M1150" i="45"/>
  <c r="L1150" i="45"/>
  <c r="K1150" i="45"/>
  <c r="J1150" i="45"/>
  <c r="P1149" i="45"/>
  <c r="O1149" i="45"/>
  <c r="N1149" i="45"/>
  <c r="M1149" i="45"/>
  <c r="L1149" i="45"/>
  <c r="K1149" i="45"/>
  <c r="J1149" i="45"/>
  <c r="P1148" i="45"/>
  <c r="O1148" i="45"/>
  <c r="N1148" i="45"/>
  <c r="M1148" i="45"/>
  <c r="L1148" i="45"/>
  <c r="K1148" i="45"/>
  <c r="J1148" i="45"/>
  <c r="P1147" i="45"/>
  <c r="O1147" i="45"/>
  <c r="N1147" i="45"/>
  <c r="M1147" i="45"/>
  <c r="L1147" i="45"/>
  <c r="K1147" i="45"/>
  <c r="J1147" i="45"/>
  <c r="P1146" i="45"/>
  <c r="O1146" i="45"/>
  <c r="N1146" i="45"/>
  <c r="M1146" i="45"/>
  <c r="L1146" i="45"/>
  <c r="K1146" i="45"/>
  <c r="J1146" i="45"/>
  <c r="P1145" i="45"/>
  <c r="O1145" i="45"/>
  <c r="N1145" i="45"/>
  <c r="M1145" i="45"/>
  <c r="L1145" i="45"/>
  <c r="K1145" i="45"/>
  <c r="J1145" i="45"/>
  <c r="P1144" i="45"/>
  <c r="O1144" i="45"/>
  <c r="N1144" i="45"/>
  <c r="M1144" i="45"/>
  <c r="L1144" i="45"/>
  <c r="K1144" i="45"/>
  <c r="J1144" i="45"/>
  <c r="P1143" i="45"/>
  <c r="O1143" i="45"/>
  <c r="N1143" i="45"/>
  <c r="M1143" i="45"/>
  <c r="L1143" i="45"/>
  <c r="K1143" i="45"/>
  <c r="J1143" i="45"/>
  <c r="P1142" i="45"/>
  <c r="O1142" i="45"/>
  <c r="N1142" i="45"/>
  <c r="M1142" i="45"/>
  <c r="L1142" i="45"/>
  <c r="K1142" i="45"/>
  <c r="J1142" i="45"/>
  <c r="P1141" i="45"/>
  <c r="O1141" i="45"/>
  <c r="N1141" i="45"/>
  <c r="M1141" i="45"/>
  <c r="L1141" i="45"/>
  <c r="K1141" i="45"/>
  <c r="J1141" i="45"/>
  <c r="P1140" i="45"/>
  <c r="O1140" i="45"/>
  <c r="N1140" i="45"/>
  <c r="M1140" i="45"/>
  <c r="L1140" i="45"/>
  <c r="K1140" i="45"/>
  <c r="J1140" i="45"/>
  <c r="P1139" i="45"/>
  <c r="O1139" i="45"/>
  <c r="N1139" i="45"/>
  <c r="M1139" i="45"/>
  <c r="L1139" i="45"/>
  <c r="K1139" i="45"/>
  <c r="J1139" i="45"/>
  <c r="P1138" i="45"/>
  <c r="O1138" i="45"/>
  <c r="N1138" i="45"/>
  <c r="M1138" i="45"/>
  <c r="L1138" i="45"/>
  <c r="K1138" i="45"/>
  <c r="J1138" i="45"/>
  <c r="P1137" i="45"/>
  <c r="O1137" i="45"/>
  <c r="N1137" i="45"/>
  <c r="M1137" i="45"/>
  <c r="L1137" i="45"/>
  <c r="K1137" i="45"/>
  <c r="J1137" i="45"/>
  <c r="P1136" i="45"/>
  <c r="O1136" i="45"/>
  <c r="N1136" i="45"/>
  <c r="M1136" i="45"/>
  <c r="L1136" i="45"/>
  <c r="K1136" i="45"/>
  <c r="J1136" i="45"/>
  <c r="P1135" i="45"/>
  <c r="O1135" i="45"/>
  <c r="N1135" i="45"/>
  <c r="M1135" i="45"/>
  <c r="L1135" i="45"/>
  <c r="K1135" i="45"/>
  <c r="J1135" i="45"/>
  <c r="P1134" i="45"/>
  <c r="O1134" i="45"/>
  <c r="N1134" i="45"/>
  <c r="M1134" i="45"/>
  <c r="L1134" i="45"/>
  <c r="K1134" i="45"/>
  <c r="J1134" i="45"/>
  <c r="P1133" i="45"/>
  <c r="O1133" i="45"/>
  <c r="N1133" i="45"/>
  <c r="M1133" i="45"/>
  <c r="L1133" i="45"/>
  <c r="K1133" i="45"/>
  <c r="J1133" i="45"/>
  <c r="P1132" i="45"/>
  <c r="O1132" i="45"/>
  <c r="N1132" i="45"/>
  <c r="M1132" i="45"/>
  <c r="L1132" i="45"/>
  <c r="K1132" i="45"/>
  <c r="J1132" i="45"/>
  <c r="P1131" i="45"/>
  <c r="O1131" i="45"/>
  <c r="N1131" i="45"/>
  <c r="M1131" i="45"/>
  <c r="L1131" i="45"/>
  <c r="K1131" i="45"/>
  <c r="J1131" i="45"/>
  <c r="P1130" i="45"/>
  <c r="O1130" i="45"/>
  <c r="N1130" i="45"/>
  <c r="M1130" i="45"/>
  <c r="L1130" i="45"/>
  <c r="K1130" i="45"/>
  <c r="J1130" i="45"/>
  <c r="P1129" i="45"/>
  <c r="O1129" i="45"/>
  <c r="N1129" i="45"/>
  <c r="M1129" i="45"/>
  <c r="L1129" i="45"/>
  <c r="K1129" i="45"/>
  <c r="J1129" i="45"/>
  <c r="P1128" i="45"/>
  <c r="O1128" i="45"/>
  <c r="N1128" i="45"/>
  <c r="M1128" i="45"/>
  <c r="L1128" i="45"/>
  <c r="K1128" i="45"/>
  <c r="J1128" i="45"/>
  <c r="P1127" i="45"/>
  <c r="O1127" i="45"/>
  <c r="N1127" i="45"/>
  <c r="M1127" i="45"/>
  <c r="L1127" i="45"/>
  <c r="K1127" i="45"/>
  <c r="J1127" i="45"/>
  <c r="P1126" i="45"/>
  <c r="O1126" i="45"/>
  <c r="N1126" i="45"/>
  <c r="M1126" i="45"/>
  <c r="L1126" i="45"/>
  <c r="K1126" i="45"/>
  <c r="J1126" i="45"/>
  <c r="P1125" i="45"/>
  <c r="O1125" i="45"/>
  <c r="N1125" i="45"/>
  <c r="M1125" i="45"/>
  <c r="L1125" i="45"/>
  <c r="K1125" i="45"/>
  <c r="J1125" i="45"/>
  <c r="P1124" i="45"/>
  <c r="O1124" i="45"/>
  <c r="N1124" i="45"/>
  <c r="M1124" i="45"/>
  <c r="L1124" i="45"/>
  <c r="K1124" i="45"/>
  <c r="J1124" i="45"/>
  <c r="P1123" i="45"/>
  <c r="O1123" i="45"/>
  <c r="N1123" i="45"/>
  <c r="M1123" i="45"/>
  <c r="L1123" i="45"/>
  <c r="K1123" i="45"/>
  <c r="J1123" i="45"/>
  <c r="P1122" i="45"/>
  <c r="O1122" i="45"/>
  <c r="N1122" i="45"/>
  <c r="M1122" i="45"/>
  <c r="L1122" i="45"/>
  <c r="K1122" i="45"/>
  <c r="J1122" i="45"/>
  <c r="P1121" i="45"/>
  <c r="O1121" i="45"/>
  <c r="N1121" i="45"/>
  <c r="M1121" i="45"/>
  <c r="L1121" i="45"/>
  <c r="K1121" i="45"/>
  <c r="J1121" i="45"/>
  <c r="P1120" i="45"/>
  <c r="O1120" i="45"/>
  <c r="N1120" i="45"/>
  <c r="M1120" i="45"/>
  <c r="L1120" i="45"/>
  <c r="K1120" i="45"/>
  <c r="J1120" i="45"/>
  <c r="P1119" i="45"/>
  <c r="O1119" i="45"/>
  <c r="N1119" i="45"/>
  <c r="M1119" i="45"/>
  <c r="L1119" i="45"/>
  <c r="K1119" i="45"/>
  <c r="J1119" i="45"/>
  <c r="P1118" i="45"/>
  <c r="O1118" i="45"/>
  <c r="N1118" i="45"/>
  <c r="M1118" i="45"/>
  <c r="L1118" i="45"/>
  <c r="K1118" i="45"/>
  <c r="J1118" i="45"/>
  <c r="P1117" i="45"/>
  <c r="O1117" i="45"/>
  <c r="N1117" i="45"/>
  <c r="M1117" i="45"/>
  <c r="L1117" i="45"/>
  <c r="K1117" i="45"/>
  <c r="J1117" i="45"/>
  <c r="P1116" i="45"/>
  <c r="O1116" i="45"/>
  <c r="N1116" i="45"/>
  <c r="M1116" i="45"/>
  <c r="L1116" i="45"/>
  <c r="K1116" i="45"/>
  <c r="J1116" i="45"/>
  <c r="P1115" i="45"/>
  <c r="O1115" i="45"/>
  <c r="N1115" i="45"/>
  <c r="M1115" i="45"/>
  <c r="L1115" i="45"/>
  <c r="K1115" i="45"/>
  <c r="J1115" i="45"/>
  <c r="P1112" i="45"/>
  <c r="O1112" i="45"/>
  <c r="N1112" i="45"/>
  <c r="M1112" i="45"/>
  <c r="L1112" i="45"/>
  <c r="K1112" i="45"/>
  <c r="J1112" i="45"/>
  <c r="P1111" i="45"/>
  <c r="O1111" i="45"/>
  <c r="N1111" i="45"/>
  <c r="M1111" i="45"/>
  <c r="L1111" i="45"/>
  <c r="K1111" i="45"/>
  <c r="J1111" i="45"/>
  <c r="P1110" i="45"/>
  <c r="O1110" i="45"/>
  <c r="N1110" i="45"/>
  <c r="M1110" i="45"/>
  <c r="L1110" i="45"/>
  <c r="K1110" i="45"/>
  <c r="J1110" i="45"/>
  <c r="P1109" i="45"/>
  <c r="O1109" i="45"/>
  <c r="N1109" i="45"/>
  <c r="M1109" i="45"/>
  <c r="L1109" i="45"/>
  <c r="K1109" i="45"/>
  <c r="J1109" i="45"/>
  <c r="P1108" i="45"/>
  <c r="O1108" i="45"/>
  <c r="N1108" i="45"/>
  <c r="M1108" i="45"/>
  <c r="L1108" i="45"/>
  <c r="K1108" i="45"/>
  <c r="J1108" i="45"/>
  <c r="P1107" i="45"/>
  <c r="O1107" i="45"/>
  <c r="N1107" i="45"/>
  <c r="M1107" i="45"/>
  <c r="L1107" i="45"/>
  <c r="K1107" i="45"/>
  <c r="J1107" i="45"/>
  <c r="P1106" i="45"/>
  <c r="O1106" i="45"/>
  <c r="N1106" i="45"/>
  <c r="M1106" i="45"/>
  <c r="L1106" i="45"/>
  <c r="K1106" i="45"/>
  <c r="J1106" i="45"/>
  <c r="P1105" i="45"/>
  <c r="O1105" i="45"/>
  <c r="N1105" i="45"/>
  <c r="M1105" i="45"/>
  <c r="L1105" i="45"/>
  <c r="K1105" i="45"/>
  <c r="J1105" i="45"/>
  <c r="P1104" i="45"/>
  <c r="O1104" i="45"/>
  <c r="N1104" i="45"/>
  <c r="M1104" i="45"/>
  <c r="L1104" i="45"/>
  <c r="K1104" i="45"/>
  <c r="J1104" i="45"/>
  <c r="P1103" i="45"/>
  <c r="O1103" i="45"/>
  <c r="N1103" i="45"/>
  <c r="M1103" i="45"/>
  <c r="L1103" i="45"/>
  <c r="K1103" i="45"/>
  <c r="J1103" i="45"/>
  <c r="P1100" i="45"/>
  <c r="O1100" i="45"/>
  <c r="N1100" i="45"/>
  <c r="M1100" i="45"/>
  <c r="L1100" i="45"/>
  <c r="K1100" i="45"/>
  <c r="J1100" i="45"/>
  <c r="P1099" i="45"/>
  <c r="O1099" i="45"/>
  <c r="N1099" i="45"/>
  <c r="M1099" i="45"/>
  <c r="L1099" i="45"/>
  <c r="K1099" i="45"/>
  <c r="J1099" i="45"/>
  <c r="P1097" i="45"/>
  <c r="O1097" i="45"/>
  <c r="N1097" i="45"/>
  <c r="M1097" i="45"/>
  <c r="L1097" i="45"/>
  <c r="K1097" i="45"/>
  <c r="J1097" i="45"/>
  <c r="P1096" i="45"/>
  <c r="O1096" i="45"/>
  <c r="N1096" i="45"/>
  <c r="M1096" i="45"/>
  <c r="L1096" i="45"/>
  <c r="K1096" i="45"/>
  <c r="J1096" i="45"/>
  <c r="P1095" i="45"/>
  <c r="O1095" i="45"/>
  <c r="N1095" i="45"/>
  <c r="M1095" i="45"/>
  <c r="L1095" i="45"/>
  <c r="K1095" i="45"/>
  <c r="J1095" i="45"/>
  <c r="P1094" i="45"/>
  <c r="O1094" i="45"/>
  <c r="N1094" i="45"/>
  <c r="M1094" i="45"/>
  <c r="L1094" i="45"/>
  <c r="K1094" i="45"/>
  <c r="J1094" i="45"/>
  <c r="P1093" i="45"/>
  <c r="O1093" i="45"/>
  <c r="N1093" i="45"/>
  <c r="M1093" i="45"/>
  <c r="L1093" i="45"/>
  <c r="K1093" i="45"/>
  <c r="J1093" i="45"/>
  <c r="P1092" i="45"/>
  <c r="O1092" i="45"/>
  <c r="N1092" i="45"/>
  <c r="M1092" i="45"/>
  <c r="L1092" i="45"/>
  <c r="K1092" i="45"/>
  <c r="J1092" i="45"/>
  <c r="P1091" i="45"/>
  <c r="O1091" i="45"/>
  <c r="N1091" i="45"/>
  <c r="M1091" i="45"/>
  <c r="L1091" i="45"/>
  <c r="K1091" i="45"/>
  <c r="J1091" i="45"/>
  <c r="P1089" i="45"/>
  <c r="O1089" i="45"/>
  <c r="N1089" i="45"/>
  <c r="M1089" i="45"/>
  <c r="L1089" i="45"/>
  <c r="K1089" i="45"/>
  <c r="J1089" i="45"/>
  <c r="P1088" i="45"/>
  <c r="O1088" i="45"/>
  <c r="N1088" i="45"/>
  <c r="M1088" i="45"/>
  <c r="L1088" i="45"/>
  <c r="K1088" i="45"/>
  <c r="J1088" i="45"/>
  <c r="P1086" i="45"/>
  <c r="O1086" i="45"/>
  <c r="N1086" i="45"/>
  <c r="M1086" i="45"/>
  <c r="L1086" i="45"/>
  <c r="K1086" i="45"/>
  <c r="J1086" i="45"/>
  <c r="P1084" i="45"/>
  <c r="O1084" i="45"/>
  <c r="N1084" i="45"/>
  <c r="M1084" i="45"/>
  <c r="L1084" i="45"/>
  <c r="K1084" i="45"/>
  <c r="J1084" i="45"/>
  <c r="P1083" i="45"/>
  <c r="O1083" i="45"/>
  <c r="N1083" i="45"/>
  <c r="M1083" i="45"/>
  <c r="L1083" i="45"/>
  <c r="K1083" i="45"/>
  <c r="J1083" i="45"/>
  <c r="P1082" i="45"/>
  <c r="O1082" i="45"/>
  <c r="N1082" i="45"/>
  <c r="M1082" i="45"/>
  <c r="L1082" i="45"/>
  <c r="K1082" i="45"/>
  <c r="J1082" i="45"/>
  <c r="P1081" i="45"/>
  <c r="O1081" i="45"/>
  <c r="N1081" i="45"/>
  <c r="M1081" i="45"/>
  <c r="L1081" i="45"/>
  <c r="K1081" i="45"/>
  <c r="J1081" i="45"/>
  <c r="P1080" i="45"/>
  <c r="O1080" i="45"/>
  <c r="N1080" i="45"/>
  <c r="M1080" i="45"/>
  <c r="L1080" i="45"/>
  <c r="K1080" i="45"/>
  <c r="J1080" i="45"/>
  <c r="P1079" i="45"/>
  <c r="O1079" i="45"/>
  <c r="N1079" i="45"/>
  <c r="M1079" i="45"/>
  <c r="L1079" i="45"/>
  <c r="K1079" i="45"/>
  <c r="J1079" i="45"/>
  <c r="P1077" i="45"/>
  <c r="O1077" i="45"/>
  <c r="N1077" i="45"/>
  <c r="M1077" i="45"/>
  <c r="L1077" i="45"/>
  <c r="K1077" i="45"/>
  <c r="J1077" i="45"/>
  <c r="P1076" i="45"/>
  <c r="O1076" i="45"/>
  <c r="N1076" i="45"/>
  <c r="M1076" i="45"/>
  <c r="L1076" i="45"/>
  <c r="K1076" i="45"/>
  <c r="J1076" i="45"/>
  <c r="P1074" i="45"/>
  <c r="O1074" i="45"/>
  <c r="N1074" i="45"/>
  <c r="M1074" i="45"/>
  <c r="L1074" i="45"/>
  <c r="K1074" i="45"/>
  <c r="J1074" i="45"/>
  <c r="P1073" i="45"/>
  <c r="O1073" i="45"/>
  <c r="N1073" i="45"/>
  <c r="M1073" i="45"/>
  <c r="L1073" i="45"/>
  <c r="K1073" i="45"/>
  <c r="J1073" i="45"/>
  <c r="P1071" i="45"/>
  <c r="O1071" i="45"/>
  <c r="N1071" i="45"/>
  <c r="M1071" i="45"/>
  <c r="L1071" i="45"/>
  <c r="K1071" i="45"/>
  <c r="J1071" i="45"/>
  <c r="P1070" i="45"/>
  <c r="O1070" i="45"/>
  <c r="N1070" i="45"/>
  <c r="M1070" i="45"/>
  <c r="L1070" i="45"/>
  <c r="K1070" i="45"/>
  <c r="J1070" i="45"/>
  <c r="P1069" i="45"/>
  <c r="O1069" i="45"/>
  <c r="N1069" i="45"/>
  <c r="M1069" i="45"/>
  <c r="L1069" i="45"/>
  <c r="K1069" i="45"/>
  <c r="J1069" i="45"/>
  <c r="P1068" i="45"/>
  <c r="O1068" i="45"/>
  <c r="N1068" i="45"/>
  <c r="M1068" i="45"/>
  <c r="L1068" i="45"/>
  <c r="K1068" i="45"/>
  <c r="J1068" i="45"/>
  <c r="P1067" i="45"/>
  <c r="O1067" i="45"/>
  <c r="N1067" i="45"/>
  <c r="M1067" i="45"/>
  <c r="L1067" i="45"/>
  <c r="K1067" i="45"/>
  <c r="J1067" i="45"/>
  <c r="P1066" i="45"/>
  <c r="O1066" i="45"/>
  <c r="N1066" i="45"/>
  <c r="M1066" i="45"/>
  <c r="L1066" i="45"/>
  <c r="K1066" i="45"/>
  <c r="J1066" i="45"/>
  <c r="P1065" i="45"/>
  <c r="O1065" i="45"/>
  <c r="N1065" i="45"/>
  <c r="M1065" i="45"/>
  <c r="L1065" i="45"/>
  <c r="K1065" i="45"/>
  <c r="J1065" i="45"/>
  <c r="P1064" i="45"/>
  <c r="O1064" i="45"/>
  <c r="N1064" i="45"/>
  <c r="M1064" i="45"/>
  <c r="L1064" i="45"/>
  <c r="K1064" i="45"/>
  <c r="J1064" i="45"/>
  <c r="P1063" i="45"/>
  <c r="O1063" i="45"/>
  <c r="N1063" i="45"/>
  <c r="M1063" i="45"/>
  <c r="L1063" i="45"/>
  <c r="K1063" i="45"/>
  <c r="J1063" i="45"/>
  <c r="P1062" i="45"/>
  <c r="O1062" i="45"/>
  <c r="N1062" i="45"/>
  <c r="M1062" i="45"/>
  <c r="L1062" i="45"/>
  <c r="K1062" i="45"/>
  <c r="J1062" i="45"/>
  <c r="P1061" i="45"/>
  <c r="O1061" i="45"/>
  <c r="N1061" i="45"/>
  <c r="M1061" i="45"/>
  <c r="L1061" i="45"/>
  <c r="K1061" i="45"/>
  <c r="J1061" i="45"/>
  <c r="P1060" i="45"/>
  <c r="O1060" i="45"/>
  <c r="N1060" i="45"/>
  <c r="M1060" i="45"/>
  <c r="L1060" i="45"/>
  <c r="K1060" i="45"/>
  <c r="J1060" i="45"/>
  <c r="P1059" i="45"/>
  <c r="O1059" i="45"/>
  <c r="N1059" i="45"/>
  <c r="M1059" i="45"/>
  <c r="L1059" i="45"/>
  <c r="K1059" i="45"/>
  <c r="J1059" i="45"/>
  <c r="P1058" i="45"/>
  <c r="O1058" i="45"/>
  <c r="N1058" i="45"/>
  <c r="M1058" i="45"/>
  <c r="L1058" i="45"/>
  <c r="K1058" i="45"/>
  <c r="J1058" i="45"/>
  <c r="P1057" i="45"/>
  <c r="O1057" i="45"/>
  <c r="N1057" i="45"/>
  <c r="M1057" i="45"/>
  <c r="L1057" i="45"/>
  <c r="K1057" i="45"/>
  <c r="J1057" i="45"/>
  <c r="P1054" i="45"/>
  <c r="O1054" i="45"/>
  <c r="N1054" i="45"/>
  <c r="M1054" i="45"/>
  <c r="L1054" i="45"/>
  <c r="K1054" i="45"/>
  <c r="J1054" i="45"/>
  <c r="P1053" i="45"/>
  <c r="O1053" i="45"/>
  <c r="N1053" i="45"/>
  <c r="M1053" i="45"/>
  <c r="L1053" i="45"/>
  <c r="K1053" i="45"/>
  <c r="J1053" i="45"/>
  <c r="P1052" i="45"/>
  <c r="O1052" i="45"/>
  <c r="N1052" i="45"/>
  <c r="M1052" i="45"/>
  <c r="L1052" i="45"/>
  <c r="K1052" i="45"/>
  <c r="J1052" i="45"/>
  <c r="P1049" i="45"/>
  <c r="O1049" i="45"/>
  <c r="N1049" i="45"/>
  <c r="M1049" i="45"/>
  <c r="L1049" i="45"/>
  <c r="K1049" i="45"/>
  <c r="J1049" i="45"/>
  <c r="P1048" i="45"/>
  <c r="O1048" i="45"/>
  <c r="N1048" i="45"/>
  <c r="M1048" i="45"/>
  <c r="L1048" i="45"/>
  <c r="K1048" i="45"/>
  <c r="J1048" i="45"/>
  <c r="P1047" i="45"/>
  <c r="O1047" i="45"/>
  <c r="N1047" i="45"/>
  <c r="M1047" i="45"/>
  <c r="L1047" i="45"/>
  <c r="K1047" i="45"/>
  <c r="J1047" i="45"/>
  <c r="P1046" i="45"/>
  <c r="O1046" i="45"/>
  <c r="N1046" i="45"/>
  <c r="M1046" i="45"/>
  <c r="L1046" i="45"/>
  <c r="K1046" i="45"/>
  <c r="J1046" i="45"/>
  <c r="P1045" i="45"/>
  <c r="O1045" i="45"/>
  <c r="N1045" i="45"/>
  <c r="M1045" i="45"/>
  <c r="L1045" i="45"/>
  <c r="K1045" i="45"/>
  <c r="J1045" i="45"/>
  <c r="P1044" i="45"/>
  <c r="O1044" i="45"/>
  <c r="N1044" i="45"/>
  <c r="M1044" i="45"/>
  <c r="L1044" i="45"/>
  <c r="K1044" i="45"/>
  <c r="J1044" i="45"/>
  <c r="P1043" i="45"/>
  <c r="O1043" i="45"/>
  <c r="N1043" i="45"/>
  <c r="M1043" i="45"/>
  <c r="L1043" i="45"/>
  <c r="K1043" i="45"/>
  <c r="J1043" i="45"/>
  <c r="P1042" i="45"/>
  <c r="O1042" i="45"/>
  <c r="N1042" i="45"/>
  <c r="M1042" i="45"/>
  <c r="L1042" i="45"/>
  <c r="K1042" i="45"/>
  <c r="J1042" i="45"/>
  <c r="P1039" i="45"/>
  <c r="O1039" i="45"/>
  <c r="N1039" i="45"/>
  <c r="M1039" i="45"/>
  <c r="L1039" i="45"/>
  <c r="K1039" i="45"/>
  <c r="J1039" i="45"/>
  <c r="P1038" i="45"/>
  <c r="O1038" i="45"/>
  <c r="N1038" i="45"/>
  <c r="M1038" i="45"/>
  <c r="L1038" i="45"/>
  <c r="K1038" i="45"/>
  <c r="J1038" i="45"/>
  <c r="P1037" i="45"/>
  <c r="O1037" i="45"/>
  <c r="N1037" i="45"/>
  <c r="M1037" i="45"/>
  <c r="L1037" i="45"/>
  <c r="K1037" i="45"/>
  <c r="J1037" i="45"/>
  <c r="P1036" i="45"/>
  <c r="O1036" i="45"/>
  <c r="N1036" i="45"/>
  <c r="M1036" i="45"/>
  <c r="L1036" i="45"/>
  <c r="K1036" i="45"/>
  <c r="J1036" i="45"/>
  <c r="P1035" i="45"/>
  <c r="O1035" i="45"/>
  <c r="N1035" i="45"/>
  <c r="M1035" i="45"/>
  <c r="L1035" i="45"/>
  <c r="K1035" i="45"/>
  <c r="J1035" i="45"/>
  <c r="P1032" i="45"/>
  <c r="O1032" i="45"/>
  <c r="N1032" i="45"/>
  <c r="M1032" i="45"/>
  <c r="L1032" i="45"/>
  <c r="K1032" i="45"/>
  <c r="J1032" i="45"/>
  <c r="P1031" i="45"/>
  <c r="O1031" i="45"/>
  <c r="N1031" i="45"/>
  <c r="M1031" i="45"/>
  <c r="L1031" i="45"/>
  <c r="K1031" i="45"/>
  <c r="J1031" i="45"/>
  <c r="P1030" i="45"/>
  <c r="O1030" i="45"/>
  <c r="N1030" i="45"/>
  <c r="M1030" i="45"/>
  <c r="L1030" i="45"/>
  <c r="K1030" i="45"/>
  <c r="J1030" i="45"/>
  <c r="P1029" i="45"/>
  <c r="O1029" i="45"/>
  <c r="N1029" i="45"/>
  <c r="M1029" i="45"/>
  <c r="L1029" i="45"/>
  <c r="K1029" i="45"/>
  <c r="J1029" i="45"/>
  <c r="P1028" i="45"/>
  <c r="O1028" i="45"/>
  <c r="N1028" i="45"/>
  <c r="M1028" i="45"/>
  <c r="L1028" i="45"/>
  <c r="K1028" i="45"/>
  <c r="J1028" i="45"/>
  <c r="P1027" i="45"/>
  <c r="O1027" i="45"/>
  <c r="N1027" i="45"/>
  <c r="M1027" i="45"/>
  <c r="L1027" i="45"/>
  <c r="K1027" i="45"/>
  <c r="J1027" i="45"/>
  <c r="P1025" i="45"/>
  <c r="O1025" i="45"/>
  <c r="N1025" i="45"/>
  <c r="M1025" i="45"/>
  <c r="L1025" i="45"/>
  <c r="K1025" i="45"/>
  <c r="J1025" i="45"/>
  <c r="P1024" i="45"/>
  <c r="O1024" i="45"/>
  <c r="N1024" i="45"/>
  <c r="M1024" i="45"/>
  <c r="L1024" i="45"/>
  <c r="K1024" i="45"/>
  <c r="J1024" i="45"/>
  <c r="P1023" i="45"/>
  <c r="O1023" i="45"/>
  <c r="N1023" i="45"/>
  <c r="M1023" i="45"/>
  <c r="L1023" i="45"/>
  <c r="K1023" i="45"/>
  <c r="J1023" i="45"/>
  <c r="P1020" i="45"/>
  <c r="O1020" i="45"/>
  <c r="N1020" i="45"/>
  <c r="M1020" i="45"/>
  <c r="L1020" i="45"/>
  <c r="K1020" i="45"/>
  <c r="J1020" i="45"/>
  <c r="P1018" i="45"/>
  <c r="O1018" i="45"/>
  <c r="N1018" i="45"/>
  <c r="M1018" i="45"/>
  <c r="L1018" i="45"/>
  <c r="K1018" i="45"/>
  <c r="J1018" i="45"/>
  <c r="P1017" i="45"/>
  <c r="O1017" i="45"/>
  <c r="N1017" i="45"/>
  <c r="M1017" i="45"/>
  <c r="L1017" i="45"/>
  <c r="K1017" i="45"/>
  <c r="J1017" i="45"/>
  <c r="P1016" i="45"/>
  <c r="O1016" i="45"/>
  <c r="N1016" i="45"/>
  <c r="M1016" i="45"/>
  <c r="L1016" i="45"/>
  <c r="K1016" i="45"/>
  <c r="J1016" i="45"/>
  <c r="P1015" i="45"/>
  <c r="O1015" i="45"/>
  <c r="N1015" i="45"/>
  <c r="M1015" i="45"/>
  <c r="L1015" i="45"/>
  <c r="K1015" i="45"/>
  <c r="J1015" i="45"/>
  <c r="P1014" i="45"/>
  <c r="O1014" i="45"/>
  <c r="N1014" i="45"/>
  <c r="M1014" i="45"/>
  <c r="L1014" i="45"/>
  <c r="K1014" i="45"/>
  <c r="J1014" i="45"/>
  <c r="P1010" i="45"/>
  <c r="O1010" i="45"/>
  <c r="N1010" i="45"/>
  <c r="M1010" i="45"/>
  <c r="L1010" i="45"/>
  <c r="K1010" i="45"/>
  <c r="J1010" i="45"/>
  <c r="P1008" i="45"/>
  <c r="O1008" i="45"/>
  <c r="N1008" i="45"/>
  <c r="M1008" i="45"/>
  <c r="L1008" i="45"/>
  <c r="K1008" i="45"/>
  <c r="J1008" i="45"/>
  <c r="P1006" i="45"/>
  <c r="O1006" i="45"/>
  <c r="N1006" i="45"/>
  <c r="M1006" i="45"/>
  <c r="L1006" i="45"/>
  <c r="K1006" i="45"/>
  <c r="J1006" i="45"/>
  <c r="P1005" i="45"/>
  <c r="O1005" i="45"/>
  <c r="N1005" i="45"/>
  <c r="M1005" i="45"/>
  <c r="L1005" i="45"/>
  <c r="K1005" i="45"/>
  <c r="J1005" i="45"/>
  <c r="P1004" i="45"/>
  <c r="O1004" i="45"/>
  <c r="N1004" i="45"/>
  <c r="M1004" i="45"/>
  <c r="L1004" i="45"/>
  <c r="K1004" i="45"/>
  <c r="J1004" i="45"/>
  <c r="P1001" i="45"/>
  <c r="O1001" i="45"/>
  <c r="N1001" i="45"/>
  <c r="M1001" i="45"/>
  <c r="L1001" i="45"/>
  <c r="K1001" i="45"/>
  <c r="J1001" i="45"/>
  <c r="P1000" i="45"/>
  <c r="O1000" i="45"/>
  <c r="N1000" i="45"/>
  <c r="M1000" i="45"/>
  <c r="L1000" i="45"/>
  <c r="K1000" i="45"/>
  <c r="J1000" i="45"/>
  <c r="P999" i="45"/>
  <c r="O999" i="45"/>
  <c r="N999" i="45"/>
  <c r="M999" i="45"/>
  <c r="L999" i="45"/>
  <c r="K999" i="45"/>
  <c r="J999" i="45"/>
  <c r="P998" i="45"/>
  <c r="O998" i="45"/>
  <c r="N998" i="45"/>
  <c r="M998" i="45"/>
  <c r="L998" i="45"/>
  <c r="K998" i="45"/>
  <c r="J998" i="45"/>
  <c r="P997" i="45"/>
  <c r="O997" i="45"/>
  <c r="N997" i="45"/>
  <c r="M997" i="45"/>
  <c r="L997" i="45"/>
  <c r="K997" i="45"/>
  <c r="J997" i="45"/>
  <c r="P996" i="45"/>
  <c r="O996" i="45"/>
  <c r="N996" i="45"/>
  <c r="M996" i="45"/>
  <c r="L996" i="45"/>
  <c r="K996" i="45"/>
  <c r="J996" i="45"/>
  <c r="P995" i="45"/>
  <c r="O995" i="45"/>
  <c r="N995" i="45"/>
  <c r="M995" i="45"/>
  <c r="L995" i="45"/>
  <c r="K995" i="45"/>
  <c r="J995" i="45"/>
  <c r="P994" i="45"/>
  <c r="O994" i="45"/>
  <c r="N994" i="45"/>
  <c r="M994" i="45"/>
  <c r="L994" i="45"/>
  <c r="K994" i="45"/>
  <c r="J994" i="45"/>
  <c r="P993" i="45"/>
  <c r="O993" i="45"/>
  <c r="N993" i="45"/>
  <c r="M993" i="45"/>
  <c r="L993" i="45"/>
  <c r="K993" i="45"/>
  <c r="J993" i="45"/>
  <c r="P992" i="45"/>
  <c r="O992" i="45"/>
  <c r="N992" i="45"/>
  <c r="M992" i="45"/>
  <c r="L992" i="45"/>
  <c r="K992" i="45"/>
  <c r="J992" i="45"/>
  <c r="P991" i="45"/>
  <c r="O991" i="45"/>
  <c r="N991" i="45"/>
  <c r="M991" i="45"/>
  <c r="L991" i="45"/>
  <c r="K991" i="45"/>
  <c r="J991" i="45"/>
  <c r="P990" i="45"/>
  <c r="O990" i="45"/>
  <c r="N990" i="45"/>
  <c r="M990" i="45"/>
  <c r="L990" i="45"/>
  <c r="K990" i="45"/>
  <c r="J990" i="45"/>
  <c r="P989" i="45"/>
  <c r="O989" i="45"/>
  <c r="N989" i="45"/>
  <c r="M989" i="45"/>
  <c r="L989" i="45"/>
  <c r="K989" i="45"/>
  <c r="J989" i="45"/>
  <c r="P988" i="45"/>
  <c r="O988" i="45"/>
  <c r="N988" i="45"/>
  <c r="M988" i="45"/>
  <c r="L988" i="45"/>
  <c r="K988" i="45"/>
  <c r="J988" i="45"/>
  <c r="P987" i="45"/>
  <c r="O987" i="45"/>
  <c r="N987" i="45"/>
  <c r="M987" i="45"/>
  <c r="L987" i="45"/>
  <c r="K987" i="45"/>
  <c r="J987" i="45"/>
  <c r="P986" i="45"/>
  <c r="O986" i="45"/>
  <c r="N986" i="45"/>
  <c r="M986" i="45"/>
  <c r="L986" i="45"/>
  <c r="K986" i="45"/>
  <c r="J986" i="45"/>
  <c r="P985" i="45"/>
  <c r="O985" i="45"/>
  <c r="N985" i="45"/>
  <c r="M985" i="45"/>
  <c r="L985" i="45"/>
  <c r="K985" i="45"/>
  <c r="J985" i="45"/>
  <c r="P984" i="45"/>
  <c r="O984" i="45"/>
  <c r="N984" i="45"/>
  <c r="M984" i="45"/>
  <c r="L984" i="45"/>
  <c r="K984" i="45"/>
  <c r="J984" i="45"/>
  <c r="P983" i="45"/>
  <c r="O983" i="45"/>
  <c r="N983" i="45"/>
  <c r="M983" i="45"/>
  <c r="L983" i="45"/>
  <c r="K983" i="45"/>
  <c r="J983" i="45"/>
  <c r="P982" i="45"/>
  <c r="O982" i="45"/>
  <c r="N982" i="45"/>
  <c r="M982" i="45"/>
  <c r="L982" i="45"/>
  <c r="K982" i="45"/>
  <c r="J982" i="45"/>
  <c r="P981" i="45"/>
  <c r="O981" i="45"/>
  <c r="N981" i="45"/>
  <c r="M981" i="45"/>
  <c r="L981" i="45"/>
  <c r="K981" i="45"/>
  <c r="J981" i="45"/>
  <c r="P980" i="45"/>
  <c r="O980" i="45"/>
  <c r="N980" i="45"/>
  <c r="M980" i="45"/>
  <c r="L980" i="45"/>
  <c r="K980" i="45"/>
  <c r="J980" i="45"/>
  <c r="P979" i="45"/>
  <c r="O979" i="45"/>
  <c r="N979" i="45"/>
  <c r="M979" i="45"/>
  <c r="L979" i="45"/>
  <c r="K979" i="45"/>
  <c r="J979" i="45"/>
  <c r="P978" i="45"/>
  <c r="O978" i="45"/>
  <c r="N978" i="45"/>
  <c r="M978" i="45"/>
  <c r="L978" i="45"/>
  <c r="K978" i="45"/>
  <c r="J978" i="45"/>
  <c r="P977" i="45"/>
  <c r="O977" i="45"/>
  <c r="N977" i="45"/>
  <c r="M977" i="45"/>
  <c r="L977" i="45"/>
  <c r="K977" i="45"/>
  <c r="J977" i="45"/>
  <c r="P976" i="45"/>
  <c r="O976" i="45"/>
  <c r="N976" i="45"/>
  <c r="M976" i="45"/>
  <c r="L976" i="45"/>
  <c r="K976" i="45"/>
  <c r="J976" i="45"/>
  <c r="P975" i="45"/>
  <c r="O975" i="45"/>
  <c r="N975" i="45"/>
  <c r="M975" i="45"/>
  <c r="L975" i="45"/>
  <c r="K975" i="45"/>
  <c r="J975" i="45"/>
  <c r="P974" i="45"/>
  <c r="O974" i="45"/>
  <c r="N974" i="45"/>
  <c r="M974" i="45"/>
  <c r="L974" i="45"/>
  <c r="K974" i="45"/>
  <c r="J974" i="45"/>
  <c r="P973" i="45"/>
  <c r="O973" i="45"/>
  <c r="N973" i="45"/>
  <c r="M973" i="45"/>
  <c r="L973" i="45"/>
  <c r="K973" i="45"/>
  <c r="J973" i="45"/>
  <c r="P972" i="45"/>
  <c r="O972" i="45"/>
  <c r="N972" i="45"/>
  <c r="M972" i="45"/>
  <c r="L972" i="45"/>
  <c r="K972" i="45"/>
  <c r="J972" i="45"/>
  <c r="P971" i="45"/>
  <c r="O971" i="45"/>
  <c r="N971" i="45"/>
  <c r="M971" i="45"/>
  <c r="L971" i="45"/>
  <c r="K971" i="45"/>
  <c r="J971" i="45"/>
  <c r="P970" i="45"/>
  <c r="O970" i="45"/>
  <c r="N970" i="45"/>
  <c r="M970" i="45"/>
  <c r="L970" i="45"/>
  <c r="K970" i="45"/>
  <c r="J970" i="45"/>
  <c r="P969" i="45"/>
  <c r="O969" i="45"/>
  <c r="N969" i="45"/>
  <c r="M969" i="45"/>
  <c r="L969" i="45"/>
  <c r="K969" i="45"/>
  <c r="J969" i="45"/>
  <c r="P968" i="45"/>
  <c r="O968" i="45"/>
  <c r="N968" i="45"/>
  <c r="M968" i="45"/>
  <c r="L968" i="45"/>
  <c r="K968" i="45"/>
  <c r="J968" i="45"/>
  <c r="P967" i="45"/>
  <c r="O967" i="45"/>
  <c r="N967" i="45"/>
  <c r="M967" i="45"/>
  <c r="L967" i="45"/>
  <c r="K967" i="45"/>
  <c r="J967" i="45"/>
  <c r="P966" i="45"/>
  <c r="O966" i="45"/>
  <c r="N966" i="45"/>
  <c r="M966" i="45"/>
  <c r="L966" i="45"/>
  <c r="K966" i="45"/>
  <c r="J966" i="45"/>
  <c r="P965" i="45"/>
  <c r="O965" i="45"/>
  <c r="N965" i="45"/>
  <c r="M965" i="45"/>
  <c r="L965" i="45"/>
  <c r="K965" i="45"/>
  <c r="J965" i="45"/>
  <c r="P964" i="45"/>
  <c r="O964" i="45"/>
  <c r="N964" i="45"/>
  <c r="M964" i="45"/>
  <c r="L964" i="45"/>
  <c r="K964" i="45"/>
  <c r="J964" i="45"/>
  <c r="P963" i="45"/>
  <c r="O963" i="45"/>
  <c r="N963" i="45"/>
  <c r="M963" i="45"/>
  <c r="L963" i="45"/>
  <c r="K963" i="45"/>
  <c r="J963" i="45"/>
  <c r="P962" i="45"/>
  <c r="O962" i="45"/>
  <c r="N962" i="45"/>
  <c r="M962" i="45"/>
  <c r="L962" i="45"/>
  <c r="K962" i="45"/>
  <c r="J962" i="45"/>
  <c r="P961" i="45"/>
  <c r="O961" i="45"/>
  <c r="N961" i="45"/>
  <c r="M961" i="45"/>
  <c r="L961" i="45"/>
  <c r="K961" i="45"/>
  <c r="J961" i="45"/>
  <c r="P959" i="45"/>
  <c r="O959" i="45"/>
  <c r="N959" i="45"/>
  <c r="M959" i="45"/>
  <c r="L959" i="45"/>
  <c r="K959" i="45"/>
  <c r="J959" i="45"/>
  <c r="P958" i="45"/>
  <c r="O958" i="45"/>
  <c r="N958" i="45"/>
  <c r="M958" i="45"/>
  <c r="L958" i="45"/>
  <c r="K958" i="45"/>
  <c r="J958" i="45"/>
  <c r="P957" i="45"/>
  <c r="O957" i="45"/>
  <c r="N957" i="45"/>
  <c r="M957" i="45"/>
  <c r="L957" i="45"/>
  <c r="K957" i="45"/>
  <c r="J957" i="45"/>
  <c r="P956" i="45"/>
  <c r="O956" i="45"/>
  <c r="N956" i="45"/>
  <c r="M956" i="45"/>
  <c r="L956" i="45"/>
  <c r="K956" i="45"/>
  <c r="J956" i="45"/>
  <c r="P955" i="45"/>
  <c r="O955" i="45"/>
  <c r="N955" i="45"/>
  <c r="M955" i="45"/>
  <c r="L955" i="45"/>
  <c r="K955" i="45"/>
  <c r="J955" i="45"/>
  <c r="P954" i="45"/>
  <c r="O954" i="45"/>
  <c r="N954" i="45"/>
  <c r="M954" i="45"/>
  <c r="L954" i="45"/>
  <c r="K954" i="45"/>
  <c r="J954" i="45"/>
  <c r="P953" i="45"/>
  <c r="O953" i="45"/>
  <c r="N953" i="45"/>
  <c r="M953" i="45"/>
  <c r="L953" i="45"/>
  <c r="K953" i="45"/>
  <c r="J953" i="45"/>
  <c r="P952" i="45"/>
  <c r="O952" i="45"/>
  <c r="N952" i="45"/>
  <c r="M952" i="45"/>
  <c r="L952" i="45"/>
  <c r="K952" i="45"/>
  <c r="J952" i="45"/>
  <c r="P951" i="45"/>
  <c r="O951" i="45"/>
  <c r="N951" i="45"/>
  <c r="M951" i="45"/>
  <c r="L951" i="45"/>
  <c r="K951" i="45"/>
  <c r="J951" i="45"/>
  <c r="P950" i="45"/>
  <c r="O950" i="45"/>
  <c r="N950" i="45"/>
  <c r="M950" i="45"/>
  <c r="L950" i="45"/>
  <c r="K950" i="45"/>
  <c r="J950" i="45"/>
  <c r="P949" i="45"/>
  <c r="O949" i="45"/>
  <c r="N949" i="45"/>
  <c r="M949" i="45"/>
  <c r="L949" i="45"/>
  <c r="K949" i="45"/>
  <c r="J949" i="45"/>
  <c r="P948" i="45"/>
  <c r="O948" i="45"/>
  <c r="N948" i="45"/>
  <c r="M948" i="45"/>
  <c r="L948" i="45"/>
  <c r="K948" i="45"/>
  <c r="J948" i="45"/>
  <c r="P947" i="45"/>
  <c r="O947" i="45"/>
  <c r="N947" i="45"/>
  <c r="M947" i="45"/>
  <c r="L947" i="45"/>
  <c r="K947" i="45"/>
  <c r="J947" i="45"/>
  <c r="P946" i="45"/>
  <c r="O946" i="45"/>
  <c r="N946" i="45"/>
  <c r="M946" i="45"/>
  <c r="L946" i="45"/>
  <c r="K946" i="45"/>
  <c r="J946" i="45"/>
  <c r="P945" i="45"/>
  <c r="O945" i="45"/>
  <c r="N945" i="45"/>
  <c r="M945" i="45"/>
  <c r="L945" i="45"/>
  <c r="K945" i="45"/>
  <c r="J945" i="45"/>
  <c r="P944" i="45"/>
  <c r="O944" i="45"/>
  <c r="N944" i="45"/>
  <c r="M944" i="45"/>
  <c r="L944" i="45"/>
  <c r="K944" i="45"/>
  <c r="J944" i="45"/>
  <c r="P943" i="45"/>
  <c r="O943" i="45"/>
  <c r="N943" i="45"/>
  <c r="M943" i="45"/>
  <c r="L943" i="45"/>
  <c r="K943" i="45"/>
  <c r="J943" i="45"/>
  <c r="P940" i="45"/>
  <c r="O940" i="45"/>
  <c r="N940" i="45"/>
  <c r="M940" i="45"/>
  <c r="L940" i="45"/>
  <c r="K940" i="45"/>
  <c r="J940" i="45"/>
  <c r="P939" i="45"/>
  <c r="O939" i="45"/>
  <c r="N939" i="45"/>
  <c r="M939" i="45"/>
  <c r="L939" i="45"/>
  <c r="K939" i="45"/>
  <c r="J939" i="45"/>
  <c r="P938" i="45"/>
  <c r="O938" i="45"/>
  <c r="N938" i="45"/>
  <c r="M938" i="45"/>
  <c r="L938" i="45"/>
  <c r="K938" i="45"/>
  <c r="J938" i="45"/>
  <c r="P937" i="45"/>
  <c r="O937" i="45"/>
  <c r="N937" i="45"/>
  <c r="M937" i="45"/>
  <c r="L937" i="45"/>
  <c r="K937" i="45"/>
  <c r="J937" i="45"/>
  <c r="P936" i="45"/>
  <c r="O936" i="45"/>
  <c r="N936" i="45"/>
  <c r="M936" i="45"/>
  <c r="L936" i="45"/>
  <c r="K936" i="45"/>
  <c r="J936" i="45"/>
  <c r="P935" i="45"/>
  <c r="O935" i="45"/>
  <c r="N935" i="45"/>
  <c r="M935" i="45"/>
  <c r="L935" i="45"/>
  <c r="K935" i="45"/>
  <c r="J935" i="45"/>
  <c r="P934" i="45"/>
  <c r="O934" i="45"/>
  <c r="N934" i="45"/>
  <c r="M934" i="45"/>
  <c r="L934" i="45"/>
  <c r="K934" i="45"/>
  <c r="J934" i="45"/>
  <c r="P933" i="45"/>
  <c r="O933" i="45"/>
  <c r="N933" i="45"/>
  <c r="M933" i="45"/>
  <c r="L933" i="45"/>
  <c r="K933" i="45"/>
  <c r="J933" i="45"/>
  <c r="P932" i="45"/>
  <c r="O932" i="45"/>
  <c r="N932" i="45"/>
  <c r="M932" i="45"/>
  <c r="L932" i="45"/>
  <c r="K932" i="45"/>
  <c r="J932" i="45"/>
  <c r="P931" i="45"/>
  <c r="O931" i="45"/>
  <c r="N931" i="45"/>
  <c r="M931" i="45"/>
  <c r="L931" i="45"/>
  <c r="K931" i="45"/>
  <c r="J931" i="45"/>
  <c r="P930" i="45"/>
  <c r="O930" i="45"/>
  <c r="N930" i="45"/>
  <c r="M930" i="45"/>
  <c r="L930" i="45"/>
  <c r="K930" i="45"/>
  <c r="J930" i="45"/>
  <c r="P929" i="45"/>
  <c r="O929" i="45"/>
  <c r="N929" i="45"/>
  <c r="M929" i="45"/>
  <c r="L929" i="45"/>
  <c r="K929" i="45"/>
  <c r="J929" i="45"/>
  <c r="P928" i="45"/>
  <c r="O928" i="45"/>
  <c r="N928" i="45"/>
  <c r="M928" i="45"/>
  <c r="L928" i="45"/>
  <c r="K928" i="45"/>
  <c r="J928" i="45"/>
  <c r="P927" i="45"/>
  <c r="O927" i="45"/>
  <c r="N927" i="45"/>
  <c r="M927" i="45"/>
  <c r="L927" i="45"/>
  <c r="K927" i="45"/>
  <c r="J927" i="45"/>
  <c r="P926" i="45"/>
  <c r="O926" i="45"/>
  <c r="N926" i="45"/>
  <c r="M926" i="45"/>
  <c r="L926" i="45"/>
  <c r="K926" i="45"/>
  <c r="J926" i="45"/>
  <c r="P925" i="45"/>
  <c r="O925" i="45"/>
  <c r="N925" i="45"/>
  <c r="M925" i="45"/>
  <c r="L925" i="45"/>
  <c r="K925" i="45"/>
  <c r="J925" i="45"/>
  <c r="P922" i="45"/>
  <c r="O922" i="45"/>
  <c r="N922" i="45"/>
  <c r="M922" i="45"/>
  <c r="L922" i="45"/>
  <c r="K922" i="45"/>
  <c r="J922" i="45"/>
  <c r="P921" i="45"/>
  <c r="O921" i="45"/>
  <c r="N921" i="45"/>
  <c r="M921" i="45"/>
  <c r="L921" i="45"/>
  <c r="K921" i="45"/>
  <c r="J921" i="45"/>
  <c r="P920" i="45"/>
  <c r="O920" i="45"/>
  <c r="N920" i="45"/>
  <c r="M920" i="45"/>
  <c r="L920" i="45"/>
  <c r="K920" i="45"/>
  <c r="J920" i="45"/>
  <c r="P919" i="45"/>
  <c r="O919" i="45"/>
  <c r="N919" i="45"/>
  <c r="M919" i="45"/>
  <c r="L919" i="45"/>
  <c r="K919" i="45"/>
  <c r="J919" i="45"/>
  <c r="P918" i="45"/>
  <c r="O918" i="45"/>
  <c r="N918" i="45"/>
  <c r="M918" i="45"/>
  <c r="L918" i="45"/>
  <c r="K918" i="45"/>
  <c r="J918" i="45"/>
  <c r="P917" i="45"/>
  <c r="O917" i="45"/>
  <c r="N917" i="45"/>
  <c r="M917" i="45"/>
  <c r="L917" i="45"/>
  <c r="K917" i="45"/>
  <c r="J917" i="45"/>
  <c r="P916" i="45"/>
  <c r="O916" i="45"/>
  <c r="N916" i="45"/>
  <c r="M916" i="45"/>
  <c r="L916" i="45"/>
  <c r="K916" i="45"/>
  <c r="J916" i="45"/>
  <c r="P915" i="45"/>
  <c r="O915" i="45"/>
  <c r="N915" i="45"/>
  <c r="M915" i="45"/>
  <c r="L915" i="45"/>
  <c r="K915" i="45"/>
  <c r="J915" i="45"/>
  <c r="P914" i="45"/>
  <c r="O914" i="45"/>
  <c r="N914" i="45"/>
  <c r="M914" i="45"/>
  <c r="L914" i="45"/>
  <c r="K914" i="45"/>
  <c r="J914" i="45"/>
  <c r="P911" i="45"/>
  <c r="O911" i="45"/>
  <c r="N911" i="45"/>
  <c r="M911" i="45"/>
  <c r="L911" i="45"/>
  <c r="K911" i="45"/>
  <c r="J911" i="45"/>
  <c r="P909" i="45"/>
  <c r="O909" i="45"/>
  <c r="N909" i="45"/>
  <c r="M909" i="45"/>
  <c r="L909" i="45"/>
  <c r="K909" i="45"/>
  <c r="J909" i="45"/>
  <c r="P907" i="45"/>
  <c r="O907" i="45"/>
  <c r="N907" i="45"/>
  <c r="M907" i="45"/>
  <c r="L907" i="45"/>
  <c r="K907" i="45"/>
  <c r="J907" i="45"/>
  <c r="P906" i="45"/>
  <c r="O906" i="45"/>
  <c r="N906" i="45"/>
  <c r="M906" i="45"/>
  <c r="L906" i="45"/>
  <c r="K906" i="45"/>
  <c r="J906" i="45"/>
  <c r="P905" i="45"/>
  <c r="O905" i="45"/>
  <c r="N905" i="45"/>
  <c r="M905" i="45"/>
  <c r="L905" i="45"/>
  <c r="K905" i="45"/>
  <c r="J905" i="45"/>
  <c r="P904" i="45"/>
  <c r="O904" i="45"/>
  <c r="N904" i="45"/>
  <c r="M904" i="45"/>
  <c r="L904" i="45"/>
  <c r="K904" i="45"/>
  <c r="J904" i="45"/>
  <c r="P901" i="45"/>
  <c r="O901" i="45"/>
  <c r="N901" i="45"/>
  <c r="M901" i="45"/>
  <c r="L901" i="45"/>
  <c r="K901" i="45"/>
  <c r="J901" i="45"/>
  <c r="P900" i="45"/>
  <c r="O900" i="45"/>
  <c r="N900" i="45"/>
  <c r="M900" i="45"/>
  <c r="L900" i="45"/>
  <c r="K900" i="45"/>
  <c r="J900" i="45"/>
  <c r="P899" i="45"/>
  <c r="O899" i="45"/>
  <c r="N899" i="45"/>
  <c r="M899" i="45"/>
  <c r="L899" i="45"/>
  <c r="K899" i="45"/>
  <c r="J899" i="45"/>
  <c r="P896" i="45"/>
  <c r="O896" i="45"/>
  <c r="N896" i="45"/>
  <c r="M896" i="45"/>
  <c r="L896" i="45"/>
  <c r="K896" i="45"/>
  <c r="J896" i="45"/>
  <c r="P895" i="45"/>
  <c r="O895" i="45"/>
  <c r="N895" i="45"/>
  <c r="M895" i="45"/>
  <c r="L895" i="45"/>
  <c r="K895" i="45"/>
  <c r="J895" i="45"/>
  <c r="P894" i="45"/>
  <c r="O894" i="45"/>
  <c r="N894" i="45"/>
  <c r="M894" i="45"/>
  <c r="L894" i="45"/>
  <c r="K894" i="45"/>
  <c r="J894" i="45"/>
  <c r="P893" i="45"/>
  <c r="O893" i="45"/>
  <c r="N893" i="45"/>
  <c r="M893" i="45"/>
  <c r="L893" i="45"/>
  <c r="K893" i="45"/>
  <c r="J893" i="45"/>
  <c r="P892" i="45"/>
  <c r="O892" i="45"/>
  <c r="N892" i="45"/>
  <c r="M892" i="45"/>
  <c r="L892" i="45"/>
  <c r="K892" i="45"/>
  <c r="J892" i="45"/>
  <c r="P890" i="45"/>
  <c r="O890" i="45"/>
  <c r="N890" i="45"/>
  <c r="M890" i="45"/>
  <c r="L890" i="45"/>
  <c r="K890" i="45"/>
  <c r="J890" i="45"/>
  <c r="P888" i="45"/>
  <c r="O888" i="45"/>
  <c r="N888" i="45"/>
  <c r="M888" i="45"/>
  <c r="L888" i="45"/>
  <c r="K888" i="45"/>
  <c r="J888" i="45"/>
  <c r="P887" i="45"/>
  <c r="O887" i="45"/>
  <c r="N887" i="45"/>
  <c r="M887" i="45"/>
  <c r="L887" i="45"/>
  <c r="K887" i="45"/>
  <c r="J887" i="45"/>
  <c r="P886" i="45"/>
  <c r="O886" i="45"/>
  <c r="N886" i="45"/>
  <c r="M886" i="45"/>
  <c r="L886" i="45"/>
  <c r="K886" i="45"/>
  <c r="J886" i="45"/>
  <c r="P885" i="45"/>
  <c r="O885" i="45"/>
  <c r="N885" i="45"/>
  <c r="M885" i="45"/>
  <c r="L885" i="45"/>
  <c r="K885" i="45"/>
  <c r="J885" i="45"/>
  <c r="P884" i="45"/>
  <c r="O884" i="45"/>
  <c r="N884" i="45"/>
  <c r="M884" i="45"/>
  <c r="L884" i="45"/>
  <c r="K884" i="45"/>
  <c r="J884" i="45"/>
  <c r="P883" i="45"/>
  <c r="O883" i="45"/>
  <c r="N883" i="45"/>
  <c r="M883" i="45"/>
  <c r="L883" i="45"/>
  <c r="K883" i="45"/>
  <c r="J883" i="45"/>
  <c r="P881" i="45"/>
  <c r="O881" i="45"/>
  <c r="N881" i="45"/>
  <c r="M881" i="45"/>
  <c r="L881" i="45"/>
  <c r="K881" i="45"/>
  <c r="J881" i="45"/>
  <c r="P880" i="45"/>
  <c r="O880" i="45"/>
  <c r="N880" i="45"/>
  <c r="M880" i="45"/>
  <c r="L880" i="45"/>
  <c r="K880" i="45"/>
  <c r="J880" i="45"/>
  <c r="P879" i="45"/>
  <c r="O879" i="45"/>
  <c r="N879" i="45"/>
  <c r="M879" i="45"/>
  <c r="L879" i="45"/>
  <c r="K879" i="45"/>
  <c r="J879" i="45"/>
  <c r="P876" i="45"/>
  <c r="O876" i="45"/>
  <c r="N876" i="45"/>
  <c r="M876" i="45"/>
  <c r="L876" i="45"/>
  <c r="K876" i="45"/>
  <c r="J876" i="45"/>
  <c r="P875" i="45"/>
  <c r="O875" i="45"/>
  <c r="N875" i="45"/>
  <c r="M875" i="45"/>
  <c r="L875" i="45"/>
  <c r="K875" i="45"/>
  <c r="J875" i="45"/>
  <c r="P874" i="45"/>
  <c r="O874" i="45"/>
  <c r="N874" i="45"/>
  <c r="M874" i="45"/>
  <c r="L874" i="45"/>
  <c r="K874" i="45"/>
  <c r="J874" i="45"/>
  <c r="P873" i="45"/>
  <c r="O873" i="45"/>
  <c r="N873" i="45"/>
  <c r="M873" i="45"/>
  <c r="L873" i="45"/>
  <c r="K873" i="45"/>
  <c r="J873" i="45"/>
  <c r="P872" i="45"/>
  <c r="O872" i="45"/>
  <c r="N872" i="45"/>
  <c r="M872" i="45"/>
  <c r="L872" i="45"/>
  <c r="K872" i="45"/>
  <c r="J872" i="45"/>
  <c r="P871" i="45"/>
  <c r="O871" i="45"/>
  <c r="N871" i="45"/>
  <c r="M871" i="45"/>
  <c r="L871" i="45"/>
  <c r="K871" i="45"/>
  <c r="J871" i="45"/>
  <c r="P870" i="45"/>
  <c r="O870" i="45"/>
  <c r="N870" i="45"/>
  <c r="M870" i="45"/>
  <c r="L870" i="45"/>
  <c r="K870" i="45"/>
  <c r="J870" i="45"/>
  <c r="P869" i="45"/>
  <c r="O869" i="45"/>
  <c r="N869" i="45"/>
  <c r="M869" i="45"/>
  <c r="L869" i="45"/>
  <c r="K869" i="45"/>
  <c r="J869" i="45"/>
  <c r="P868" i="45"/>
  <c r="O868" i="45"/>
  <c r="N868" i="45"/>
  <c r="M868" i="45"/>
  <c r="L868" i="45"/>
  <c r="K868" i="45"/>
  <c r="J868" i="45"/>
  <c r="P867" i="45"/>
  <c r="O867" i="45"/>
  <c r="N867" i="45"/>
  <c r="M867" i="45"/>
  <c r="L867" i="45"/>
  <c r="K867" i="45"/>
  <c r="J867" i="45"/>
  <c r="P866" i="45"/>
  <c r="O866" i="45"/>
  <c r="N866" i="45"/>
  <c r="M866" i="45"/>
  <c r="L866" i="45"/>
  <c r="K866" i="45"/>
  <c r="J866" i="45"/>
  <c r="P865" i="45"/>
  <c r="O865" i="45"/>
  <c r="N865" i="45"/>
  <c r="M865" i="45"/>
  <c r="L865" i="45"/>
  <c r="K865" i="45"/>
  <c r="J865" i="45"/>
  <c r="P864" i="45"/>
  <c r="O864" i="45"/>
  <c r="N864" i="45"/>
  <c r="M864" i="45"/>
  <c r="L864" i="45"/>
  <c r="K864" i="45"/>
  <c r="J864" i="45"/>
  <c r="P863" i="45"/>
  <c r="O863" i="45"/>
  <c r="N863" i="45"/>
  <c r="M863" i="45"/>
  <c r="L863" i="45"/>
  <c r="K863" i="45"/>
  <c r="J863" i="45"/>
  <c r="P862" i="45"/>
  <c r="O862" i="45"/>
  <c r="N862" i="45"/>
  <c r="M862" i="45"/>
  <c r="L862" i="45"/>
  <c r="K862" i="45"/>
  <c r="J862" i="45"/>
  <c r="P859" i="45"/>
  <c r="O859" i="45"/>
  <c r="N859" i="45"/>
  <c r="M859" i="45"/>
  <c r="L859" i="45"/>
  <c r="K859" i="45"/>
  <c r="J859" i="45"/>
  <c r="P858" i="45"/>
  <c r="O858" i="45"/>
  <c r="N858" i="45"/>
  <c r="M858" i="45"/>
  <c r="L858" i="45"/>
  <c r="K858" i="45"/>
  <c r="J858" i="45"/>
  <c r="P857" i="45"/>
  <c r="O857" i="45"/>
  <c r="N857" i="45"/>
  <c r="M857" i="45"/>
  <c r="L857" i="45"/>
  <c r="K857" i="45"/>
  <c r="J857" i="45"/>
  <c r="P856" i="45"/>
  <c r="O856" i="45"/>
  <c r="N856" i="45"/>
  <c r="M856" i="45"/>
  <c r="L856" i="45"/>
  <c r="K856" i="45"/>
  <c r="J856" i="45"/>
  <c r="P855" i="45"/>
  <c r="O855" i="45"/>
  <c r="N855" i="45"/>
  <c r="M855" i="45"/>
  <c r="L855" i="45"/>
  <c r="K855" i="45"/>
  <c r="J855" i="45"/>
  <c r="P854" i="45"/>
  <c r="O854" i="45"/>
  <c r="N854" i="45"/>
  <c r="M854" i="45"/>
  <c r="L854" i="45"/>
  <c r="K854" i="45"/>
  <c r="J854" i="45"/>
  <c r="P853" i="45"/>
  <c r="O853" i="45"/>
  <c r="N853" i="45"/>
  <c r="M853" i="45"/>
  <c r="L853" i="45"/>
  <c r="K853" i="45"/>
  <c r="J853" i="45"/>
  <c r="P852" i="45"/>
  <c r="O852" i="45"/>
  <c r="N852" i="45"/>
  <c r="M852" i="45"/>
  <c r="L852" i="45"/>
  <c r="K852" i="45"/>
  <c r="J852" i="45"/>
  <c r="P851" i="45"/>
  <c r="O851" i="45"/>
  <c r="N851" i="45"/>
  <c r="M851" i="45"/>
  <c r="L851" i="45"/>
  <c r="K851" i="45"/>
  <c r="J851" i="45"/>
  <c r="P850" i="45"/>
  <c r="O850" i="45"/>
  <c r="N850" i="45"/>
  <c r="M850" i="45"/>
  <c r="L850" i="45"/>
  <c r="K850" i="45"/>
  <c r="J850" i="45"/>
  <c r="P849" i="45"/>
  <c r="O849" i="45"/>
  <c r="N849" i="45"/>
  <c r="M849" i="45"/>
  <c r="L849" i="45"/>
  <c r="K849" i="45"/>
  <c r="J849" i="45"/>
  <c r="P848" i="45"/>
  <c r="O848" i="45"/>
  <c r="N848" i="45"/>
  <c r="M848" i="45"/>
  <c r="L848" i="45"/>
  <c r="K848" i="45"/>
  <c r="J848" i="45"/>
  <c r="P847" i="45"/>
  <c r="O847" i="45"/>
  <c r="N847" i="45"/>
  <c r="M847" i="45"/>
  <c r="L847" i="45"/>
  <c r="K847" i="45"/>
  <c r="J847" i="45"/>
  <c r="P846" i="45"/>
  <c r="O846" i="45"/>
  <c r="N846" i="45"/>
  <c r="M846" i="45"/>
  <c r="L846" i="45"/>
  <c r="K846" i="45"/>
  <c r="J846" i="45"/>
  <c r="P845" i="45"/>
  <c r="O845" i="45"/>
  <c r="N845" i="45"/>
  <c r="M845" i="45"/>
  <c r="L845" i="45"/>
  <c r="K845" i="45"/>
  <c r="J845" i="45"/>
  <c r="P844" i="45"/>
  <c r="O844" i="45"/>
  <c r="N844" i="45"/>
  <c r="M844" i="45"/>
  <c r="L844" i="45"/>
  <c r="K844" i="45"/>
  <c r="J844" i="45"/>
  <c r="P843" i="45"/>
  <c r="O843" i="45"/>
  <c r="N843" i="45"/>
  <c r="M843" i="45"/>
  <c r="L843" i="45"/>
  <c r="K843" i="45"/>
  <c r="J843" i="45"/>
  <c r="P842" i="45"/>
  <c r="O842" i="45"/>
  <c r="N842" i="45"/>
  <c r="M842" i="45"/>
  <c r="L842" i="45"/>
  <c r="K842" i="45"/>
  <c r="J842" i="45"/>
  <c r="P841" i="45"/>
  <c r="O841" i="45"/>
  <c r="N841" i="45"/>
  <c r="M841" i="45"/>
  <c r="L841" i="45"/>
  <c r="K841" i="45"/>
  <c r="J841" i="45"/>
  <c r="P840" i="45"/>
  <c r="O840" i="45"/>
  <c r="N840" i="45"/>
  <c r="M840" i="45"/>
  <c r="L840" i="45"/>
  <c r="K840" i="45"/>
  <c r="J840" i="45"/>
  <c r="P839" i="45"/>
  <c r="O839" i="45"/>
  <c r="N839" i="45"/>
  <c r="M839" i="45"/>
  <c r="L839" i="45"/>
  <c r="K839" i="45"/>
  <c r="J839" i="45"/>
  <c r="P838" i="45"/>
  <c r="O838" i="45"/>
  <c r="N838" i="45"/>
  <c r="M838" i="45"/>
  <c r="L838" i="45"/>
  <c r="K838" i="45"/>
  <c r="J838" i="45"/>
  <c r="P836" i="45"/>
  <c r="O836" i="45"/>
  <c r="N836" i="45"/>
  <c r="M836" i="45"/>
  <c r="L836" i="45"/>
  <c r="K836" i="45"/>
  <c r="J836" i="45"/>
  <c r="P835" i="45"/>
  <c r="O835" i="45"/>
  <c r="N835" i="45"/>
  <c r="M835" i="45"/>
  <c r="L835" i="45"/>
  <c r="K835" i="45"/>
  <c r="J835" i="45"/>
  <c r="P834" i="45"/>
  <c r="O834" i="45"/>
  <c r="N834" i="45"/>
  <c r="M834" i="45"/>
  <c r="L834" i="45"/>
  <c r="K834" i="45"/>
  <c r="J834" i="45"/>
  <c r="P831" i="45"/>
  <c r="O831" i="45"/>
  <c r="N831" i="45"/>
  <c r="M831" i="45"/>
  <c r="L831" i="45"/>
  <c r="K831" i="45"/>
  <c r="J831" i="45"/>
  <c r="P830" i="45"/>
  <c r="O830" i="45"/>
  <c r="N830" i="45"/>
  <c r="M830" i="45"/>
  <c r="L830" i="45"/>
  <c r="K830" i="45"/>
  <c r="J830" i="45"/>
  <c r="P829" i="45"/>
  <c r="O829" i="45"/>
  <c r="N829" i="45"/>
  <c r="M829" i="45"/>
  <c r="L829" i="45"/>
  <c r="K829" i="45"/>
  <c r="J829" i="45"/>
  <c r="P828" i="45"/>
  <c r="O828" i="45"/>
  <c r="N828" i="45"/>
  <c r="M828" i="45"/>
  <c r="L828" i="45"/>
  <c r="K828" i="45"/>
  <c r="J828" i="45"/>
  <c r="P827" i="45"/>
  <c r="O827" i="45"/>
  <c r="N827" i="45"/>
  <c r="M827" i="45"/>
  <c r="L827" i="45"/>
  <c r="K827" i="45"/>
  <c r="J827" i="45"/>
  <c r="P826" i="45"/>
  <c r="O826" i="45"/>
  <c r="N826" i="45"/>
  <c r="M826" i="45"/>
  <c r="L826" i="45"/>
  <c r="K826" i="45"/>
  <c r="J826" i="45"/>
  <c r="P825" i="45"/>
  <c r="O825" i="45"/>
  <c r="N825" i="45"/>
  <c r="M825" i="45"/>
  <c r="L825" i="45"/>
  <c r="K825" i="45"/>
  <c r="J825" i="45"/>
  <c r="P824" i="45"/>
  <c r="O824" i="45"/>
  <c r="N824" i="45"/>
  <c r="M824" i="45"/>
  <c r="L824" i="45"/>
  <c r="K824" i="45"/>
  <c r="J824" i="45"/>
  <c r="P823" i="45"/>
  <c r="O823" i="45"/>
  <c r="N823" i="45"/>
  <c r="M823" i="45"/>
  <c r="L823" i="45"/>
  <c r="K823" i="45"/>
  <c r="J823" i="45"/>
  <c r="P822" i="45"/>
  <c r="O822" i="45"/>
  <c r="N822" i="45"/>
  <c r="M822" i="45"/>
  <c r="L822" i="45"/>
  <c r="K822" i="45"/>
  <c r="J822" i="45"/>
  <c r="P821" i="45"/>
  <c r="O821" i="45"/>
  <c r="N821" i="45"/>
  <c r="M821" i="45"/>
  <c r="L821" i="45"/>
  <c r="K821" i="45"/>
  <c r="J821" i="45"/>
  <c r="P820" i="45"/>
  <c r="O820" i="45"/>
  <c r="N820" i="45"/>
  <c r="M820" i="45"/>
  <c r="L820" i="45"/>
  <c r="K820" i="45"/>
  <c r="J820" i="45"/>
  <c r="P819" i="45"/>
  <c r="O819" i="45"/>
  <c r="N819" i="45"/>
  <c r="M819" i="45"/>
  <c r="L819" i="45"/>
  <c r="K819" i="45"/>
  <c r="J819" i="45"/>
  <c r="P818" i="45"/>
  <c r="O818" i="45"/>
  <c r="N818" i="45"/>
  <c r="M818" i="45"/>
  <c r="L818" i="45"/>
  <c r="K818" i="45"/>
  <c r="J818" i="45"/>
  <c r="P817" i="45"/>
  <c r="O817" i="45"/>
  <c r="N817" i="45"/>
  <c r="M817" i="45"/>
  <c r="L817" i="45"/>
  <c r="K817" i="45"/>
  <c r="J817" i="45"/>
  <c r="P816" i="45"/>
  <c r="O816" i="45"/>
  <c r="N816" i="45"/>
  <c r="M816" i="45"/>
  <c r="L816" i="45"/>
  <c r="K816" i="45"/>
  <c r="J816" i="45"/>
  <c r="P815" i="45"/>
  <c r="O815" i="45"/>
  <c r="N815" i="45"/>
  <c r="M815" i="45"/>
  <c r="L815" i="45"/>
  <c r="K815" i="45"/>
  <c r="J815" i="45"/>
  <c r="P814" i="45"/>
  <c r="O814" i="45"/>
  <c r="N814" i="45"/>
  <c r="M814" i="45"/>
  <c r="L814" i="45"/>
  <c r="K814" i="45"/>
  <c r="J814" i="45"/>
  <c r="P813" i="45"/>
  <c r="O813" i="45"/>
  <c r="N813" i="45"/>
  <c r="M813" i="45"/>
  <c r="L813" i="45"/>
  <c r="K813" i="45"/>
  <c r="J813" i="45"/>
  <c r="P812" i="45"/>
  <c r="O812" i="45"/>
  <c r="N812" i="45"/>
  <c r="M812" i="45"/>
  <c r="L812" i="45"/>
  <c r="K812" i="45"/>
  <c r="J812" i="45"/>
  <c r="P809" i="45"/>
  <c r="O809" i="45"/>
  <c r="N809" i="45"/>
  <c r="M809" i="45"/>
  <c r="L809" i="45"/>
  <c r="K809" i="45"/>
  <c r="J809" i="45"/>
  <c r="P808" i="45"/>
  <c r="O808" i="45"/>
  <c r="N808" i="45"/>
  <c r="M808" i="45"/>
  <c r="L808" i="45"/>
  <c r="K808" i="45"/>
  <c r="J808" i="45"/>
  <c r="P807" i="45"/>
  <c r="O807" i="45"/>
  <c r="N807" i="45"/>
  <c r="M807" i="45"/>
  <c r="L807" i="45"/>
  <c r="K807" i="45"/>
  <c r="J807" i="45"/>
  <c r="P806" i="45"/>
  <c r="O806" i="45"/>
  <c r="N806" i="45"/>
  <c r="M806" i="45"/>
  <c r="L806" i="45"/>
  <c r="K806" i="45"/>
  <c r="J806" i="45"/>
  <c r="P805" i="45"/>
  <c r="O805" i="45"/>
  <c r="N805" i="45"/>
  <c r="M805" i="45"/>
  <c r="L805" i="45"/>
  <c r="K805" i="45"/>
  <c r="J805" i="45"/>
  <c r="P804" i="45"/>
  <c r="O804" i="45"/>
  <c r="N804" i="45"/>
  <c r="M804" i="45"/>
  <c r="L804" i="45"/>
  <c r="K804" i="45"/>
  <c r="J804" i="45"/>
  <c r="P803" i="45"/>
  <c r="O803" i="45"/>
  <c r="N803" i="45"/>
  <c r="M803" i="45"/>
  <c r="L803" i="45"/>
  <c r="K803" i="45"/>
  <c r="J803" i="45"/>
  <c r="P802" i="45"/>
  <c r="O802" i="45"/>
  <c r="N802" i="45"/>
  <c r="M802" i="45"/>
  <c r="L802" i="45"/>
  <c r="K802" i="45"/>
  <c r="J802" i="45"/>
  <c r="P801" i="45"/>
  <c r="O801" i="45"/>
  <c r="N801" i="45"/>
  <c r="M801" i="45"/>
  <c r="L801" i="45"/>
  <c r="K801" i="45"/>
  <c r="J801" i="45"/>
  <c r="P800" i="45"/>
  <c r="O800" i="45"/>
  <c r="N800" i="45"/>
  <c r="M800" i="45"/>
  <c r="L800" i="45"/>
  <c r="K800" i="45"/>
  <c r="J800" i="45"/>
  <c r="P799" i="45"/>
  <c r="O799" i="45"/>
  <c r="N799" i="45"/>
  <c r="M799" i="45"/>
  <c r="L799" i="45"/>
  <c r="K799" i="45"/>
  <c r="J799" i="45"/>
  <c r="P798" i="45"/>
  <c r="O798" i="45"/>
  <c r="N798" i="45"/>
  <c r="M798" i="45"/>
  <c r="L798" i="45"/>
  <c r="K798" i="45"/>
  <c r="J798" i="45"/>
  <c r="P797" i="45"/>
  <c r="O797" i="45"/>
  <c r="N797" i="45"/>
  <c r="M797" i="45"/>
  <c r="L797" i="45"/>
  <c r="K797" i="45"/>
  <c r="J797" i="45"/>
  <c r="P796" i="45"/>
  <c r="O796" i="45"/>
  <c r="N796" i="45"/>
  <c r="M796" i="45"/>
  <c r="L796" i="45"/>
  <c r="K796" i="45"/>
  <c r="J796" i="45"/>
  <c r="P795" i="45"/>
  <c r="O795" i="45"/>
  <c r="N795" i="45"/>
  <c r="M795" i="45"/>
  <c r="L795" i="45"/>
  <c r="K795" i="45"/>
  <c r="J795" i="45"/>
  <c r="P794" i="45"/>
  <c r="O794" i="45"/>
  <c r="N794" i="45"/>
  <c r="M794" i="45"/>
  <c r="L794" i="45"/>
  <c r="K794" i="45"/>
  <c r="J794" i="45"/>
  <c r="P793" i="45"/>
  <c r="O793" i="45"/>
  <c r="N793" i="45"/>
  <c r="M793" i="45"/>
  <c r="L793" i="45"/>
  <c r="K793" i="45"/>
  <c r="J793" i="45"/>
  <c r="P792" i="45"/>
  <c r="O792" i="45"/>
  <c r="N792" i="45"/>
  <c r="M792" i="45"/>
  <c r="L792" i="45"/>
  <c r="K792" i="45"/>
  <c r="J792" i="45"/>
  <c r="P791" i="45"/>
  <c r="O791" i="45"/>
  <c r="N791" i="45"/>
  <c r="M791" i="45"/>
  <c r="L791" i="45"/>
  <c r="K791" i="45"/>
  <c r="J791" i="45"/>
  <c r="P790" i="45"/>
  <c r="O790" i="45"/>
  <c r="N790" i="45"/>
  <c r="M790" i="45"/>
  <c r="L790" i="45"/>
  <c r="K790" i="45"/>
  <c r="J790" i="45"/>
  <c r="P789" i="45"/>
  <c r="O789" i="45"/>
  <c r="N789" i="45"/>
  <c r="M789" i="45"/>
  <c r="L789" i="45"/>
  <c r="K789" i="45"/>
  <c r="J789" i="45"/>
  <c r="P788" i="45"/>
  <c r="O788" i="45"/>
  <c r="N788" i="45"/>
  <c r="M788" i="45"/>
  <c r="L788" i="45"/>
  <c r="K788" i="45"/>
  <c r="J788" i="45"/>
  <c r="P785" i="45"/>
  <c r="O785" i="45"/>
  <c r="N785" i="45"/>
  <c r="M785" i="45"/>
  <c r="L785" i="45"/>
  <c r="K785" i="45"/>
  <c r="J785" i="45"/>
  <c r="P782" i="45"/>
  <c r="O782" i="45"/>
  <c r="N782" i="45"/>
  <c r="M782" i="45"/>
  <c r="L782" i="45"/>
  <c r="K782" i="45"/>
  <c r="J782" i="45"/>
  <c r="P781" i="45"/>
  <c r="O781" i="45"/>
  <c r="N781" i="45"/>
  <c r="M781" i="45"/>
  <c r="L781" i="45"/>
  <c r="K781" i="45"/>
  <c r="J781" i="45"/>
  <c r="P779" i="45"/>
  <c r="O779" i="45"/>
  <c r="N779" i="45"/>
  <c r="M779" i="45"/>
  <c r="L779" i="45"/>
  <c r="K779" i="45"/>
  <c r="J779" i="45"/>
  <c r="P778" i="45"/>
  <c r="O778" i="45"/>
  <c r="N778" i="45"/>
  <c r="M778" i="45"/>
  <c r="L778" i="45"/>
  <c r="K778" i="45"/>
  <c r="J778" i="45"/>
  <c r="P777" i="45"/>
  <c r="O777" i="45"/>
  <c r="N777" i="45"/>
  <c r="M777" i="45"/>
  <c r="L777" i="45"/>
  <c r="K777" i="45"/>
  <c r="J777" i="45"/>
  <c r="P776" i="45"/>
  <c r="O776" i="45"/>
  <c r="N776" i="45"/>
  <c r="M776" i="45"/>
  <c r="L776" i="45"/>
  <c r="K776" i="45"/>
  <c r="J776" i="45"/>
  <c r="P775" i="45"/>
  <c r="O775" i="45"/>
  <c r="N775" i="45"/>
  <c r="M775" i="45"/>
  <c r="L775" i="45"/>
  <c r="K775" i="45"/>
  <c r="J775" i="45"/>
  <c r="P773" i="45"/>
  <c r="O773" i="45"/>
  <c r="N773" i="45"/>
  <c r="M773" i="45"/>
  <c r="L773" i="45"/>
  <c r="K773" i="45"/>
  <c r="J773" i="45"/>
  <c r="P772" i="45"/>
  <c r="O772" i="45"/>
  <c r="N772" i="45"/>
  <c r="M772" i="45"/>
  <c r="L772" i="45"/>
  <c r="K772" i="45"/>
  <c r="J772" i="45"/>
  <c r="P771" i="45"/>
  <c r="O771" i="45"/>
  <c r="N771" i="45"/>
  <c r="M771" i="45"/>
  <c r="L771" i="45"/>
  <c r="K771" i="45"/>
  <c r="J771" i="45"/>
  <c r="P770" i="45"/>
  <c r="O770" i="45"/>
  <c r="N770" i="45"/>
  <c r="M770" i="45"/>
  <c r="L770" i="45"/>
  <c r="K770" i="45"/>
  <c r="J770" i="45"/>
  <c r="P769" i="45"/>
  <c r="O769" i="45"/>
  <c r="N769" i="45"/>
  <c r="M769" i="45"/>
  <c r="L769" i="45"/>
  <c r="K769" i="45"/>
  <c r="J769" i="45"/>
  <c r="P768" i="45"/>
  <c r="O768" i="45"/>
  <c r="N768" i="45"/>
  <c r="M768" i="45"/>
  <c r="L768" i="45"/>
  <c r="K768" i="45"/>
  <c r="J768" i="45"/>
  <c r="P764" i="45"/>
  <c r="O764" i="45"/>
  <c r="N764" i="45"/>
  <c r="M764" i="45"/>
  <c r="L764" i="45"/>
  <c r="K764" i="45"/>
  <c r="J764" i="45"/>
  <c r="P763" i="45"/>
  <c r="O763" i="45"/>
  <c r="N763" i="45"/>
  <c r="M763" i="45"/>
  <c r="L763" i="45"/>
  <c r="K763" i="45"/>
  <c r="J763" i="45"/>
  <c r="P762" i="45"/>
  <c r="O762" i="45"/>
  <c r="N762" i="45"/>
  <c r="M762" i="45"/>
  <c r="L762" i="45"/>
  <c r="K762" i="45"/>
  <c r="J762" i="45"/>
  <c r="P761" i="45"/>
  <c r="O761" i="45"/>
  <c r="N761" i="45"/>
  <c r="M761" i="45"/>
  <c r="L761" i="45"/>
  <c r="K761" i="45"/>
  <c r="J761" i="45"/>
  <c r="P760" i="45"/>
  <c r="O760" i="45"/>
  <c r="N760" i="45"/>
  <c r="M760" i="45"/>
  <c r="L760" i="45"/>
  <c r="K760" i="45"/>
  <c r="J760" i="45"/>
  <c r="P759" i="45"/>
  <c r="O759" i="45"/>
  <c r="N759" i="45"/>
  <c r="M759" i="45"/>
  <c r="L759" i="45"/>
  <c r="K759" i="45"/>
  <c r="J759" i="45"/>
  <c r="P758" i="45"/>
  <c r="O758" i="45"/>
  <c r="N758" i="45"/>
  <c r="M758" i="45"/>
  <c r="L758" i="45"/>
  <c r="K758" i="45"/>
  <c r="J758" i="45"/>
  <c r="P757" i="45"/>
  <c r="O757" i="45"/>
  <c r="N757" i="45"/>
  <c r="M757" i="45"/>
  <c r="L757" i="45"/>
  <c r="K757" i="45"/>
  <c r="J757" i="45"/>
  <c r="P756" i="45"/>
  <c r="O756" i="45"/>
  <c r="N756" i="45"/>
  <c r="M756" i="45"/>
  <c r="L756" i="45"/>
  <c r="K756" i="45"/>
  <c r="J756" i="45"/>
  <c r="P755" i="45"/>
  <c r="O755" i="45"/>
  <c r="N755" i="45"/>
  <c r="M755" i="45"/>
  <c r="L755" i="45"/>
  <c r="K755" i="45"/>
  <c r="J755" i="45"/>
  <c r="P754" i="45"/>
  <c r="O754" i="45"/>
  <c r="N754" i="45"/>
  <c r="M754" i="45"/>
  <c r="L754" i="45"/>
  <c r="K754" i="45"/>
  <c r="J754" i="45"/>
  <c r="P753" i="45"/>
  <c r="O753" i="45"/>
  <c r="N753" i="45"/>
  <c r="M753" i="45"/>
  <c r="L753" i="45"/>
  <c r="K753" i="45"/>
  <c r="J753" i="45"/>
  <c r="P752" i="45"/>
  <c r="O752" i="45"/>
  <c r="N752" i="45"/>
  <c r="M752" i="45"/>
  <c r="L752" i="45"/>
  <c r="K752" i="45"/>
  <c r="J752" i="45"/>
  <c r="P751" i="45"/>
  <c r="O751" i="45"/>
  <c r="N751" i="45"/>
  <c r="M751" i="45"/>
  <c r="L751" i="45"/>
  <c r="K751" i="45"/>
  <c r="J751" i="45"/>
  <c r="P750" i="45"/>
  <c r="O750" i="45"/>
  <c r="N750" i="45"/>
  <c r="M750" i="45"/>
  <c r="L750" i="45"/>
  <c r="K750" i="45"/>
  <c r="J750" i="45"/>
  <c r="P749" i="45"/>
  <c r="O749" i="45"/>
  <c r="N749" i="45"/>
  <c r="M749" i="45"/>
  <c r="L749" i="45"/>
  <c r="K749" i="45"/>
  <c r="J749" i="45"/>
  <c r="P748" i="45"/>
  <c r="O748" i="45"/>
  <c r="N748" i="45"/>
  <c r="M748" i="45"/>
  <c r="L748" i="45"/>
  <c r="K748" i="45"/>
  <c r="J748" i="45"/>
  <c r="P747" i="45"/>
  <c r="O747" i="45"/>
  <c r="N747" i="45"/>
  <c r="M747" i="45"/>
  <c r="L747" i="45"/>
  <c r="K747" i="45"/>
  <c r="J747" i="45"/>
  <c r="P746" i="45"/>
  <c r="O746" i="45"/>
  <c r="N746" i="45"/>
  <c r="M746" i="45"/>
  <c r="L746" i="45"/>
  <c r="K746" i="45"/>
  <c r="J746" i="45"/>
  <c r="P745" i="45"/>
  <c r="O745" i="45"/>
  <c r="N745" i="45"/>
  <c r="M745" i="45"/>
  <c r="L745" i="45"/>
  <c r="K745" i="45"/>
  <c r="J745" i="45"/>
  <c r="P744" i="45"/>
  <c r="O744" i="45"/>
  <c r="N744" i="45"/>
  <c r="M744" i="45"/>
  <c r="L744" i="45"/>
  <c r="K744" i="45"/>
  <c r="J744" i="45"/>
  <c r="P743" i="45"/>
  <c r="O743" i="45"/>
  <c r="N743" i="45"/>
  <c r="M743" i="45"/>
  <c r="L743" i="45"/>
  <c r="K743" i="45"/>
  <c r="J743" i="45"/>
  <c r="P742" i="45"/>
  <c r="O742" i="45"/>
  <c r="N742" i="45"/>
  <c r="M742" i="45"/>
  <c r="L742" i="45"/>
  <c r="K742" i="45"/>
  <c r="J742" i="45"/>
  <c r="P741" i="45"/>
  <c r="O741" i="45"/>
  <c r="N741" i="45"/>
  <c r="M741" i="45"/>
  <c r="L741" i="45"/>
  <c r="K741" i="45"/>
  <c r="J741" i="45"/>
  <c r="P740" i="45"/>
  <c r="O740" i="45"/>
  <c r="N740" i="45"/>
  <c r="M740" i="45"/>
  <c r="L740" i="45"/>
  <c r="K740" i="45"/>
  <c r="J740" i="45"/>
  <c r="P739" i="45"/>
  <c r="O739" i="45"/>
  <c r="N739" i="45"/>
  <c r="M739" i="45"/>
  <c r="L739" i="45"/>
  <c r="K739" i="45"/>
  <c r="J739" i="45"/>
  <c r="P738" i="45"/>
  <c r="O738" i="45"/>
  <c r="N738" i="45"/>
  <c r="M738" i="45"/>
  <c r="L738" i="45"/>
  <c r="K738" i="45"/>
  <c r="J738" i="45"/>
  <c r="P737" i="45"/>
  <c r="O737" i="45"/>
  <c r="N737" i="45"/>
  <c r="M737" i="45"/>
  <c r="L737" i="45"/>
  <c r="K737" i="45"/>
  <c r="J737" i="45"/>
  <c r="P736" i="45"/>
  <c r="O736" i="45"/>
  <c r="N736" i="45"/>
  <c r="M736" i="45"/>
  <c r="L736" i="45"/>
  <c r="K736" i="45"/>
  <c r="J736" i="45"/>
  <c r="P735" i="45"/>
  <c r="O735" i="45"/>
  <c r="N735" i="45"/>
  <c r="M735" i="45"/>
  <c r="L735" i="45"/>
  <c r="K735" i="45"/>
  <c r="J735" i="45"/>
  <c r="P734" i="45"/>
  <c r="O734" i="45"/>
  <c r="N734" i="45"/>
  <c r="M734" i="45"/>
  <c r="L734" i="45"/>
  <c r="K734" i="45"/>
  <c r="J734" i="45"/>
  <c r="P733" i="45"/>
  <c r="O733" i="45"/>
  <c r="N733" i="45"/>
  <c r="M733" i="45"/>
  <c r="L733" i="45"/>
  <c r="K733" i="45"/>
  <c r="J733" i="45"/>
  <c r="P732" i="45"/>
  <c r="O732" i="45"/>
  <c r="N732" i="45"/>
  <c r="M732" i="45"/>
  <c r="L732" i="45"/>
  <c r="K732" i="45"/>
  <c r="J732" i="45"/>
  <c r="P731" i="45"/>
  <c r="O731" i="45"/>
  <c r="N731" i="45"/>
  <c r="M731" i="45"/>
  <c r="L731" i="45"/>
  <c r="K731" i="45"/>
  <c r="J731" i="45"/>
  <c r="P730" i="45"/>
  <c r="O730" i="45"/>
  <c r="N730" i="45"/>
  <c r="M730" i="45"/>
  <c r="L730" i="45"/>
  <c r="K730" i="45"/>
  <c r="J730" i="45"/>
  <c r="P729" i="45"/>
  <c r="O729" i="45"/>
  <c r="N729" i="45"/>
  <c r="M729" i="45"/>
  <c r="L729" i="45"/>
  <c r="K729" i="45"/>
  <c r="J729" i="45"/>
  <c r="P728" i="45"/>
  <c r="O728" i="45"/>
  <c r="N728" i="45"/>
  <c r="M728" i="45"/>
  <c r="L728" i="45"/>
  <c r="K728" i="45"/>
  <c r="J728" i="45"/>
  <c r="P727" i="45"/>
  <c r="O727" i="45"/>
  <c r="N727" i="45"/>
  <c r="M727" i="45"/>
  <c r="L727" i="45"/>
  <c r="K727" i="45"/>
  <c r="J727" i="45"/>
  <c r="P726" i="45"/>
  <c r="O726" i="45"/>
  <c r="N726" i="45"/>
  <c r="M726" i="45"/>
  <c r="L726" i="45"/>
  <c r="K726" i="45"/>
  <c r="J726" i="45"/>
  <c r="P725" i="45"/>
  <c r="O725" i="45"/>
  <c r="N725" i="45"/>
  <c r="M725" i="45"/>
  <c r="L725" i="45"/>
  <c r="K725" i="45"/>
  <c r="J725" i="45"/>
  <c r="P724" i="45"/>
  <c r="O724" i="45"/>
  <c r="N724" i="45"/>
  <c r="M724" i="45"/>
  <c r="L724" i="45"/>
  <c r="K724" i="45"/>
  <c r="J724" i="45"/>
  <c r="P723" i="45"/>
  <c r="O723" i="45"/>
  <c r="N723" i="45"/>
  <c r="M723" i="45"/>
  <c r="L723" i="45"/>
  <c r="K723" i="45"/>
  <c r="J723" i="45"/>
  <c r="P722" i="45"/>
  <c r="O722" i="45"/>
  <c r="N722" i="45"/>
  <c r="M722" i="45"/>
  <c r="L722" i="45"/>
  <c r="K722" i="45"/>
  <c r="J722" i="45"/>
  <c r="P721" i="45"/>
  <c r="O721" i="45"/>
  <c r="N721" i="45"/>
  <c r="M721" i="45"/>
  <c r="L721" i="45"/>
  <c r="K721" i="45"/>
  <c r="J721" i="45"/>
  <c r="P720" i="45"/>
  <c r="O720" i="45"/>
  <c r="N720" i="45"/>
  <c r="M720" i="45"/>
  <c r="L720" i="45"/>
  <c r="K720" i="45"/>
  <c r="J720" i="45"/>
  <c r="P719" i="45"/>
  <c r="O719" i="45"/>
  <c r="N719" i="45"/>
  <c r="M719" i="45"/>
  <c r="L719" i="45"/>
  <c r="K719" i="45"/>
  <c r="J719" i="45"/>
  <c r="P718" i="45"/>
  <c r="O718" i="45"/>
  <c r="N718" i="45"/>
  <c r="M718" i="45"/>
  <c r="L718" i="45"/>
  <c r="K718" i="45"/>
  <c r="J718" i="45"/>
  <c r="P717" i="45"/>
  <c r="O717" i="45"/>
  <c r="N717" i="45"/>
  <c r="M717" i="45"/>
  <c r="L717" i="45"/>
  <c r="K717" i="45"/>
  <c r="J717" i="45"/>
  <c r="P716" i="45"/>
  <c r="O716" i="45"/>
  <c r="N716" i="45"/>
  <c r="M716" i="45"/>
  <c r="L716" i="45"/>
  <c r="K716" i="45"/>
  <c r="J716" i="45"/>
  <c r="P715" i="45"/>
  <c r="O715" i="45"/>
  <c r="N715" i="45"/>
  <c r="M715" i="45"/>
  <c r="L715" i="45"/>
  <c r="K715" i="45"/>
  <c r="J715" i="45"/>
  <c r="P714" i="45"/>
  <c r="O714" i="45"/>
  <c r="N714" i="45"/>
  <c r="M714" i="45"/>
  <c r="L714" i="45"/>
  <c r="K714" i="45"/>
  <c r="J714" i="45"/>
  <c r="P713" i="45"/>
  <c r="O713" i="45"/>
  <c r="N713" i="45"/>
  <c r="M713" i="45"/>
  <c r="L713" i="45"/>
  <c r="K713" i="45"/>
  <c r="J713" i="45"/>
  <c r="P712" i="45"/>
  <c r="O712" i="45"/>
  <c r="N712" i="45"/>
  <c r="M712" i="45"/>
  <c r="L712" i="45"/>
  <c r="K712" i="45"/>
  <c r="J712" i="45"/>
  <c r="P711" i="45"/>
  <c r="O711" i="45"/>
  <c r="N711" i="45"/>
  <c r="M711" i="45"/>
  <c r="L711" i="45"/>
  <c r="K711" i="45"/>
  <c r="J711" i="45"/>
  <c r="P710" i="45"/>
  <c r="O710" i="45"/>
  <c r="N710" i="45"/>
  <c r="M710" i="45"/>
  <c r="L710" i="45"/>
  <c r="K710" i="45"/>
  <c r="J710" i="45"/>
  <c r="P709" i="45"/>
  <c r="O709" i="45"/>
  <c r="N709" i="45"/>
  <c r="M709" i="45"/>
  <c r="L709" i="45"/>
  <c r="K709" i="45"/>
  <c r="J709" i="45"/>
  <c r="P708" i="45"/>
  <c r="O708" i="45"/>
  <c r="N708" i="45"/>
  <c r="M708" i="45"/>
  <c r="L708" i="45"/>
  <c r="K708" i="45"/>
  <c r="J708" i="45"/>
  <c r="P707" i="45"/>
  <c r="O707" i="45"/>
  <c r="N707" i="45"/>
  <c r="M707" i="45"/>
  <c r="L707" i="45"/>
  <c r="K707" i="45"/>
  <c r="J707" i="45"/>
  <c r="P706" i="45"/>
  <c r="O706" i="45"/>
  <c r="N706" i="45"/>
  <c r="M706" i="45"/>
  <c r="L706" i="45"/>
  <c r="K706" i="45"/>
  <c r="J706" i="45"/>
  <c r="P705" i="45"/>
  <c r="O705" i="45"/>
  <c r="N705" i="45"/>
  <c r="M705" i="45"/>
  <c r="L705" i="45"/>
  <c r="K705" i="45"/>
  <c r="J705" i="45"/>
  <c r="P704" i="45"/>
  <c r="O704" i="45"/>
  <c r="N704" i="45"/>
  <c r="M704" i="45"/>
  <c r="L704" i="45"/>
  <c r="K704" i="45"/>
  <c r="J704" i="45"/>
  <c r="P703" i="45"/>
  <c r="O703" i="45"/>
  <c r="N703" i="45"/>
  <c r="M703" i="45"/>
  <c r="L703" i="45"/>
  <c r="K703" i="45"/>
  <c r="J703" i="45"/>
  <c r="P702" i="45"/>
  <c r="O702" i="45"/>
  <c r="N702" i="45"/>
  <c r="M702" i="45"/>
  <c r="L702" i="45"/>
  <c r="K702" i="45"/>
  <c r="J702" i="45"/>
  <c r="P701" i="45"/>
  <c r="O701" i="45"/>
  <c r="N701" i="45"/>
  <c r="M701" i="45"/>
  <c r="L701" i="45"/>
  <c r="K701" i="45"/>
  <c r="J701" i="45"/>
  <c r="P700" i="45"/>
  <c r="O700" i="45"/>
  <c r="N700" i="45"/>
  <c r="M700" i="45"/>
  <c r="L700" i="45"/>
  <c r="K700" i="45"/>
  <c r="J700" i="45"/>
  <c r="P699" i="45"/>
  <c r="O699" i="45"/>
  <c r="N699" i="45"/>
  <c r="M699" i="45"/>
  <c r="L699" i="45"/>
  <c r="K699" i="45"/>
  <c r="J699" i="45"/>
  <c r="P698" i="45"/>
  <c r="O698" i="45"/>
  <c r="N698" i="45"/>
  <c r="M698" i="45"/>
  <c r="L698" i="45"/>
  <c r="K698" i="45"/>
  <c r="J698" i="45"/>
  <c r="P697" i="45"/>
  <c r="O697" i="45"/>
  <c r="N697" i="45"/>
  <c r="M697" i="45"/>
  <c r="L697" i="45"/>
  <c r="K697" i="45"/>
  <c r="J697" i="45"/>
  <c r="P696" i="45"/>
  <c r="O696" i="45"/>
  <c r="N696" i="45"/>
  <c r="M696" i="45"/>
  <c r="L696" i="45"/>
  <c r="K696" i="45"/>
  <c r="J696" i="45"/>
  <c r="P695" i="45"/>
  <c r="O695" i="45"/>
  <c r="N695" i="45"/>
  <c r="M695" i="45"/>
  <c r="L695" i="45"/>
  <c r="K695" i="45"/>
  <c r="J695" i="45"/>
  <c r="P694" i="45"/>
  <c r="O694" i="45"/>
  <c r="N694" i="45"/>
  <c r="M694" i="45"/>
  <c r="L694" i="45"/>
  <c r="K694" i="45"/>
  <c r="J694" i="45"/>
  <c r="P693" i="45"/>
  <c r="O693" i="45"/>
  <c r="N693" i="45"/>
  <c r="M693" i="45"/>
  <c r="L693" i="45"/>
  <c r="K693" i="45"/>
  <c r="J693" i="45"/>
  <c r="P692" i="45"/>
  <c r="O692" i="45"/>
  <c r="N692" i="45"/>
  <c r="M692" i="45"/>
  <c r="L692" i="45"/>
  <c r="K692" i="45"/>
  <c r="J692" i="45"/>
  <c r="P691" i="45"/>
  <c r="O691" i="45"/>
  <c r="N691" i="45"/>
  <c r="M691" i="45"/>
  <c r="L691" i="45"/>
  <c r="K691" i="45"/>
  <c r="J691" i="45"/>
  <c r="P690" i="45"/>
  <c r="O690" i="45"/>
  <c r="N690" i="45"/>
  <c r="M690" i="45"/>
  <c r="L690" i="45"/>
  <c r="K690" i="45"/>
  <c r="J690" i="45"/>
  <c r="P689" i="45"/>
  <c r="O689" i="45"/>
  <c r="N689" i="45"/>
  <c r="M689" i="45"/>
  <c r="L689" i="45"/>
  <c r="K689" i="45"/>
  <c r="J689" i="45"/>
  <c r="P688" i="45"/>
  <c r="O688" i="45"/>
  <c r="N688" i="45"/>
  <c r="M688" i="45"/>
  <c r="L688" i="45"/>
  <c r="K688" i="45"/>
  <c r="J688" i="45"/>
  <c r="P687" i="45"/>
  <c r="O687" i="45"/>
  <c r="N687" i="45"/>
  <c r="M687" i="45"/>
  <c r="L687" i="45"/>
  <c r="K687" i="45"/>
  <c r="J687" i="45"/>
  <c r="P686" i="45"/>
  <c r="O686" i="45"/>
  <c r="N686" i="45"/>
  <c r="M686" i="45"/>
  <c r="L686" i="45"/>
  <c r="K686" i="45"/>
  <c r="J686" i="45"/>
  <c r="P685" i="45"/>
  <c r="O685" i="45"/>
  <c r="N685" i="45"/>
  <c r="M685" i="45"/>
  <c r="L685" i="45"/>
  <c r="K685" i="45"/>
  <c r="J685" i="45"/>
  <c r="P683" i="45"/>
  <c r="O683" i="45"/>
  <c r="N683" i="45"/>
  <c r="M683" i="45"/>
  <c r="L683" i="45"/>
  <c r="K683" i="45"/>
  <c r="J683" i="45"/>
  <c r="P682" i="45"/>
  <c r="O682" i="45"/>
  <c r="N682" i="45"/>
  <c r="M682" i="45"/>
  <c r="L682" i="45"/>
  <c r="K682" i="45"/>
  <c r="J682" i="45"/>
  <c r="P681" i="45"/>
  <c r="O681" i="45"/>
  <c r="N681" i="45"/>
  <c r="M681" i="45"/>
  <c r="L681" i="45"/>
  <c r="K681" i="45"/>
  <c r="J681" i="45"/>
  <c r="P680" i="45"/>
  <c r="O680" i="45"/>
  <c r="N680" i="45"/>
  <c r="M680" i="45"/>
  <c r="L680" i="45"/>
  <c r="K680" i="45"/>
  <c r="J680" i="45"/>
  <c r="P679" i="45"/>
  <c r="O679" i="45"/>
  <c r="N679" i="45"/>
  <c r="M679" i="45"/>
  <c r="L679" i="45"/>
  <c r="K679" i="45"/>
  <c r="J679" i="45"/>
  <c r="P678" i="45"/>
  <c r="O678" i="45"/>
  <c r="N678" i="45"/>
  <c r="M678" i="45"/>
  <c r="L678" i="45"/>
  <c r="K678" i="45"/>
  <c r="J678" i="45"/>
  <c r="P677" i="45"/>
  <c r="O677" i="45"/>
  <c r="N677" i="45"/>
  <c r="M677" i="45"/>
  <c r="L677" i="45"/>
  <c r="K677" i="45"/>
  <c r="J677" i="45"/>
  <c r="P676" i="45"/>
  <c r="O676" i="45"/>
  <c r="N676" i="45"/>
  <c r="M676" i="45"/>
  <c r="L676" i="45"/>
  <c r="K676" i="45"/>
  <c r="J676" i="45"/>
  <c r="P675" i="45"/>
  <c r="O675" i="45"/>
  <c r="N675" i="45"/>
  <c r="M675" i="45"/>
  <c r="L675" i="45"/>
  <c r="K675" i="45"/>
  <c r="J675" i="45"/>
  <c r="P674" i="45"/>
  <c r="O674" i="45"/>
  <c r="N674" i="45"/>
  <c r="M674" i="45"/>
  <c r="L674" i="45"/>
  <c r="K674" i="45"/>
  <c r="J674" i="45"/>
  <c r="P673" i="45"/>
  <c r="O673" i="45"/>
  <c r="N673" i="45"/>
  <c r="M673" i="45"/>
  <c r="L673" i="45"/>
  <c r="K673" i="45"/>
  <c r="J673" i="45"/>
  <c r="P672" i="45"/>
  <c r="O672" i="45"/>
  <c r="N672" i="45"/>
  <c r="M672" i="45"/>
  <c r="L672" i="45"/>
  <c r="K672" i="45"/>
  <c r="J672" i="45"/>
  <c r="P671" i="45"/>
  <c r="O671" i="45"/>
  <c r="N671" i="45"/>
  <c r="M671" i="45"/>
  <c r="L671" i="45"/>
  <c r="K671" i="45"/>
  <c r="J671" i="45"/>
  <c r="P670" i="45"/>
  <c r="O670" i="45"/>
  <c r="N670" i="45"/>
  <c r="M670" i="45"/>
  <c r="L670" i="45"/>
  <c r="K670" i="45"/>
  <c r="J670" i="45"/>
  <c r="P669" i="45"/>
  <c r="O669" i="45"/>
  <c r="N669" i="45"/>
  <c r="M669" i="45"/>
  <c r="L669" i="45"/>
  <c r="K669" i="45"/>
  <c r="J669" i="45"/>
  <c r="P668" i="45"/>
  <c r="O668" i="45"/>
  <c r="N668" i="45"/>
  <c r="M668" i="45"/>
  <c r="L668" i="45"/>
  <c r="K668" i="45"/>
  <c r="J668" i="45"/>
  <c r="P667" i="45"/>
  <c r="O667" i="45"/>
  <c r="N667" i="45"/>
  <c r="M667" i="45"/>
  <c r="L667" i="45"/>
  <c r="K667" i="45"/>
  <c r="J667" i="45"/>
  <c r="P666" i="45"/>
  <c r="O666" i="45"/>
  <c r="N666" i="45"/>
  <c r="M666" i="45"/>
  <c r="L666" i="45"/>
  <c r="K666" i="45"/>
  <c r="J666" i="45"/>
  <c r="P665" i="45"/>
  <c r="O665" i="45"/>
  <c r="N665" i="45"/>
  <c r="M665" i="45"/>
  <c r="L665" i="45"/>
  <c r="K665" i="45"/>
  <c r="J665" i="45"/>
  <c r="P664" i="45"/>
  <c r="O664" i="45"/>
  <c r="N664" i="45"/>
  <c r="M664" i="45"/>
  <c r="L664" i="45"/>
  <c r="K664" i="45"/>
  <c r="J664" i="45"/>
  <c r="P663" i="45"/>
  <c r="O663" i="45"/>
  <c r="N663" i="45"/>
  <c r="M663" i="45"/>
  <c r="L663" i="45"/>
  <c r="K663" i="45"/>
  <c r="J663" i="45"/>
  <c r="P662" i="45"/>
  <c r="O662" i="45"/>
  <c r="N662" i="45"/>
  <c r="M662" i="45"/>
  <c r="L662" i="45"/>
  <c r="K662" i="45"/>
  <c r="J662" i="45"/>
  <c r="P661" i="45"/>
  <c r="O661" i="45"/>
  <c r="N661" i="45"/>
  <c r="M661" i="45"/>
  <c r="L661" i="45"/>
  <c r="K661" i="45"/>
  <c r="J661" i="45"/>
  <c r="P660" i="45"/>
  <c r="O660" i="45"/>
  <c r="N660" i="45"/>
  <c r="M660" i="45"/>
  <c r="L660" i="45"/>
  <c r="K660" i="45"/>
  <c r="J660" i="45"/>
  <c r="P659" i="45"/>
  <c r="O659" i="45"/>
  <c r="N659" i="45"/>
  <c r="M659" i="45"/>
  <c r="L659" i="45"/>
  <c r="K659" i="45"/>
  <c r="J659" i="45"/>
  <c r="P657" i="45"/>
  <c r="O657" i="45"/>
  <c r="N657" i="45"/>
  <c r="M657" i="45"/>
  <c r="L657" i="45"/>
  <c r="K657" i="45"/>
  <c r="J657" i="45"/>
  <c r="P656" i="45"/>
  <c r="O656" i="45"/>
  <c r="N656" i="45"/>
  <c r="M656" i="45"/>
  <c r="L656" i="45"/>
  <c r="K656" i="45"/>
  <c r="J656" i="45"/>
  <c r="P655" i="45"/>
  <c r="O655" i="45"/>
  <c r="N655" i="45"/>
  <c r="M655" i="45"/>
  <c r="L655" i="45"/>
  <c r="K655" i="45"/>
  <c r="J655" i="45"/>
  <c r="P654" i="45"/>
  <c r="O654" i="45"/>
  <c r="N654" i="45"/>
  <c r="M654" i="45"/>
  <c r="L654" i="45"/>
  <c r="K654" i="45"/>
  <c r="J654" i="45"/>
  <c r="P653" i="45"/>
  <c r="O653" i="45"/>
  <c r="N653" i="45"/>
  <c r="M653" i="45"/>
  <c r="L653" i="45"/>
  <c r="K653" i="45"/>
  <c r="J653" i="45"/>
  <c r="P652" i="45"/>
  <c r="O652" i="45"/>
  <c r="N652" i="45"/>
  <c r="M652" i="45"/>
  <c r="L652" i="45"/>
  <c r="K652" i="45"/>
  <c r="J652" i="45"/>
  <c r="P651" i="45"/>
  <c r="O651" i="45"/>
  <c r="N651" i="45"/>
  <c r="M651" i="45"/>
  <c r="L651" i="45"/>
  <c r="K651" i="45"/>
  <c r="J651" i="45"/>
  <c r="P650" i="45"/>
  <c r="O650" i="45"/>
  <c r="N650" i="45"/>
  <c r="M650" i="45"/>
  <c r="L650" i="45"/>
  <c r="K650" i="45"/>
  <c r="J650" i="45"/>
  <c r="P649" i="45"/>
  <c r="O649" i="45"/>
  <c r="N649" i="45"/>
  <c r="M649" i="45"/>
  <c r="L649" i="45"/>
  <c r="K649" i="45"/>
  <c r="J649" i="45"/>
  <c r="P647" i="45"/>
  <c r="O647" i="45"/>
  <c r="N647" i="45"/>
  <c r="M647" i="45"/>
  <c r="L647" i="45"/>
  <c r="K647" i="45"/>
  <c r="J647" i="45"/>
  <c r="P646" i="45"/>
  <c r="O646" i="45"/>
  <c r="N646" i="45"/>
  <c r="M646" i="45"/>
  <c r="L646" i="45"/>
  <c r="K646" i="45"/>
  <c r="J646" i="45"/>
  <c r="P645" i="45"/>
  <c r="O645" i="45"/>
  <c r="N645" i="45"/>
  <c r="M645" i="45"/>
  <c r="L645" i="45"/>
  <c r="K645" i="45"/>
  <c r="J645" i="45"/>
  <c r="P644" i="45"/>
  <c r="O644" i="45"/>
  <c r="N644" i="45"/>
  <c r="M644" i="45"/>
  <c r="L644" i="45"/>
  <c r="K644" i="45"/>
  <c r="J644" i="45"/>
  <c r="P643" i="45"/>
  <c r="O643" i="45"/>
  <c r="N643" i="45"/>
  <c r="M643" i="45"/>
  <c r="L643" i="45"/>
  <c r="K643" i="45"/>
  <c r="J643" i="45"/>
  <c r="P642" i="45"/>
  <c r="O642" i="45"/>
  <c r="N642" i="45"/>
  <c r="M642" i="45"/>
  <c r="L642" i="45"/>
  <c r="K642" i="45"/>
  <c r="J642" i="45"/>
  <c r="P641" i="45"/>
  <c r="O641" i="45"/>
  <c r="N641" i="45"/>
  <c r="M641" i="45"/>
  <c r="L641" i="45"/>
  <c r="K641" i="45"/>
  <c r="J641" i="45"/>
  <c r="P640" i="45"/>
  <c r="O640" i="45"/>
  <c r="N640" i="45"/>
  <c r="M640" i="45"/>
  <c r="L640" i="45"/>
  <c r="K640" i="45"/>
  <c r="J640" i="45"/>
  <c r="P639" i="45"/>
  <c r="O639" i="45"/>
  <c r="N639" i="45"/>
  <c r="M639" i="45"/>
  <c r="L639" i="45"/>
  <c r="K639" i="45"/>
  <c r="J639" i="45"/>
  <c r="P638" i="45"/>
  <c r="O638" i="45"/>
  <c r="N638" i="45"/>
  <c r="M638" i="45"/>
  <c r="L638" i="45"/>
  <c r="K638" i="45"/>
  <c r="J638" i="45"/>
  <c r="P637" i="45"/>
  <c r="O637" i="45"/>
  <c r="N637" i="45"/>
  <c r="M637" i="45"/>
  <c r="L637" i="45"/>
  <c r="K637" i="45"/>
  <c r="J637" i="45"/>
  <c r="P636" i="45"/>
  <c r="O636" i="45"/>
  <c r="N636" i="45"/>
  <c r="M636" i="45"/>
  <c r="L636" i="45"/>
  <c r="K636" i="45"/>
  <c r="J636" i="45"/>
  <c r="P635" i="45"/>
  <c r="O635" i="45"/>
  <c r="N635" i="45"/>
  <c r="M635" i="45"/>
  <c r="L635" i="45"/>
  <c r="K635" i="45"/>
  <c r="J635" i="45"/>
  <c r="P634" i="45"/>
  <c r="O634" i="45"/>
  <c r="N634" i="45"/>
  <c r="M634" i="45"/>
  <c r="L634" i="45"/>
  <c r="K634" i="45"/>
  <c r="J634" i="45"/>
  <c r="P633" i="45"/>
  <c r="O633" i="45"/>
  <c r="N633" i="45"/>
  <c r="M633" i="45"/>
  <c r="L633" i="45"/>
  <c r="K633" i="45"/>
  <c r="J633" i="45"/>
  <c r="P632" i="45"/>
  <c r="O632" i="45"/>
  <c r="N632" i="45"/>
  <c r="M632" i="45"/>
  <c r="L632" i="45"/>
  <c r="K632" i="45"/>
  <c r="J632" i="45"/>
  <c r="P631" i="45"/>
  <c r="O631" i="45"/>
  <c r="N631" i="45"/>
  <c r="M631" i="45"/>
  <c r="L631" i="45"/>
  <c r="K631" i="45"/>
  <c r="J631" i="45"/>
  <c r="P630" i="45"/>
  <c r="O630" i="45"/>
  <c r="N630" i="45"/>
  <c r="M630" i="45"/>
  <c r="L630" i="45"/>
  <c r="K630" i="45"/>
  <c r="J630" i="45"/>
  <c r="P629" i="45"/>
  <c r="O629" i="45"/>
  <c r="N629" i="45"/>
  <c r="M629" i="45"/>
  <c r="L629" i="45"/>
  <c r="K629" i="45"/>
  <c r="J629" i="45"/>
  <c r="P628" i="45"/>
  <c r="O628" i="45"/>
  <c r="N628" i="45"/>
  <c r="M628" i="45"/>
  <c r="L628" i="45"/>
  <c r="K628" i="45"/>
  <c r="J628" i="45"/>
  <c r="P627" i="45"/>
  <c r="O627" i="45"/>
  <c r="N627" i="45"/>
  <c r="M627" i="45"/>
  <c r="L627" i="45"/>
  <c r="K627" i="45"/>
  <c r="J627" i="45"/>
  <c r="P626" i="45"/>
  <c r="O626" i="45"/>
  <c r="N626" i="45"/>
  <c r="M626" i="45"/>
  <c r="L626" i="45"/>
  <c r="K626" i="45"/>
  <c r="J626" i="45"/>
  <c r="P625" i="45"/>
  <c r="O625" i="45"/>
  <c r="N625" i="45"/>
  <c r="M625" i="45"/>
  <c r="L625" i="45"/>
  <c r="K625" i="45"/>
  <c r="J625" i="45"/>
  <c r="P624" i="45"/>
  <c r="O624" i="45"/>
  <c r="N624" i="45"/>
  <c r="M624" i="45"/>
  <c r="L624" i="45"/>
  <c r="K624" i="45"/>
  <c r="J624" i="45"/>
  <c r="P623" i="45"/>
  <c r="O623" i="45"/>
  <c r="N623" i="45"/>
  <c r="M623" i="45"/>
  <c r="L623" i="45"/>
  <c r="K623" i="45"/>
  <c r="J623" i="45"/>
  <c r="P622" i="45"/>
  <c r="O622" i="45"/>
  <c r="N622" i="45"/>
  <c r="M622" i="45"/>
  <c r="L622" i="45"/>
  <c r="K622" i="45"/>
  <c r="J622" i="45"/>
  <c r="P621" i="45"/>
  <c r="O621" i="45"/>
  <c r="N621" i="45"/>
  <c r="M621" i="45"/>
  <c r="L621" i="45"/>
  <c r="K621" i="45"/>
  <c r="J621" i="45"/>
  <c r="P620" i="45"/>
  <c r="O620" i="45"/>
  <c r="N620" i="45"/>
  <c r="M620" i="45"/>
  <c r="L620" i="45"/>
  <c r="K620" i="45"/>
  <c r="J620" i="45"/>
  <c r="P618" i="45"/>
  <c r="O618" i="45"/>
  <c r="N618" i="45"/>
  <c r="M618" i="45"/>
  <c r="L618" i="45"/>
  <c r="K618" i="45"/>
  <c r="J618" i="45"/>
  <c r="P617" i="45"/>
  <c r="O617" i="45"/>
  <c r="N617" i="45"/>
  <c r="M617" i="45"/>
  <c r="L617" i="45"/>
  <c r="K617" i="45"/>
  <c r="J617" i="45"/>
  <c r="P616" i="45"/>
  <c r="O616" i="45"/>
  <c r="N616" i="45"/>
  <c r="M616" i="45"/>
  <c r="L616" i="45"/>
  <c r="K616" i="45"/>
  <c r="J616" i="45"/>
  <c r="P615" i="45"/>
  <c r="O615" i="45"/>
  <c r="N615" i="45"/>
  <c r="M615" i="45"/>
  <c r="L615" i="45"/>
  <c r="K615" i="45"/>
  <c r="J615" i="45"/>
  <c r="P614" i="45"/>
  <c r="O614" i="45"/>
  <c r="N614" i="45"/>
  <c r="M614" i="45"/>
  <c r="L614" i="45"/>
  <c r="K614" i="45"/>
  <c r="J614" i="45"/>
  <c r="P613" i="45"/>
  <c r="O613" i="45"/>
  <c r="N613" i="45"/>
  <c r="M613" i="45"/>
  <c r="L613" i="45"/>
  <c r="K613" i="45"/>
  <c r="J613" i="45"/>
  <c r="P611" i="45"/>
  <c r="O611" i="45"/>
  <c r="N611" i="45"/>
  <c r="M611" i="45"/>
  <c r="L611" i="45"/>
  <c r="K611" i="45"/>
  <c r="J611" i="45"/>
  <c r="P610" i="45"/>
  <c r="O610" i="45"/>
  <c r="N610" i="45"/>
  <c r="M610" i="45"/>
  <c r="L610" i="45"/>
  <c r="K610" i="45"/>
  <c r="J610" i="45"/>
  <c r="P609" i="45"/>
  <c r="O609" i="45"/>
  <c r="N609" i="45"/>
  <c r="M609" i="45"/>
  <c r="L609" i="45"/>
  <c r="K609" i="45"/>
  <c r="J609" i="45"/>
  <c r="P607" i="45"/>
  <c r="O607" i="45"/>
  <c r="N607" i="45"/>
  <c r="M607" i="45"/>
  <c r="L607" i="45"/>
  <c r="K607" i="45"/>
  <c r="J607" i="45"/>
  <c r="P606" i="45"/>
  <c r="O606" i="45"/>
  <c r="N606" i="45"/>
  <c r="M606" i="45"/>
  <c r="L606" i="45"/>
  <c r="K606" i="45"/>
  <c r="J606" i="45"/>
  <c r="P604" i="45"/>
  <c r="O604" i="45"/>
  <c r="N604" i="45"/>
  <c r="M604" i="45"/>
  <c r="L604" i="45"/>
  <c r="K604" i="45"/>
  <c r="J604" i="45"/>
  <c r="P603" i="45"/>
  <c r="O603" i="45"/>
  <c r="N603" i="45"/>
  <c r="M603" i="45"/>
  <c r="L603" i="45"/>
  <c r="K603" i="45"/>
  <c r="J603" i="45"/>
  <c r="P601" i="45"/>
  <c r="O601" i="45"/>
  <c r="N601" i="45"/>
  <c r="M601" i="45"/>
  <c r="L601" i="45"/>
  <c r="K601" i="45"/>
  <c r="J601" i="45"/>
  <c r="P599" i="45"/>
  <c r="O599" i="45"/>
  <c r="N599" i="45"/>
  <c r="M599" i="45"/>
  <c r="L599" i="45"/>
  <c r="K599" i="45"/>
  <c r="J599" i="45"/>
  <c r="P597" i="45"/>
  <c r="O597" i="45"/>
  <c r="N597" i="45"/>
  <c r="M597" i="45"/>
  <c r="L597" i="45"/>
  <c r="K597" i="45"/>
  <c r="J597" i="45"/>
  <c r="P596" i="45"/>
  <c r="O596" i="45"/>
  <c r="N596" i="45"/>
  <c r="M596" i="45"/>
  <c r="L596" i="45"/>
  <c r="K596" i="45"/>
  <c r="J596" i="45"/>
  <c r="P595" i="45"/>
  <c r="O595" i="45"/>
  <c r="N595" i="45"/>
  <c r="M595" i="45"/>
  <c r="L595" i="45"/>
  <c r="K595" i="45"/>
  <c r="J595" i="45"/>
  <c r="P594" i="45"/>
  <c r="O594" i="45"/>
  <c r="N594" i="45"/>
  <c r="M594" i="45"/>
  <c r="L594" i="45"/>
  <c r="K594" i="45"/>
  <c r="J594" i="45"/>
  <c r="P593" i="45"/>
  <c r="O593" i="45"/>
  <c r="N593" i="45"/>
  <c r="M593" i="45"/>
  <c r="L593" i="45"/>
  <c r="K593" i="45"/>
  <c r="J593" i="45"/>
  <c r="P592" i="45"/>
  <c r="O592" i="45"/>
  <c r="N592" i="45"/>
  <c r="M592" i="45"/>
  <c r="L592" i="45"/>
  <c r="K592" i="45"/>
  <c r="J592" i="45"/>
  <c r="P589" i="45"/>
  <c r="O589" i="45"/>
  <c r="N589" i="45"/>
  <c r="M589" i="45"/>
  <c r="L589" i="45"/>
  <c r="K589" i="45"/>
  <c r="J589" i="45"/>
  <c r="P588" i="45"/>
  <c r="O588" i="45"/>
  <c r="N588" i="45"/>
  <c r="M588" i="45"/>
  <c r="L588" i="45"/>
  <c r="K588" i="45"/>
  <c r="J588" i="45"/>
  <c r="P587" i="45"/>
  <c r="O587" i="45"/>
  <c r="N587" i="45"/>
  <c r="M587" i="45"/>
  <c r="L587" i="45"/>
  <c r="K587" i="45"/>
  <c r="J587" i="45"/>
  <c r="P586" i="45"/>
  <c r="O586" i="45"/>
  <c r="N586" i="45"/>
  <c r="M586" i="45"/>
  <c r="L586" i="45"/>
  <c r="K586" i="45"/>
  <c r="J586" i="45"/>
  <c r="P585" i="45"/>
  <c r="O585" i="45"/>
  <c r="N585" i="45"/>
  <c r="M585" i="45"/>
  <c r="L585" i="45"/>
  <c r="K585" i="45"/>
  <c r="J585" i="45"/>
  <c r="P584" i="45"/>
  <c r="O584" i="45"/>
  <c r="N584" i="45"/>
  <c r="M584" i="45"/>
  <c r="L584" i="45"/>
  <c r="K584" i="45"/>
  <c r="J584" i="45"/>
  <c r="P582" i="45"/>
  <c r="O582" i="45"/>
  <c r="N582" i="45"/>
  <c r="M582" i="45"/>
  <c r="L582" i="45"/>
  <c r="K582" i="45"/>
  <c r="J582" i="45"/>
  <c r="P581" i="45"/>
  <c r="O581" i="45"/>
  <c r="N581" i="45"/>
  <c r="M581" i="45"/>
  <c r="L581" i="45"/>
  <c r="K581" i="45"/>
  <c r="J581" i="45"/>
  <c r="P580" i="45"/>
  <c r="O580" i="45"/>
  <c r="N580" i="45"/>
  <c r="M580" i="45"/>
  <c r="L580" i="45"/>
  <c r="K580" i="45"/>
  <c r="J580" i="45"/>
  <c r="P579" i="45"/>
  <c r="O579" i="45"/>
  <c r="N579" i="45"/>
  <c r="M579" i="45"/>
  <c r="L579" i="45"/>
  <c r="K579" i="45"/>
  <c r="J579" i="45"/>
  <c r="P577" i="45"/>
  <c r="O577" i="45"/>
  <c r="N577" i="45"/>
  <c r="M577" i="45"/>
  <c r="L577" i="45"/>
  <c r="K577" i="45"/>
  <c r="J577" i="45"/>
  <c r="P576" i="45"/>
  <c r="O576" i="45"/>
  <c r="N576" i="45"/>
  <c r="M576" i="45"/>
  <c r="L576" i="45"/>
  <c r="K576" i="45"/>
  <c r="J576" i="45"/>
  <c r="P575" i="45"/>
  <c r="O575" i="45"/>
  <c r="N575" i="45"/>
  <c r="M575" i="45"/>
  <c r="L575" i="45"/>
  <c r="K575" i="45"/>
  <c r="J575" i="45"/>
  <c r="P574" i="45"/>
  <c r="O574" i="45"/>
  <c r="N574" i="45"/>
  <c r="M574" i="45"/>
  <c r="L574" i="45"/>
  <c r="K574" i="45"/>
  <c r="J574" i="45"/>
  <c r="P572" i="45"/>
  <c r="O572" i="45"/>
  <c r="N572" i="45"/>
  <c r="M572" i="45"/>
  <c r="L572" i="45"/>
  <c r="K572" i="45"/>
  <c r="J572" i="45"/>
  <c r="P570" i="45"/>
  <c r="O570" i="45"/>
  <c r="N570" i="45"/>
  <c r="M570" i="45"/>
  <c r="L570" i="45"/>
  <c r="K570" i="45"/>
  <c r="J570" i="45"/>
  <c r="P569" i="45"/>
  <c r="O569" i="45"/>
  <c r="N569" i="45"/>
  <c r="M569" i="45"/>
  <c r="L569" i="45"/>
  <c r="K569" i="45"/>
  <c r="J569" i="45"/>
  <c r="P568" i="45"/>
  <c r="O568" i="45"/>
  <c r="N568" i="45"/>
  <c r="M568" i="45"/>
  <c r="L568" i="45"/>
  <c r="K568" i="45"/>
  <c r="J568" i="45"/>
  <c r="P567" i="45"/>
  <c r="O567" i="45"/>
  <c r="N567" i="45"/>
  <c r="M567" i="45"/>
  <c r="L567" i="45"/>
  <c r="K567" i="45"/>
  <c r="J567" i="45"/>
  <c r="P564" i="45"/>
  <c r="O564" i="45"/>
  <c r="N564" i="45"/>
  <c r="M564" i="45"/>
  <c r="L564" i="45"/>
  <c r="K564" i="45"/>
  <c r="J564" i="45"/>
  <c r="P563" i="45"/>
  <c r="O563" i="45"/>
  <c r="N563" i="45"/>
  <c r="M563" i="45"/>
  <c r="L563" i="45"/>
  <c r="K563" i="45"/>
  <c r="J563" i="45"/>
  <c r="P561" i="45"/>
  <c r="O561" i="45"/>
  <c r="N561" i="45"/>
  <c r="M561" i="45"/>
  <c r="L561" i="45"/>
  <c r="K561" i="45"/>
  <c r="J561" i="45"/>
  <c r="P560" i="45"/>
  <c r="O560" i="45"/>
  <c r="N560" i="45"/>
  <c r="M560" i="45"/>
  <c r="L560" i="45"/>
  <c r="K560" i="45"/>
  <c r="J560" i="45"/>
  <c r="P559" i="45"/>
  <c r="O559" i="45"/>
  <c r="N559" i="45"/>
  <c r="M559" i="45"/>
  <c r="L559" i="45"/>
  <c r="K559" i="45"/>
  <c r="J559" i="45"/>
  <c r="P558" i="45"/>
  <c r="O558" i="45"/>
  <c r="N558" i="45"/>
  <c r="M558" i="45"/>
  <c r="L558" i="45"/>
  <c r="K558" i="45"/>
  <c r="J558" i="45"/>
  <c r="P557" i="45"/>
  <c r="O557" i="45"/>
  <c r="N557" i="45"/>
  <c r="M557" i="45"/>
  <c r="L557" i="45"/>
  <c r="K557" i="45"/>
  <c r="J557" i="45"/>
  <c r="P555" i="45"/>
  <c r="O555" i="45"/>
  <c r="N555" i="45"/>
  <c r="M555" i="45"/>
  <c r="L555" i="45"/>
  <c r="K555" i="45"/>
  <c r="J555" i="45"/>
  <c r="P554" i="45"/>
  <c r="O554" i="45"/>
  <c r="N554" i="45"/>
  <c r="M554" i="45"/>
  <c r="L554" i="45"/>
  <c r="K554" i="45"/>
  <c r="J554" i="45"/>
  <c r="P553" i="45"/>
  <c r="O553" i="45"/>
  <c r="N553" i="45"/>
  <c r="M553" i="45"/>
  <c r="L553" i="45"/>
  <c r="K553" i="45"/>
  <c r="J553" i="45"/>
  <c r="P552" i="45"/>
  <c r="O552" i="45"/>
  <c r="N552" i="45"/>
  <c r="M552" i="45"/>
  <c r="L552" i="45"/>
  <c r="K552" i="45"/>
  <c r="J552" i="45"/>
  <c r="P551" i="45"/>
  <c r="O551" i="45"/>
  <c r="N551" i="45"/>
  <c r="M551" i="45"/>
  <c r="L551" i="45"/>
  <c r="K551" i="45"/>
  <c r="J551" i="45"/>
  <c r="P550" i="45"/>
  <c r="O550" i="45"/>
  <c r="N550" i="45"/>
  <c r="M550" i="45"/>
  <c r="L550" i="45"/>
  <c r="K550" i="45"/>
  <c r="J550" i="45"/>
  <c r="P548" i="45"/>
  <c r="O548" i="45"/>
  <c r="N548" i="45"/>
  <c r="M548" i="45"/>
  <c r="L548" i="45"/>
  <c r="K548" i="45"/>
  <c r="J548" i="45"/>
  <c r="P547" i="45"/>
  <c r="O547" i="45"/>
  <c r="N547" i="45"/>
  <c r="M547" i="45"/>
  <c r="L547" i="45"/>
  <c r="K547" i="45"/>
  <c r="J547" i="45"/>
  <c r="P546" i="45"/>
  <c r="O546" i="45"/>
  <c r="N546" i="45"/>
  <c r="M546" i="45"/>
  <c r="L546" i="45"/>
  <c r="K546" i="45"/>
  <c r="J546" i="45"/>
  <c r="P545" i="45"/>
  <c r="O545" i="45"/>
  <c r="N545" i="45"/>
  <c r="M545" i="45"/>
  <c r="L545" i="45"/>
  <c r="K545" i="45"/>
  <c r="J545" i="45"/>
  <c r="P544" i="45"/>
  <c r="O544" i="45"/>
  <c r="N544" i="45"/>
  <c r="M544" i="45"/>
  <c r="L544" i="45"/>
  <c r="K544" i="45"/>
  <c r="J544" i="45"/>
  <c r="P543" i="45"/>
  <c r="O543" i="45"/>
  <c r="N543" i="45"/>
  <c r="M543" i="45"/>
  <c r="L543" i="45"/>
  <c r="K543" i="45"/>
  <c r="J543" i="45"/>
  <c r="P541" i="45"/>
  <c r="O541" i="45"/>
  <c r="N541" i="45"/>
  <c r="M541" i="45"/>
  <c r="L541" i="45"/>
  <c r="K541" i="45"/>
  <c r="J541" i="45"/>
  <c r="P540" i="45"/>
  <c r="O540" i="45"/>
  <c r="N540" i="45"/>
  <c r="M540" i="45"/>
  <c r="L540" i="45"/>
  <c r="K540" i="45"/>
  <c r="J540" i="45"/>
  <c r="P539" i="45"/>
  <c r="O539" i="45"/>
  <c r="N539" i="45"/>
  <c r="M539" i="45"/>
  <c r="L539" i="45"/>
  <c r="K539" i="45"/>
  <c r="J539" i="45"/>
  <c r="P538" i="45"/>
  <c r="O538" i="45"/>
  <c r="N538" i="45"/>
  <c r="M538" i="45"/>
  <c r="L538" i="45"/>
  <c r="K538" i="45"/>
  <c r="J538" i="45"/>
  <c r="P537" i="45"/>
  <c r="O537" i="45"/>
  <c r="N537" i="45"/>
  <c r="M537" i="45"/>
  <c r="L537" i="45"/>
  <c r="K537" i="45"/>
  <c r="J537" i="45"/>
  <c r="P536" i="45"/>
  <c r="O536" i="45"/>
  <c r="N536" i="45"/>
  <c r="M536" i="45"/>
  <c r="L536" i="45"/>
  <c r="K536" i="45"/>
  <c r="J536" i="45"/>
  <c r="P535" i="45"/>
  <c r="O535" i="45"/>
  <c r="N535" i="45"/>
  <c r="M535" i="45"/>
  <c r="L535" i="45"/>
  <c r="K535" i="45"/>
  <c r="J535" i="45"/>
  <c r="P534" i="45"/>
  <c r="O534" i="45"/>
  <c r="N534" i="45"/>
  <c r="M534" i="45"/>
  <c r="L534" i="45"/>
  <c r="K534" i="45"/>
  <c r="J534" i="45"/>
  <c r="P533" i="45"/>
  <c r="O533" i="45"/>
  <c r="N533" i="45"/>
  <c r="M533" i="45"/>
  <c r="L533" i="45"/>
  <c r="K533" i="45"/>
  <c r="J533" i="45"/>
  <c r="P532" i="45"/>
  <c r="O532" i="45"/>
  <c r="N532" i="45"/>
  <c r="M532" i="45"/>
  <c r="L532" i="45"/>
  <c r="K532" i="45"/>
  <c r="J532" i="45"/>
  <c r="P531" i="45"/>
  <c r="O531" i="45"/>
  <c r="N531" i="45"/>
  <c r="M531" i="45"/>
  <c r="L531" i="45"/>
  <c r="K531" i="45"/>
  <c r="J531" i="45"/>
  <c r="P529" i="45"/>
  <c r="O529" i="45"/>
  <c r="N529" i="45"/>
  <c r="M529" i="45"/>
  <c r="L529" i="45"/>
  <c r="K529" i="45"/>
  <c r="J529" i="45"/>
  <c r="P527" i="45"/>
  <c r="O527" i="45"/>
  <c r="N527" i="45"/>
  <c r="M527" i="45"/>
  <c r="L527" i="45"/>
  <c r="K527" i="45"/>
  <c r="J527" i="45"/>
  <c r="P526" i="45"/>
  <c r="O526" i="45"/>
  <c r="N526" i="45"/>
  <c r="M526" i="45"/>
  <c r="L526" i="45"/>
  <c r="K526" i="45"/>
  <c r="J526" i="45"/>
  <c r="P525" i="45"/>
  <c r="O525" i="45"/>
  <c r="N525" i="45"/>
  <c r="M525" i="45"/>
  <c r="L525" i="45"/>
  <c r="K525" i="45"/>
  <c r="J525" i="45"/>
  <c r="P524" i="45"/>
  <c r="O524" i="45"/>
  <c r="N524" i="45"/>
  <c r="M524" i="45"/>
  <c r="L524" i="45"/>
  <c r="K524" i="45"/>
  <c r="J524" i="45"/>
  <c r="P523" i="45"/>
  <c r="O523" i="45"/>
  <c r="N523" i="45"/>
  <c r="M523" i="45"/>
  <c r="L523" i="45"/>
  <c r="K523" i="45"/>
  <c r="J523" i="45"/>
  <c r="P520" i="45"/>
  <c r="O520" i="45"/>
  <c r="N520" i="45"/>
  <c r="M520" i="45"/>
  <c r="L520" i="45"/>
  <c r="K520" i="45"/>
  <c r="J520" i="45"/>
  <c r="P519" i="45"/>
  <c r="O519" i="45"/>
  <c r="N519" i="45"/>
  <c r="M519" i="45"/>
  <c r="L519" i="45"/>
  <c r="K519" i="45"/>
  <c r="J519" i="45"/>
  <c r="P518" i="45"/>
  <c r="O518" i="45"/>
  <c r="N518" i="45"/>
  <c r="M518" i="45"/>
  <c r="L518" i="45"/>
  <c r="K518" i="45"/>
  <c r="J518" i="45"/>
  <c r="P517" i="45"/>
  <c r="O517" i="45"/>
  <c r="N517" i="45"/>
  <c r="M517" i="45"/>
  <c r="L517" i="45"/>
  <c r="K517" i="45"/>
  <c r="J517" i="45"/>
  <c r="P516" i="45"/>
  <c r="O516" i="45"/>
  <c r="N516" i="45"/>
  <c r="M516" i="45"/>
  <c r="L516" i="45"/>
  <c r="K516" i="45"/>
  <c r="J516" i="45"/>
  <c r="P515" i="45"/>
  <c r="O515" i="45"/>
  <c r="N515" i="45"/>
  <c r="M515" i="45"/>
  <c r="L515" i="45"/>
  <c r="K515" i="45"/>
  <c r="J515" i="45"/>
  <c r="P514" i="45"/>
  <c r="O514" i="45"/>
  <c r="N514" i="45"/>
  <c r="M514" i="45"/>
  <c r="L514" i="45"/>
  <c r="K514" i="45"/>
  <c r="J514" i="45"/>
  <c r="P513" i="45"/>
  <c r="O513" i="45"/>
  <c r="N513" i="45"/>
  <c r="M513" i="45"/>
  <c r="L513" i="45"/>
  <c r="K513" i="45"/>
  <c r="J513" i="45"/>
  <c r="P512" i="45"/>
  <c r="O512" i="45"/>
  <c r="N512" i="45"/>
  <c r="M512" i="45"/>
  <c r="L512" i="45"/>
  <c r="K512" i="45"/>
  <c r="J512" i="45"/>
  <c r="P510" i="45"/>
  <c r="O510" i="45"/>
  <c r="N510" i="45"/>
  <c r="M510" i="45"/>
  <c r="L510" i="45"/>
  <c r="K510" i="45"/>
  <c r="J510" i="45"/>
  <c r="P509" i="45"/>
  <c r="O509" i="45"/>
  <c r="N509" i="45"/>
  <c r="M509" i="45"/>
  <c r="L509" i="45"/>
  <c r="K509" i="45"/>
  <c r="J509" i="45"/>
  <c r="P508" i="45"/>
  <c r="O508" i="45"/>
  <c r="N508" i="45"/>
  <c r="M508" i="45"/>
  <c r="L508" i="45"/>
  <c r="K508" i="45"/>
  <c r="J508" i="45"/>
  <c r="P507" i="45"/>
  <c r="O507" i="45"/>
  <c r="N507" i="45"/>
  <c r="M507" i="45"/>
  <c r="L507" i="45"/>
  <c r="K507" i="45"/>
  <c r="J507" i="45"/>
  <c r="P506" i="45"/>
  <c r="O506" i="45"/>
  <c r="N506" i="45"/>
  <c r="M506" i="45"/>
  <c r="L506" i="45"/>
  <c r="K506" i="45"/>
  <c r="J506" i="45"/>
  <c r="P505" i="45"/>
  <c r="O505" i="45"/>
  <c r="N505" i="45"/>
  <c r="M505" i="45"/>
  <c r="L505" i="45"/>
  <c r="K505" i="45"/>
  <c r="J505" i="45"/>
  <c r="P504" i="45"/>
  <c r="O504" i="45"/>
  <c r="N504" i="45"/>
  <c r="M504" i="45"/>
  <c r="L504" i="45"/>
  <c r="K504" i="45"/>
  <c r="J504" i="45"/>
  <c r="P503" i="45"/>
  <c r="O503" i="45"/>
  <c r="N503" i="45"/>
  <c r="M503" i="45"/>
  <c r="L503" i="45"/>
  <c r="K503" i="45"/>
  <c r="J503" i="45"/>
  <c r="P502" i="45"/>
  <c r="O502" i="45"/>
  <c r="N502" i="45"/>
  <c r="M502" i="45"/>
  <c r="L502" i="45"/>
  <c r="K502" i="45"/>
  <c r="J502" i="45"/>
  <c r="P500" i="45"/>
  <c r="O500" i="45"/>
  <c r="N500" i="45"/>
  <c r="M500" i="45"/>
  <c r="L500" i="45"/>
  <c r="K500" i="45"/>
  <c r="J500" i="45"/>
  <c r="P499" i="45"/>
  <c r="O499" i="45"/>
  <c r="N499" i="45"/>
  <c r="M499" i="45"/>
  <c r="L499" i="45"/>
  <c r="K499" i="45"/>
  <c r="J499" i="45"/>
  <c r="P498" i="45"/>
  <c r="O498" i="45"/>
  <c r="N498" i="45"/>
  <c r="M498" i="45"/>
  <c r="L498" i="45"/>
  <c r="K498" i="45"/>
  <c r="J498" i="45"/>
  <c r="P496" i="45"/>
  <c r="O496" i="45"/>
  <c r="N496" i="45"/>
  <c r="M496" i="45"/>
  <c r="L496" i="45"/>
  <c r="K496" i="45"/>
  <c r="J496" i="45"/>
  <c r="P495" i="45"/>
  <c r="O495" i="45"/>
  <c r="N495" i="45"/>
  <c r="M495" i="45"/>
  <c r="L495" i="45"/>
  <c r="K495" i="45"/>
  <c r="J495" i="45"/>
  <c r="P494" i="45"/>
  <c r="O494" i="45"/>
  <c r="N494" i="45"/>
  <c r="M494" i="45"/>
  <c r="L494" i="45"/>
  <c r="K494" i="45"/>
  <c r="J494" i="45"/>
  <c r="P492" i="45"/>
  <c r="O492" i="45"/>
  <c r="N492" i="45"/>
  <c r="M492" i="45"/>
  <c r="L492" i="45"/>
  <c r="K492" i="45"/>
  <c r="J492" i="45"/>
  <c r="P491" i="45"/>
  <c r="O491" i="45"/>
  <c r="N491" i="45"/>
  <c r="M491" i="45"/>
  <c r="L491" i="45"/>
  <c r="K491" i="45"/>
  <c r="J491" i="45"/>
  <c r="P490" i="45"/>
  <c r="O490" i="45"/>
  <c r="N490" i="45"/>
  <c r="M490" i="45"/>
  <c r="L490" i="45"/>
  <c r="K490" i="45"/>
  <c r="J490" i="45"/>
  <c r="P489" i="45"/>
  <c r="O489" i="45"/>
  <c r="N489" i="45"/>
  <c r="M489" i="45"/>
  <c r="L489" i="45"/>
  <c r="K489" i="45"/>
  <c r="J489" i="45"/>
  <c r="P488" i="45"/>
  <c r="O488" i="45"/>
  <c r="N488" i="45"/>
  <c r="M488" i="45"/>
  <c r="L488" i="45"/>
  <c r="K488" i="45"/>
  <c r="J488" i="45"/>
  <c r="P487" i="45"/>
  <c r="O487" i="45"/>
  <c r="N487" i="45"/>
  <c r="M487" i="45"/>
  <c r="L487" i="45"/>
  <c r="K487" i="45"/>
  <c r="J487" i="45"/>
  <c r="P486" i="45"/>
  <c r="O486" i="45"/>
  <c r="N486" i="45"/>
  <c r="M486" i="45"/>
  <c r="L486" i="45"/>
  <c r="K486" i="45"/>
  <c r="J486" i="45"/>
  <c r="P485" i="45"/>
  <c r="O485" i="45"/>
  <c r="N485" i="45"/>
  <c r="M485" i="45"/>
  <c r="L485" i="45"/>
  <c r="K485" i="45"/>
  <c r="J485" i="45"/>
  <c r="P484" i="45"/>
  <c r="O484" i="45"/>
  <c r="N484" i="45"/>
  <c r="M484" i="45"/>
  <c r="L484" i="45"/>
  <c r="K484" i="45"/>
  <c r="J484" i="45"/>
  <c r="P482" i="45"/>
  <c r="O482" i="45"/>
  <c r="N482" i="45"/>
  <c r="M482" i="45"/>
  <c r="L482" i="45"/>
  <c r="K482" i="45"/>
  <c r="J482" i="45"/>
  <c r="P481" i="45"/>
  <c r="O481" i="45"/>
  <c r="N481" i="45"/>
  <c r="M481" i="45"/>
  <c r="L481" i="45"/>
  <c r="K481" i="45"/>
  <c r="J481" i="45"/>
  <c r="P480" i="45"/>
  <c r="O480" i="45"/>
  <c r="N480" i="45"/>
  <c r="M480" i="45"/>
  <c r="L480" i="45"/>
  <c r="K480" i="45"/>
  <c r="J480" i="45"/>
  <c r="P479" i="45"/>
  <c r="O479" i="45"/>
  <c r="N479" i="45"/>
  <c r="M479" i="45"/>
  <c r="L479" i="45"/>
  <c r="K479" i="45"/>
  <c r="J479" i="45"/>
  <c r="P478" i="45"/>
  <c r="O478" i="45"/>
  <c r="N478" i="45"/>
  <c r="M478" i="45"/>
  <c r="L478" i="45"/>
  <c r="K478" i="45"/>
  <c r="J478" i="45"/>
  <c r="P477" i="45"/>
  <c r="O477" i="45"/>
  <c r="N477" i="45"/>
  <c r="M477" i="45"/>
  <c r="L477" i="45"/>
  <c r="K477" i="45"/>
  <c r="J477" i="45"/>
  <c r="P476" i="45"/>
  <c r="O476" i="45"/>
  <c r="N476" i="45"/>
  <c r="M476" i="45"/>
  <c r="L476" i="45"/>
  <c r="K476" i="45"/>
  <c r="J476" i="45"/>
  <c r="P475" i="45"/>
  <c r="O475" i="45"/>
  <c r="N475" i="45"/>
  <c r="M475" i="45"/>
  <c r="L475" i="45"/>
  <c r="K475" i="45"/>
  <c r="J475" i="45"/>
  <c r="P474" i="45"/>
  <c r="O474" i="45"/>
  <c r="N474" i="45"/>
  <c r="M474" i="45"/>
  <c r="L474" i="45"/>
  <c r="K474" i="45"/>
  <c r="J474" i="45"/>
  <c r="P473" i="45"/>
  <c r="O473" i="45"/>
  <c r="N473" i="45"/>
  <c r="M473" i="45"/>
  <c r="L473" i="45"/>
  <c r="K473" i="45"/>
  <c r="J473" i="45"/>
  <c r="P472" i="45"/>
  <c r="O472" i="45"/>
  <c r="N472" i="45"/>
  <c r="M472" i="45"/>
  <c r="L472" i="45"/>
  <c r="K472" i="45"/>
  <c r="J472" i="45"/>
  <c r="P471" i="45"/>
  <c r="O471" i="45"/>
  <c r="N471" i="45"/>
  <c r="M471" i="45"/>
  <c r="L471" i="45"/>
  <c r="K471" i="45"/>
  <c r="J471" i="45"/>
  <c r="P470" i="45"/>
  <c r="O470" i="45"/>
  <c r="N470" i="45"/>
  <c r="M470" i="45"/>
  <c r="L470" i="45"/>
  <c r="K470" i="45"/>
  <c r="J470" i="45"/>
  <c r="P469" i="45"/>
  <c r="O469" i="45"/>
  <c r="N469" i="45"/>
  <c r="M469" i="45"/>
  <c r="L469" i="45"/>
  <c r="K469" i="45"/>
  <c r="J469" i="45"/>
  <c r="P468" i="45"/>
  <c r="O468" i="45"/>
  <c r="N468" i="45"/>
  <c r="M468" i="45"/>
  <c r="L468" i="45"/>
  <c r="K468" i="45"/>
  <c r="J468" i="45"/>
  <c r="P467" i="45"/>
  <c r="O467" i="45"/>
  <c r="N467" i="45"/>
  <c r="M467" i="45"/>
  <c r="L467" i="45"/>
  <c r="K467" i="45"/>
  <c r="J467" i="45"/>
  <c r="P466" i="45"/>
  <c r="O466" i="45"/>
  <c r="N466" i="45"/>
  <c r="M466" i="45"/>
  <c r="L466" i="45"/>
  <c r="K466" i="45"/>
  <c r="J466" i="45"/>
  <c r="P465" i="45"/>
  <c r="O465" i="45"/>
  <c r="N465" i="45"/>
  <c r="M465" i="45"/>
  <c r="L465" i="45"/>
  <c r="K465" i="45"/>
  <c r="J465" i="45"/>
  <c r="P464" i="45"/>
  <c r="O464" i="45"/>
  <c r="N464" i="45"/>
  <c r="M464" i="45"/>
  <c r="L464" i="45"/>
  <c r="K464" i="45"/>
  <c r="J464" i="45"/>
  <c r="P463" i="45"/>
  <c r="O463" i="45"/>
  <c r="N463" i="45"/>
  <c r="M463" i="45"/>
  <c r="L463" i="45"/>
  <c r="K463" i="45"/>
  <c r="J463" i="45"/>
  <c r="P460" i="45"/>
  <c r="O460" i="45"/>
  <c r="N460" i="45"/>
  <c r="M460" i="45"/>
  <c r="L460" i="45"/>
  <c r="K460" i="45"/>
  <c r="J460" i="45"/>
  <c r="P458" i="45"/>
  <c r="O458" i="45"/>
  <c r="N458" i="45"/>
  <c r="M458" i="45"/>
  <c r="L458" i="45"/>
  <c r="K458" i="45"/>
  <c r="J458" i="45"/>
  <c r="P457" i="45"/>
  <c r="O457" i="45"/>
  <c r="N457" i="45"/>
  <c r="M457" i="45"/>
  <c r="L457" i="45"/>
  <c r="K457" i="45"/>
  <c r="J457" i="45"/>
  <c r="P456" i="45"/>
  <c r="O456" i="45"/>
  <c r="N456" i="45"/>
  <c r="M456" i="45"/>
  <c r="L456" i="45"/>
  <c r="K456" i="45"/>
  <c r="J456" i="45"/>
  <c r="P455" i="45"/>
  <c r="O455" i="45"/>
  <c r="N455" i="45"/>
  <c r="M455" i="45"/>
  <c r="L455" i="45"/>
  <c r="K455" i="45"/>
  <c r="J455" i="45"/>
  <c r="P454" i="45"/>
  <c r="O454" i="45"/>
  <c r="N454" i="45"/>
  <c r="M454" i="45"/>
  <c r="L454" i="45"/>
  <c r="K454" i="45"/>
  <c r="J454" i="45"/>
  <c r="P453" i="45"/>
  <c r="O453" i="45"/>
  <c r="N453" i="45"/>
  <c r="M453" i="45"/>
  <c r="L453" i="45"/>
  <c r="K453" i="45"/>
  <c r="J453" i="45"/>
  <c r="P451" i="45"/>
  <c r="O451" i="45"/>
  <c r="N451" i="45"/>
  <c r="M451" i="45"/>
  <c r="L451" i="45"/>
  <c r="K451" i="45"/>
  <c r="J451" i="45"/>
  <c r="P450" i="45"/>
  <c r="O450" i="45"/>
  <c r="N450" i="45"/>
  <c r="M450" i="45"/>
  <c r="L450" i="45"/>
  <c r="K450" i="45"/>
  <c r="J450" i="45"/>
  <c r="P449" i="45"/>
  <c r="O449" i="45"/>
  <c r="N449" i="45"/>
  <c r="M449" i="45"/>
  <c r="L449" i="45"/>
  <c r="K449" i="45"/>
  <c r="J449" i="45"/>
  <c r="P448" i="45"/>
  <c r="O448" i="45"/>
  <c r="N448" i="45"/>
  <c r="M448" i="45"/>
  <c r="L448" i="45"/>
  <c r="K448" i="45"/>
  <c r="J448" i="45"/>
  <c r="P447" i="45"/>
  <c r="O447" i="45"/>
  <c r="N447" i="45"/>
  <c r="M447" i="45"/>
  <c r="L447" i="45"/>
  <c r="K447" i="45"/>
  <c r="J447" i="45"/>
  <c r="P446" i="45"/>
  <c r="O446" i="45"/>
  <c r="N446" i="45"/>
  <c r="M446" i="45"/>
  <c r="L446" i="45"/>
  <c r="K446" i="45"/>
  <c r="J446" i="45"/>
  <c r="P444" i="45"/>
  <c r="O444" i="45"/>
  <c r="N444" i="45"/>
  <c r="M444" i="45"/>
  <c r="L444" i="45"/>
  <c r="K444" i="45"/>
  <c r="J444" i="45"/>
  <c r="P443" i="45"/>
  <c r="O443" i="45"/>
  <c r="N443" i="45"/>
  <c r="M443" i="45"/>
  <c r="L443" i="45"/>
  <c r="K443" i="45"/>
  <c r="J443" i="45"/>
  <c r="P442" i="45"/>
  <c r="O442" i="45"/>
  <c r="N442" i="45"/>
  <c r="M442" i="45"/>
  <c r="L442" i="45"/>
  <c r="K442" i="45"/>
  <c r="J442" i="45"/>
  <c r="P441" i="45"/>
  <c r="O441" i="45"/>
  <c r="N441" i="45"/>
  <c r="M441" i="45"/>
  <c r="L441" i="45"/>
  <c r="K441" i="45"/>
  <c r="J441" i="45"/>
  <c r="P440" i="45"/>
  <c r="O440" i="45"/>
  <c r="N440" i="45"/>
  <c r="M440" i="45"/>
  <c r="L440" i="45"/>
  <c r="K440" i="45"/>
  <c r="J440" i="45"/>
  <c r="P439" i="45"/>
  <c r="O439" i="45"/>
  <c r="N439" i="45"/>
  <c r="M439" i="45"/>
  <c r="L439" i="45"/>
  <c r="K439" i="45"/>
  <c r="J439" i="45"/>
  <c r="P438" i="45"/>
  <c r="O438" i="45"/>
  <c r="N438" i="45"/>
  <c r="M438" i="45"/>
  <c r="L438" i="45"/>
  <c r="K438" i="45"/>
  <c r="J438" i="45"/>
  <c r="P437" i="45"/>
  <c r="O437" i="45"/>
  <c r="N437" i="45"/>
  <c r="M437" i="45"/>
  <c r="L437" i="45"/>
  <c r="K437" i="45"/>
  <c r="J437" i="45"/>
  <c r="P436" i="45"/>
  <c r="O436" i="45"/>
  <c r="N436" i="45"/>
  <c r="M436" i="45"/>
  <c r="L436" i="45"/>
  <c r="K436" i="45"/>
  <c r="J436" i="45"/>
  <c r="P435" i="45"/>
  <c r="O435" i="45"/>
  <c r="N435" i="45"/>
  <c r="M435" i="45"/>
  <c r="L435" i="45"/>
  <c r="K435" i="45"/>
  <c r="J435" i="45"/>
  <c r="P434" i="45"/>
  <c r="O434" i="45"/>
  <c r="N434" i="45"/>
  <c r="M434" i="45"/>
  <c r="L434" i="45"/>
  <c r="K434" i="45"/>
  <c r="J434" i="45"/>
  <c r="P432" i="45"/>
  <c r="O432" i="45"/>
  <c r="N432" i="45"/>
  <c r="M432" i="45"/>
  <c r="L432" i="45"/>
  <c r="K432" i="45"/>
  <c r="J432" i="45"/>
  <c r="P431" i="45"/>
  <c r="O431" i="45"/>
  <c r="N431" i="45"/>
  <c r="M431" i="45"/>
  <c r="L431" i="45"/>
  <c r="K431" i="45"/>
  <c r="J431" i="45"/>
  <c r="P430" i="45"/>
  <c r="O430" i="45"/>
  <c r="N430" i="45"/>
  <c r="M430" i="45"/>
  <c r="L430" i="45"/>
  <c r="K430" i="45"/>
  <c r="J430" i="45"/>
  <c r="P428" i="45"/>
  <c r="O428" i="45"/>
  <c r="N428" i="45"/>
  <c r="M428" i="45"/>
  <c r="L428" i="45"/>
  <c r="K428" i="45"/>
  <c r="J428" i="45"/>
  <c r="P427" i="45"/>
  <c r="O427" i="45"/>
  <c r="N427" i="45"/>
  <c r="M427" i="45"/>
  <c r="L427" i="45"/>
  <c r="K427" i="45"/>
  <c r="J427" i="45"/>
  <c r="P426" i="45"/>
  <c r="O426" i="45"/>
  <c r="N426" i="45"/>
  <c r="M426" i="45"/>
  <c r="L426" i="45"/>
  <c r="K426" i="45"/>
  <c r="J426" i="45"/>
  <c r="P425" i="45"/>
  <c r="O425" i="45"/>
  <c r="N425" i="45"/>
  <c r="M425" i="45"/>
  <c r="L425" i="45"/>
  <c r="K425" i="45"/>
  <c r="J425" i="45"/>
  <c r="P424" i="45"/>
  <c r="O424" i="45"/>
  <c r="N424" i="45"/>
  <c r="M424" i="45"/>
  <c r="L424" i="45"/>
  <c r="K424" i="45"/>
  <c r="J424" i="45"/>
  <c r="P423" i="45"/>
  <c r="O423" i="45"/>
  <c r="N423" i="45"/>
  <c r="M423" i="45"/>
  <c r="L423" i="45"/>
  <c r="K423" i="45"/>
  <c r="J423" i="45"/>
  <c r="P422" i="45"/>
  <c r="O422" i="45"/>
  <c r="N422" i="45"/>
  <c r="M422" i="45"/>
  <c r="L422" i="45"/>
  <c r="K422" i="45"/>
  <c r="J422" i="45"/>
  <c r="P420" i="45"/>
  <c r="O420" i="45"/>
  <c r="N420" i="45"/>
  <c r="M420" i="45"/>
  <c r="L420" i="45"/>
  <c r="K420" i="45"/>
  <c r="J420" i="45"/>
  <c r="P419" i="45"/>
  <c r="O419" i="45"/>
  <c r="N419" i="45"/>
  <c r="M419" i="45"/>
  <c r="L419" i="45"/>
  <c r="K419" i="45"/>
  <c r="J419" i="45"/>
  <c r="P417" i="45"/>
  <c r="O417" i="45"/>
  <c r="N417" i="45"/>
  <c r="M417" i="45"/>
  <c r="L417" i="45"/>
  <c r="K417" i="45"/>
  <c r="J417" i="45"/>
  <c r="P416" i="45"/>
  <c r="O416" i="45"/>
  <c r="N416" i="45"/>
  <c r="M416" i="45"/>
  <c r="L416" i="45"/>
  <c r="K416" i="45"/>
  <c r="J416" i="45"/>
  <c r="P415" i="45"/>
  <c r="O415" i="45"/>
  <c r="N415" i="45"/>
  <c r="M415" i="45"/>
  <c r="L415" i="45"/>
  <c r="K415" i="45"/>
  <c r="J415" i="45"/>
  <c r="P414" i="45"/>
  <c r="O414" i="45"/>
  <c r="N414" i="45"/>
  <c r="M414" i="45"/>
  <c r="L414" i="45"/>
  <c r="K414" i="45"/>
  <c r="J414" i="45"/>
  <c r="P413" i="45"/>
  <c r="O413" i="45"/>
  <c r="N413" i="45"/>
  <c r="M413" i="45"/>
  <c r="L413" i="45"/>
  <c r="K413" i="45"/>
  <c r="J413" i="45"/>
  <c r="P412" i="45"/>
  <c r="O412" i="45"/>
  <c r="N412" i="45"/>
  <c r="M412" i="45"/>
  <c r="L412" i="45"/>
  <c r="K412" i="45"/>
  <c r="J412" i="45"/>
  <c r="P411" i="45"/>
  <c r="O411" i="45"/>
  <c r="N411" i="45"/>
  <c r="M411" i="45"/>
  <c r="L411" i="45"/>
  <c r="K411" i="45"/>
  <c r="J411" i="45"/>
  <c r="P410" i="45"/>
  <c r="O410" i="45"/>
  <c r="N410" i="45"/>
  <c r="M410" i="45"/>
  <c r="L410" i="45"/>
  <c r="K410" i="45"/>
  <c r="J410" i="45"/>
  <c r="P409" i="45"/>
  <c r="O409" i="45"/>
  <c r="N409" i="45"/>
  <c r="M409" i="45"/>
  <c r="L409" i="45"/>
  <c r="K409" i="45"/>
  <c r="J409" i="45"/>
  <c r="P408" i="45"/>
  <c r="O408" i="45"/>
  <c r="N408" i="45"/>
  <c r="M408" i="45"/>
  <c r="L408" i="45"/>
  <c r="K408" i="45"/>
  <c r="J408" i="45"/>
  <c r="P407" i="45"/>
  <c r="O407" i="45"/>
  <c r="N407" i="45"/>
  <c r="M407" i="45"/>
  <c r="L407" i="45"/>
  <c r="K407" i="45"/>
  <c r="J407" i="45"/>
  <c r="P406" i="45"/>
  <c r="O406" i="45"/>
  <c r="N406" i="45"/>
  <c r="M406" i="45"/>
  <c r="L406" i="45"/>
  <c r="K406" i="45"/>
  <c r="J406" i="45"/>
  <c r="P405" i="45"/>
  <c r="O405" i="45"/>
  <c r="N405" i="45"/>
  <c r="M405" i="45"/>
  <c r="L405" i="45"/>
  <c r="K405" i="45"/>
  <c r="J405" i="45"/>
  <c r="P404" i="45"/>
  <c r="O404" i="45"/>
  <c r="N404" i="45"/>
  <c r="M404" i="45"/>
  <c r="L404" i="45"/>
  <c r="K404" i="45"/>
  <c r="J404" i="45"/>
  <c r="P403" i="45"/>
  <c r="O403" i="45"/>
  <c r="N403" i="45"/>
  <c r="M403" i="45"/>
  <c r="L403" i="45"/>
  <c r="K403" i="45"/>
  <c r="J403" i="45"/>
  <c r="P402" i="45"/>
  <c r="O402" i="45"/>
  <c r="N402" i="45"/>
  <c r="M402" i="45"/>
  <c r="L402" i="45"/>
  <c r="K402" i="45"/>
  <c r="J402" i="45"/>
  <c r="P401" i="45"/>
  <c r="O401" i="45"/>
  <c r="N401" i="45"/>
  <c r="M401" i="45"/>
  <c r="L401" i="45"/>
  <c r="K401" i="45"/>
  <c r="J401" i="45"/>
  <c r="P400" i="45"/>
  <c r="O400" i="45"/>
  <c r="N400" i="45"/>
  <c r="M400" i="45"/>
  <c r="L400" i="45"/>
  <c r="K400" i="45"/>
  <c r="J400" i="45"/>
  <c r="P399" i="45"/>
  <c r="O399" i="45"/>
  <c r="N399" i="45"/>
  <c r="M399" i="45"/>
  <c r="L399" i="45"/>
  <c r="K399" i="45"/>
  <c r="J399" i="45"/>
  <c r="P398" i="45"/>
  <c r="O398" i="45"/>
  <c r="N398" i="45"/>
  <c r="M398" i="45"/>
  <c r="L398" i="45"/>
  <c r="K398" i="45"/>
  <c r="J398" i="45"/>
  <c r="P397" i="45"/>
  <c r="O397" i="45"/>
  <c r="N397" i="45"/>
  <c r="M397" i="45"/>
  <c r="L397" i="45"/>
  <c r="K397" i="45"/>
  <c r="J397" i="45"/>
  <c r="P395" i="45"/>
  <c r="O395" i="45"/>
  <c r="N395" i="45"/>
  <c r="M395" i="45"/>
  <c r="L395" i="45"/>
  <c r="K395" i="45"/>
  <c r="J395" i="45"/>
  <c r="P394" i="45"/>
  <c r="O394" i="45"/>
  <c r="N394" i="45"/>
  <c r="M394" i="45"/>
  <c r="L394" i="45"/>
  <c r="K394" i="45"/>
  <c r="J394" i="45"/>
  <c r="P393" i="45"/>
  <c r="O393" i="45"/>
  <c r="N393" i="45"/>
  <c r="M393" i="45"/>
  <c r="L393" i="45"/>
  <c r="K393" i="45"/>
  <c r="J393" i="45"/>
  <c r="P392" i="45"/>
  <c r="O392" i="45"/>
  <c r="N392" i="45"/>
  <c r="M392" i="45"/>
  <c r="L392" i="45"/>
  <c r="K392" i="45"/>
  <c r="J392" i="45"/>
  <c r="P391" i="45"/>
  <c r="O391" i="45"/>
  <c r="N391" i="45"/>
  <c r="M391" i="45"/>
  <c r="L391" i="45"/>
  <c r="K391" i="45"/>
  <c r="J391" i="45"/>
  <c r="P390" i="45"/>
  <c r="O390" i="45"/>
  <c r="N390" i="45"/>
  <c r="M390" i="45"/>
  <c r="L390" i="45"/>
  <c r="K390" i="45"/>
  <c r="J390" i="45"/>
  <c r="P389" i="45"/>
  <c r="O389" i="45"/>
  <c r="N389" i="45"/>
  <c r="M389" i="45"/>
  <c r="L389" i="45"/>
  <c r="K389" i="45"/>
  <c r="J389" i="45"/>
  <c r="P388" i="45"/>
  <c r="O388" i="45"/>
  <c r="N388" i="45"/>
  <c r="M388" i="45"/>
  <c r="L388" i="45"/>
  <c r="K388" i="45"/>
  <c r="J388" i="45"/>
  <c r="P387" i="45"/>
  <c r="O387" i="45"/>
  <c r="N387" i="45"/>
  <c r="M387" i="45"/>
  <c r="L387" i="45"/>
  <c r="K387" i="45"/>
  <c r="J387" i="45"/>
  <c r="P386" i="45"/>
  <c r="O386" i="45"/>
  <c r="N386" i="45"/>
  <c r="M386" i="45"/>
  <c r="L386" i="45"/>
  <c r="K386" i="45"/>
  <c r="J386" i="45"/>
  <c r="P385" i="45"/>
  <c r="O385" i="45"/>
  <c r="N385" i="45"/>
  <c r="M385" i="45"/>
  <c r="L385" i="45"/>
  <c r="K385" i="45"/>
  <c r="J385" i="45"/>
  <c r="P384" i="45"/>
  <c r="O384" i="45"/>
  <c r="N384" i="45"/>
  <c r="M384" i="45"/>
  <c r="L384" i="45"/>
  <c r="K384" i="45"/>
  <c r="J384" i="45"/>
  <c r="P383" i="45"/>
  <c r="O383" i="45"/>
  <c r="N383" i="45"/>
  <c r="M383" i="45"/>
  <c r="L383" i="45"/>
  <c r="K383" i="45"/>
  <c r="J383" i="45"/>
  <c r="P381" i="45"/>
  <c r="O381" i="45"/>
  <c r="N381" i="45"/>
  <c r="M381" i="45"/>
  <c r="L381" i="45"/>
  <c r="K381" i="45"/>
  <c r="J381" i="45"/>
  <c r="P380" i="45"/>
  <c r="O380" i="45"/>
  <c r="N380" i="45"/>
  <c r="M380" i="45"/>
  <c r="L380" i="45"/>
  <c r="K380" i="45"/>
  <c r="J380" i="45"/>
  <c r="P378" i="45"/>
  <c r="O378" i="45"/>
  <c r="N378" i="45"/>
  <c r="M378" i="45"/>
  <c r="L378" i="45"/>
  <c r="K378" i="45"/>
  <c r="J378" i="45"/>
  <c r="P377" i="45"/>
  <c r="O377" i="45"/>
  <c r="N377" i="45"/>
  <c r="M377" i="45"/>
  <c r="L377" i="45"/>
  <c r="K377" i="45"/>
  <c r="J377" i="45"/>
  <c r="P376" i="45"/>
  <c r="O376" i="45"/>
  <c r="N376" i="45"/>
  <c r="M376" i="45"/>
  <c r="L376" i="45"/>
  <c r="K376" i="45"/>
  <c r="J376" i="45"/>
  <c r="P375" i="45"/>
  <c r="O375" i="45"/>
  <c r="N375" i="45"/>
  <c r="M375" i="45"/>
  <c r="L375" i="45"/>
  <c r="K375" i="45"/>
  <c r="J375" i="45"/>
  <c r="P374" i="45"/>
  <c r="O374" i="45"/>
  <c r="N374" i="45"/>
  <c r="M374" i="45"/>
  <c r="L374" i="45"/>
  <c r="K374" i="45"/>
  <c r="J374" i="45"/>
  <c r="P373" i="45"/>
  <c r="O373" i="45"/>
  <c r="N373" i="45"/>
  <c r="M373" i="45"/>
  <c r="L373" i="45"/>
  <c r="K373" i="45"/>
  <c r="J373" i="45"/>
  <c r="P372" i="45"/>
  <c r="O372" i="45"/>
  <c r="N372" i="45"/>
  <c r="M372" i="45"/>
  <c r="L372" i="45"/>
  <c r="K372" i="45"/>
  <c r="J372" i="45"/>
  <c r="P371" i="45"/>
  <c r="O371" i="45"/>
  <c r="N371" i="45"/>
  <c r="M371" i="45"/>
  <c r="L371" i="45"/>
  <c r="K371" i="45"/>
  <c r="J371" i="45"/>
  <c r="P370" i="45"/>
  <c r="O370" i="45"/>
  <c r="N370" i="45"/>
  <c r="M370" i="45"/>
  <c r="L370" i="45"/>
  <c r="K370" i="45"/>
  <c r="J370" i="45"/>
  <c r="P369" i="45"/>
  <c r="O369" i="45"/>
  <c r="N369" i="45"/>
  <c r="M369" i="45"/>
  <c r="L369" i="45"/>
  <c r="K369" i="45"/>
  <c r="J369" i="45"/>
  <c r="P368" i="45"/>
  <c r="O368" i="45"/>
  <c r="N368" i="45"/>
  <c r="M368" i="45"/>
  <c r="L368" i="45"/>
  <c r="K368" i="45"/>
  <c r="J368" i="45"/>
  <c r="P367" i="45"/>
  <c r="O367" i="45"/>
  <c r="N367" i="45"/>
  <c r="M367" i="45"/>
  <c r="L367" i="45"/>
  <c r="K367" i="45"/>
  <c r="J367" i="45"/>
  <c r="P366" i="45"/>
  <c r="O366" i="45"/>
  <c r="N366" i="45"/>
  <c r="M366" i="45"/>
  <c r="L366" i="45"/>
  <c r="K366" i="45"/>
  <c r="J366" i="45"/>
  <c r="P365" i="45"/>
  <c r="O365" i="45"/>
  <c r="N365" i="45"/>
  <c r="M365" i="45"/>
  <c r="L365" i="45"/>
  <c r="K365" i="45"/>
  <c r="J365" i="45"/>
  <c r="P364" i="45"/>
  <c r="O364" i="45"/>
  <c r="N364" i="45"/>
  <c r="M364" i="45"/>
  <c r="L364" i="45"/>
  <c r="K364" i="45"/>
  <c r="J364" i="45"/>
  <c r="P363" i="45"/>
  <c r="O363" i="45"/>
  <c r="N363" i="45"/>
  <c r="M363" i="45"/>
  <c r="L363" i="45"/>
  <c r="K363" i="45"/>
  <c r="J363" i="45"/>
  <c r="P361" i="45"/>
  <c r="O361" i="45"/>
  <c r="N361" i="45"/>
  <c r="M361" i="45"/>
  <c r="L361" i="45"/>
  <c r="K361" i="45"/>
  <c r="J361" i="45"/>
  <c r="P360" i="45"/>
  <c r="O360" i="45"/>
  <c r="N360" i="45"/>
  <c r="M360" i="45"/>
  <c r="L360" i="45"/>
  <c r="K360" i="45"/>
  <c r="J360" i="45"/>
  <c r="P359" i="45"/>
  <c r="O359" i="45"/>
  <c r="N359" i="45"/>
  <c r="M359" i="45"/>
  <c r="L359" i="45"/>
  <c r="K359" i="45"/>
  <c r="J359" i="45"/>
  <c r="P358" i="45"/>
  <c r="O358" i="45"/>
  <c r="N358" i="45"/>
  <c r="M358" i="45"/>
  <c r="L358" i="45"/>
  <c r="K358" i="45"/>
  <c r="J358" i="45"/>
  <c r="P356" i="45"/>
  <c r="O356" i="45"/>
  <c r="N356" i="45"/>
  <c r="M356" i="45"/>
  <c r="L356" i="45"/>
  <c r="K356" i="45"/>
  <c r="J356" i="45"/>
  <c r="P355" i="45"/>
  <c r="O355" i="45"/>
  <c r="N355" i="45"/>
  <c r="M355" i="45"/>
  <c r="L355" i="45"/>
  <c r="K355" i="45"/>
  <c r="J355" i="45"/>
  <c r="P353" i="45"/>
  <c r="O353" i="45"/>
  <c r="N353" i="45"/>
  <c r="M353" i="45"/>
  <c r="L353" i="45"/>
  <c r="K353" i="45"/>
  <c r="J353" i="45"/>
  <c r="P352" i="45"/>
  <c r="O352" i="45"/>
  <c r="N352" i="45"/>
  <c r="M352" i="45"/>
  <c r="L352" i="45"/>
  <c r="K352" i="45"/>
  <c r="J352" i="45"/>
  <c r="P351" i="45"/>
  <c r="O351" i="45"/>
  <c r="N351" i="45"/>
  <c r="M351" i="45"/>
  <c r="L351" i="45"/>
  <c r="K351" i="45"/>
  <c r="J351" i="45"/>
  <c r="P349" i="45"/>
  <c r="O349" i="45"/>
  <c r="N349" i="45"/>
  <c r="M349" i="45"/>
  <c r="L349" i="45"/>
  <c r="K349" i="45"/>
  <c r="J349" i="45"/>
  <c r="P348" i="45"/>
  <c r="O348" i="45"/>
  <c r="N348" i="45"/>
  <c r="M348" i="45"/>
  <c r="L348" i="45"/>
  <c r="K348" i="45"/>
  <c r="J348" i="45"/>
  <c r="P347" i="45"/>
  <c r="O347" i="45"/>
  <c r="N347" i="45"/>
  <c r="M347" i="45"/>
  <c r="L347" i="45"/>
  <c r="K347" i="45"/>
  <c r="J347" i="45"/>
  <c r="P346" i="45"/>
  <c r="O346" i="45"/>
  <c r="N346" i="45"/>
  <c r="M346" i="45"/>
  <c r="L346" i="45"/>
  <c r="K346" i="45"/>
  <c r="J346" i="45"/>
  <c r="P345" i="45"/>
  <c r="O345" i="45"/>
  <c r="N345" i="45"/>
  <c r="M345" i="45"/>
  <c r="L345" i="45"/>
  <c r="K345" i="45"/>
  <c r="J345" i="45"/>
  <c r="P344" i="45"/>
  <c r="O344" i="45"/>
  <c r="N344" i="45"/>
  <c r="M344" i="45"/>
  <c r="L344" i="45"/>
  <c r="K344" i="45"/>
  <c r="J344" i="45"/>
  <c r="P343" i="45"/>
  <c r="O343" i="45"/>
  <c r="N343" i="45"/>
  <c r="M343" i="45"/>
  <c r="L343" i="45"/>
  <c r="K343" i="45"/>
  <c r="J343" i="45"/>
  <c r="P342" i="45"/>
  <c r="O342" i="45"/>
  <c r="N342" i="45"/>
  <c r="M342" i="45"/>
  <c r="L342" i="45"/>
  <c r="K342" i="45"/>
  <c r="J342" i="45"/>
  <c r="P341" i="45"/>
  <c r="O341" i="45"/>
  <c r="N341" i="45"/>
  <c r="M341" i="45"/>
  <c r="L341" i="45"/>
  <c r="K341" i="45"/>
  <c r="J341" i="45"/>
  <c r="P340" i="45"/>
  <c r="O340" i="45"/>
  <c r="N340" i="45"/>
  <c r="M340" i="45"/>
  <c r="L340" i="45"/>
  <c r="K340" i="45"/>
  <c r="J340" i="45"/>
  <c r="P339" i="45"/>
  <c r="O339" i="45"/>
  <c r="N339" i="45"/>
  <c r="M339" i="45"/>
  <c r="L339" i="45"/>
  <c r="K339" i="45"/>
  <c r="J339" i="45"/>
  <c r="P338" i="45"/>
  <c r="O338" i="45"/>
  <c r="N338" i="45"/>
  <c r="M338" i="45"/>
  <c r="L338" i="45"/>
  <c r="K338" i="45"/>
  <c r="J338" i="45"/>
  <c r="P337" i="45"/>
  <c r="O337" i="45"/>
  <c r="N337" i="45"/>
  <c r="M337" i="45"/>
  <c r="L337" i="45"/>
  <c r="K337" i="45"/>
  <c r="J337" i="45"/>
  <c r="P336" i="45"/>
  <c r="O336" i="45"/>
  <c r="N336" i="45"/>
  <c r="M336" i="45"/>
  <c r="L336" i="45"/>
  <c r="K336" i="45"/>
  <c r="J336" i="45"/>
  <c r="P335" i="45"/>
  <c r="O335" i="45"/>
  <c r="N335" i="45"/>
  <c r="M335" i="45"/>
  <c r="L335" i="45"/>
  <c r="K335" i="45"/>
  <c r="J335" i="45"/>
  <c r="P334" i="45"/>
  <c r="O334" i="45"/>
  <c r="N334" i="45"/>
  <c r="M334" i="45"/>
  <c r="L334" i="45"/>
  <c r="K334" i="45"/>
  <c r="J334" i="45"/>
  <c r="P333" i="45"/>
  <c r="O333" i="45"/>
  <c r="N333" i="45"/>
  <c r="M333" i="45"/>
  <c r="L333" i="45"/>
  <c r="K333" i="45"/>
  <c r="J333" i="45"/>
  <c r="P332" i="45"/>
  <c r="O332" i="45"/>
  <c r="N332" i="45"/>
  <c r="M332" i="45"/>
  <c r="L332" i="45"/>
  <c r="K332" i="45"/>
  <c r="J332" i="45"/>
  <c r="P331" i="45"/>
  <c r="O331" i="45"/>
  <c r="N331" i="45"/>
  <c r="M331" i="45"/>
  <c r="L331" i="45"/>
  <c r="K331" i="45"/>
  <c r="J331" i="45"/>
  <c r="P330" i="45"/>
  <c r="O330" i="45"/>
  <c r="N330" i="45"/>
  <c r="M330" i="45"/>
  <c r="L330" i="45"/>
  <c r="K330" i="45"/>
  <c r="J330" i="45"/>
  <c r="P329" i="45"/>
  <c r="O329" i="45"/>
  <c r="N329" i="45"/>
  <c r="M329" i="45"/>
  <c r="L329" i="45"/>
  <c r="K329" i="45"/>
  <c r="J329" i="45"/>
  <c r="P328" i="45"/>
  <c r="O328" i="45"/>
  <c r="N328" i="45"/>
  <c r="M328" i="45"/>
  <c r="L328" i="45"/>
  <c r="K328" i="45"/>
  <c r="J328" i="45"/>
  <c r="P327" i="45"/>
  <c r="O327" i="45"/>
  <c r="N327" i="45"/>
  <c r="M327" i="45"/>
  <c r="L327" i="45"/>
  <c r="K327" i="45"/>
  <c r="J327" i="45"/>
  <c r="P326" i="45"/>
  <c r="O326" i="45"/>
  <c r="N326" i="45"/>
  <c r="M326" i="45"/>
  <c r="L326" i="45"/>
  <c r="K326" i="45"/>
  <c r="J326" i="45"/>
  <c r="P325" i="45"/>
  <c r="O325" i="45"/>
  <c r="N325" i="45"/>
  <c r="M325" i="45"/>
  <c r="L325" i="45"/>
  <c r="K325" i="45"/>
  <c r="J325" i="45"/>
  <c r="P324" i="45"/>
  <c r="O324" i="45"/>
  <c r="N324" i="45"/>
  <c r="M324" i="45"/>
  <c r="L324" i="45"/>
  <c r="K324" i="45"/>
  <c r="J324" i="45"/>
  <c r="P323" i="45"/>
  <c r="O323" i="45"/>
  <c r="N323" i="45"/>
  <c r="M323" i="45"/>
  <c r="L323" i="45"/>
  <c r="K323" i="45"/>
  <c r="J323" i="45"/>
  <c r="P322" i="45"/>
  <c r="O322" i="45"/>
  <c r="N322" i="45"/>
  <c r="M322" i="45"/>
  <c r="L322" i="45"/>
  <c r="K322" i="45"/>
  <c r="J322" i="45"/>
  <c r="P321" i="45"/>
  <c r="O321" i="45"/>
  <c r="N321" i="45"/>
  <c r="M321" i="45"/>
  <c r="L321" i="45"/>
  <c r="K321" i="45"/>
  <c r="J321" i="45"/>
  <c r="P318" i="45"/>
  <c r="O318" i="45"/>
  <c r="N318" i="45"/>
  <c r="M318" i="45"/>
  <c r="L318" i="45"/>
  <c r="K318" i="45"/>
  <c r="J318" i="45"/>
  <c r="P317" i="45"/>
  <c r="O317" i="45"/>
  <c r="N317" i="45"/>
  <c r="M317" i="45"/>
  <c r="L317" i="45"/>
  <c r="K317" i="45"/>
  <c r="J317" i="45"/>
  <c r="P316" i="45"/>
  <c r="O316" i="45"/>
  <c r="N316" i="45"/>
  <c r="M316" i="45"/>
  <c r="L316" i="45"/>
  <c r="K316" i="45"/>
  <c r="J316" i="45"/>
  <c r="P315" i="45"/>
  <c r="O315" i="45"/>
  <c r="N315" i="45"/>
  <c r="M315" i="45"/>
  <c r="L315" i="45"/>
  <c r="K315" i="45"/>
  <c r="J315" i="45"/>
  <c r="P314" i="45"/>
  <c r="O314" i="45"/>
  <c r="N314" i="45"/>
  <c r="M314" i="45"/>
  <c r="L314" i="45"/>
  <c r="K314" i="45"/>
  <c r="J314" i="45"/>
  <c r="P313" i="45"/>
  <c r="O313" i="45"/>
  <c r="N313" i="45"/>
  <c r="M313" i="45"/>
  <c r="L313" i="45"/>
  <c r="K313" i="45"/>
  <c r="J313" i="45"/>
  <c r="P312" i="45"/>
  <c r="O312" i="45"/>
  <c r="N312" i="45"/>
  <c r="M312" i="45"/>
  <c r="L312" i="45"/>
  <c r="K312" i="45"/>
  <c r="J312" i="45"/>
  <c r="P311" i="45"/>
  <c r="O311" i="45"/>
  <c r="N311" i="45"/>
  <c r="M311" i="45"/>
  <c r="L311" i="45"/>
  <c r="K311" i="45"/>
  <c r="J311" i="45"/>
  <c r="P310" i="45"/>
  <c r="O310" i="45"/>
  <c r="N310" i="45"/>
  <c r="M310" i="45"/>
  <c r="L310" i="45"/>
  <c r="K310" i="45"/>
  <c r="J310" i="45"/>
  <c r="P309" i="45"/>
  <c r="O309" i="45"/>
  <c r="N309" i="45"/>
  <c r="M309" i="45"/>
  <c r="L309" i="45"/>
  <c r="K309" i="45"/>
  <c r="J309" i="45"/>
  <c r="P308" i="45"/>
  <c r="O308" i="45"/>
  <c r="N308" i="45"/>
  <c r="M308" i="45"/>
  <c r="L308" i="45"/>
  <c r="K308" i="45"/>
  <c r="J308" i="45"/>
  <c r="P307" i="45"/>
  <c r="O307" i="45"/>
  <c r="N307" i="45"/>
  <c r="M307" i="45"/>
  <c r="L307" i="45"/>
  <c r="K307" i="45"/>
  <c r="J307" i="45"/>
  <c r="P306" i="45"/>
  <c r="O306" i="45"/>
  <c r="N306" i="45"/>
  <c r="M306" i="45"/>
  <c r="L306" i="45"/>
  <c r="K306" i="45"/>
  <c r="J306" i="45"/>
  <c r="P305" i="45"/>
  <c r="O305" i="45"/>
  <c r="N305" i="45"/>
  <c r="M305" i="45"/>
  <c r="L305" i="45"/>
  <c r="K305" i="45"/>
  <c r="J305" i="45"/>
  <c r="P304" i="45"/>
  <c r="O304" i="45"/>
  <c r="N304" i="45"/>
  <c r="M304" i="45"/>
  <c r="L304" i="45"/>
  <c r="K304" i="45"/>
  <c r="J304" i="45"/>
  <c r="P302" i="45"/>
  <c r="O302" i="45"/>
  <c r="N302" i="45"/>
  <c r="M302" i="45"/>
  <c r="L302" i="45"/>
  <c r="K302" i="45"/>
  <c r="J302" i="45"/>
  <c r="P301" i="45"/>
  <c r="O301" i="45"/>
  <c r="N301" i="45"/>
  <c r="M301" i="45"/>
  <c r="L301" i="45"/>
  <c r="K301" i="45"/>
  <c r="J301" i="45"/>
  <c r="P299" i="45"/>
  <c r="O299" i="45"/>
  <c r="N299" i="45"/>
  <c r="M299" i="45"/>
  <c r="L299" i="45"/>
  <c r="K299" i="45"/>
  <c r="J299" i="45"/>
  <c r="P298" i="45"/>
  <c r="O298" i="45"/>
  <c r="N298" i="45"/>
  <c r="M298" i="45"/>
  <c r="L298" i="45"/>
  <c r="K298" i="45"/>
  <c r="J298" i="45"/>
  <c r="P297" i="45"/>
  <c r="O297" i="45"/>
  <c r="N297" i="45"/>
  <c r="M297" i="45"/>
  <c r="L297" i="45"/>
  <c r="K297" i="45"/>
  <c r="J297" i="45"/>
  <c r="P296" i="45"/>
  <c r="O296" i="45"/>
  <c r="N296" i="45"/>
  <c r="M296" i="45"/>
  <c r="L296" i="45"/>
  <c r="K296" i="45"/>
  <c r="J296" i="45"/>
  <c r="P295" i="45"/>
  <c r="O295" i="45"/>
  <c r="N295" i="45"/>
  <c r="M295" i="45"/>
  <c r="L295" i="45"/>
  <c r="K295" i="45"/>
  <c r="J295" i="45"/>
  <c r="P294" i="45"/>
  <c r="O294" i="45"/>
  <c r="N294" i="45"/>
  <c r="M294" i="45"/>
  <c r="L294" i="45"/>
  <c r="K294" i="45"/>
  <c r="J294" i="45"/>
  <c r="P293" i="45"/>
  <c r="O293" i="45"/>
  <c r="N293" i="45"/>
  <c r="M293" i="45"/>
  <c r="L293" i="45"/>
  <c r="K293" i="45"/>
  <c r="J293" i="45"/>
  <c r="P292" i="45"/>
  <c r="O292" i="45"/>
  <c r="N292" i="45"/>
  <c r="M292" i="45"/>
  <c r="L292" i="45"/>
  <c r="K292" i="45"/>
  <c r="J292" i="45"/>
  <c r="P291" i="45"/>
  <c r="O291" i="45"/>
  <c r="N291" i="45"/>
  <c r="M291" i="45"/>
  <c r="L291" i="45"/>
  <c r="K291" i="45"/>
  <c r="J291" i="45"/>
  <c r="P290" i="45"/>
  <c r="O290" i="45"/>
  <c r="N290" i="45"/>
  <c r="M290" i="45"/>
  <c r="L290" i="45"/>
  <c r="K290" i="45"/>
  <c r="J290" i="45"/>
  <c r="P289" i="45"/>
  <c r="O289" i="45"/>
  <c r="N289" i="45"/>
  <c r="M289" i="45"/>
  <c r="L289" i="45"/>
  <c r="K289" i="45"/>
  <c r="J289" i="45"/>
  <c r="P288" i="45"/>
  <c r="O288" i="45"/>
  <c r="N288" i="45"/>
  <c r="M288" i="45"/>
  <c r="L288" i="45"/>
  <c r="K288" i="45"/>
  <c r="J288" i="45"/>
  <c r="P287" i="45"/>
  <c r="O287" i="45"/>
  <c r="N287" i="45"/>
  <c r="M287" i="45"/>
  <c r="L287" i="45"/>
  <c r="K287" i="45"/>
  <c r="J287" i="45"/>
  <c r="P286" i="45"/>
  <c r="O286" i="45"/>
  <c r="N286" i="45"/>
  <c r="M286" i="45"/>
  <c r="L286" i="45"/>
  <c r="K286" i="45"/>
  <c r="J286" i="45"/>
  <c r="P285" i="45"/>
  <c r="O285" i="45"/>
  <c r="N285" i="45"/>
  <c r="M285" i="45"/>
  <c r="L285" i="45"/>
  <c r="K285" i="45"/>
  <c r="J285" i="45"/>
  <c r="P284" i="45"/>
  <c r="O284" i="45"/>
  <c r="N284" i="45"/>
  <c r="M284" i="45"/>
  <c r="L284" i="45"/>
  <c r="K284" i="45"/>
  <c r="J284" i="45"/>
  <c r="P283" i="45"/>
  <c r="O283" i="45"/>
  <c r="N283" i="45"/>
  <c r="M283" i="45"/>
  <c r="L283" i="45"/>
  <c r="K283" i="45"/>
  <c r="J283" i="45"/>
  <c r="P282" i="45"/>
  <c r="O282" i="45"/>
  <c r="N282" i="45"/>
  <c r="M282" i="45"/>
  <c r="L282" i="45"/>
  <c r="K282" i="45"/>
  <c r="J282" i="45"/>
  <c r="P279" i="45"/>
  <c r="O279" i="45"/>
  <c r="N279" i="45"/>
  <c r="M279" i="45"/>
  <c r="L279" i="45"/>
  <c r="K279" i="45"/>
  <c r="J279" i="45"/>
  <c r="P278" i="45"/>
  <c r="O278" i="45"/>
  <c r="N278" i="45"/>
  <c r="M278" i="45"/>
  <c r="L278" i="45"/>
  <c r="K278" i="45"/>
  <c r="J278" i="45"/>
  <c r="P275" i="45"/>
  <c r="O275" i="45"/>
  <c r="N275" i="45"/>
  <c r="M275" i="45"/>
  <c r="L275" i="45"/>
  <c r="K275" i="45"/>
  <c r="J275" i="45"/>
  <c r="P273" i="45"/>
  <c r="O273" i="45"/>
  <c r="N273" i="45"/>
  <c r="M273" i="45"/>
  <c r="L273" i="45"/>
  <c r="K273" i="45"/>
  <c r="J273" i="45"/>
  <c r="P272" i="45"/>
  <c r="O272" i="45"/>
  <c r="N272" i="45"/>
  <c r="M272" i="45"/>
  <c r="L272" i="45"/>
  <c r="K272" i="45"/>
  <c r="J272" i="45"/>
  <c r="P270" i="45"/>
  <c r="O270" i="45"/>
  <c r="N270" i="45"/>
  <c r="M270" i="45"/>
  <c r="L270" i="45"/>
  <c r="K270" i="45"/>
  <c r="J270" i="45"/>
  <c r="P269" i="45"/>
  <c r="O269" i="45"/>
  <c r="N269" i="45"/>
  <c r="M269" i="45"/>
  <c r="L269" i="45"/>
  <c r="K269" i="45"/>
  <c r="J269" i="45"/>
  <c r="P268" i="45"/>
  <c r="O268" i="45"/>
  <c r="N268" i="45"/>
  <c r="M268" i="45"/>
  <c r="L268" i="45"/>
  <c r="K268" i="45"/>
  <c r="J268" i="45"/>
  <c r="P267" i="45"/>
  <c r="O267" i="45"/>
  <c r="N267" i="45"/>
  <c r="M267" i="45"/>
  <c r="L267" i="45"/>
  <c r="K267" i="45"/>
  <c r="J267" i="45"/>
  <c r="P266" i="45"/>
  <c r="O266" i="45"/>
  <c r="N266" i="45"/>
  <c r="M266" i="45"/>
  <c r="L266" i="45"/>
  <c r="K266" i="45"/>
  <c r="J266" i="45"/>
  <c r="P265" i="45"/>
  <c r="O265" i="45"/>
  <c r="N265" i="45"/>
  <c r="M265" i="45"/>
  <c r="L265" i="45"/>
  <c r="K265" i="45"/>
  <c r="J265" i="45"/>
  <c r="P264" i="45"/>
  <c r="O264" i="45"/>
  <c r="N264" i="45"/>
  <c r="M264" i="45"/>
  <c r="L264" i="45"/>
  <c r="K264" i="45"/>
  <c r="J264" i="45"/>
  <c r="P263" i="45"/>
  <c r="O263" i="45"/>
  <c r="N263" i="45"/>
  <c r="M263" i="45"/>
  <c r="L263" i="45"/>
  <c r="K263" i="45"/>
  <c r="J263" i="45"/>
  <c r="P262" i="45"/>
  <c r="O262" i="45"/>
  <c r="N262" i="45"/>
  <c r="M262" i="45"/>
  <c r="L262" i="45"/>
  <c r="K262" i="45"/>
  <c r="J262" i="45"/>
  <c r="P259" i="45"/>
  <c r="O259" i="45"/>
  <c r="N259" i="45"/>
  <c r="M259" i="45"/>
  <c r="L259" i="45"/>
  <c r="K259" i="45"/>
  <c r="J259" i="45"/>
  <c r="P258" i="45"/>
  <c r="O258" i="45"/>
  <c r="N258" i="45"/>
  <c r="M258" i="45"/>
  <c r="L258" i="45"/>
  <c r="K258" i="45"/>
  <c r="J258" i="45"/>
  <c r="P257" i="45"/>
  <c r="O257" i="45"/>
  <c r="N257" i="45"/>
  <c r="M257" i="45"/>
  <c r="L257" i="45"/>
  <c r="K257" i="45"/>
  <c r="J257" i="45"/>
  <c r="P256" i="45"/>
  <c r="O256" i="45"/>
  <c r="N256" i="45"/>
  <c r="M256" i="45"/>
  <c r="L256" i="45"/>
  <c r="K256" i="45"/>
  <c r="J256" i="45"/>
  <c r="P255" i="45"/>
  <c r="O255" i="45"/>
  <c r="N255" i="45"/>
  <c r="M255" i="45"/>
  <c r="L255" i="45"/>
  <c r="K255" i="45"/>
  <c r="J255" i="45"/>
  <c r="P252" i="45"/>
  <c r="O252" i="45"/>
  <c r="N252" i="45"/>
  <c r="M252" i="45"/>
  <c r="L252" i="45"/>
  <c r="K252" i="45"/>
  <c r="J252" i="45"/>
  <c r="P251" i="45"/>
  <c r="O251" i="45"/>
  <c r="N251" i="45"/>
  <c r="M251" i="45"/>
  <c r="L251" i="45"/>
  <c r="K251" i="45"/>
  <c r="J251" i="45"/>
  <c r="P250" i="45"/>
  <c r="O250" i="45"/>
  <c r="N250" i="45"/>
  <c r="M250" i="45"/>
  <c r="L250" i="45"/>
  <c r="K250" i="45"/>
  <c r="J250" i="45"/>
  <c r="P248" i="45"/>
  <c r="O248" i="45"/>
  <c r="N248" i="45"/>
  <c r="M248" i="45"/>
  <c r="L248" i="45"/>
  <c r="K248" i="45"/>
  <c r="J248" i="45"/>
  <c r="P247" i="45"/>
  <c r="O247" i="45"/>
  <c r="N247" i="45"/>
  <c r="M247" i="45"/>
  <c r="L247" i="45"/>
  <c r="K247" i="45"/>
  <c r="J247" i="45"/>
  <c r="P246" i="45"/>
  <c r="O246" i="45"/>
  <c r="N246" i="45"/>
  <c r="M246" i="45"/>
  <c r="L246" i="45"/>
  <c r="K246" i="45"/>
  <c r="J246" i="45"/>
  <c r="P245" i="45"/>
  <c r="O245" i="45"/>
  <c r="N245" i="45"/>
  <c r="M245" i="45"/>
  <c r="L245" i="45"/>
  <c r="K245" i="45"/>
  <c r="J245" i="45"/>
  <c r="P244" i="45"/>
  <c r="O244" i="45"/>
  <c r="N244" i="45"/>
  <c r="M244" i="45"/>
  <c r="L244" i="45"/>
  <c r="K244" i="45"/>
  <c r="J244" i="45"/>
  <c r="P243" i="45"/>
  <c r="O243" i="45"/>
  <c r="N243" i="45"/>
  <c r="M243" i="45"/>
  <c r="L243" i="45"/>
  <c r="K243" i="45"/>
  <c r="J243" i="45"/>
  <c r="P242" i="45"/>
  <c r="O242" i="45"/>
  <c r="N242" i="45"/>
  <c r="M242" i="45"/>
  <c r="L242" i="45"/>
  <c r="K242" i="45"/>
  <c r="J242" i="45"/>
  <c r="P241" i="45"/>
  <c r="O241" i="45"/>
  <c r="N241" i="45"/>
  <c r="M241" i="45"/>
  <c r="L241" i="45"/>
  <c r="K241" i="45"/>
  <c r="J241" i="45"/>
  <c r="P240" i="45"/>
  <c r="O240" i="45"/>
  <c r="N240" i="45"/>
  <c r="M240" i="45"/>
  <c r="L240" i="45"/>
  <c r="K240" i="45"/>
  <c r="J240" i="45"/>
  <c r="P239" i="45"/>
  <c r="O239" i="45"/>
  <c r="N239" i="45"/>
  <c r="M239" i="45"/>
  <c r="L239" i="45"/>
  <c r="K239" i="45"/>
  <c r="J239" i="45"/>
  <c r="P238" i="45"/>
  <c r="O238" i="45"/>
  <c r="N238" i="45"/>
  <c r="M238" i="45"/>
  <c r="L238" i="45"/>
  <c r="K238" i="45"/>
  <c r="J238" i="45"/>
  <c r="P237" i="45"/>
  <c r="O237" i="45"/>
  <c r="N237" i="45"/>
  <c r="M237" i="45"/>
  <c r="L237" i="45"/>
  <c r="K237" i="45"/>
  <c r="J237" i="45"/>
  <c r="P236" i="45"/>
  <c r="O236" i="45"/>
  <c r="N236" i="45"/>
  <c r="M236" i="45"/>
  <c r="L236" i="45"/>
  <c r="K236" i="45"/>
  <c r="J236" i="45"/>
  <c r="P235" i="45"/>
  <c r="O235" i="45"/>
  <c r="N235" i="45"/>
  <c r="M235" i="45"/>
  <c r="L235" i="45"/>
  <c r="K235" i="45"/>
  <c r="J235" i="45"/>
  <c r="P234" i="45"/>
  <c r="O234" i="45"/>
  <c r="N234" i="45"/>
  <c r="M234" i="45"/>
  <c r="L234" i="45"/>
  <c r="K234" i="45"/>
  <c r="J234" i="45"/>
  <c r="P233" i="45"/>
  <c r="O233" i="45"/>
  <c r="N233" i="45"/>
  <c r="M233" i="45"/>
  <c r="L233" i="45"/>
  <c r="K233" i="45"/>
  <c r="J233" i="45"/>
  <c r="P230" i="45"/>
  <c r="O230" i="45"/>
  <c r="N230" i="45"/>
  <c r="M230" i="45"/>
  <c r="L230" i="45"/>
  <c r="K230" i="45"/>
  <c r="J230" i="45"/>
  <c r="P229" i="45"/>
  <c r="O229" i="45"/>
  <c r="N229" i="45"/>
  <c r="M229" i="45"/>
  <c r="L229" i="45"/>
  <c r="K229" i="45"/>
  <c r="J229" i="45"/>
  <c r="P228" i="45"/>
  <c r="O228" i="45"/>
  <c r="N228" i="45"/>
  <c r="M228" i="45"/>
  <c r="L228" i="45"/>
  <c r="K228" i="45"/>
  <c r="J228" i="45"/>
  <c r="P227" i="45"/>
  <c r="O227" i="45"/>
  <c r="N227" i="45"/>
  <c r="M227" i="45"/>
  <c r="L227" i="45"/>
  <c r="K227" i="45"/>
  <c r="J227" i="45"/>
  <c r="P226" i="45"/>
  <c r="O226" i="45"/>
  <c r="N226" i="45"/>
  <c r="M226" i="45"/>
  <c r="L226" i="45"/>
  <c r="K226" i="45"/>
  <c r="J226" i="45"/>
  <c r="P225" i="45"/>
  <c r="O225" i="45"/>
  <c r="N225" i="45"/>
  <c r="M225" i="45"/>
  <c r="L225" i="45"/>
  <c r="K225" i="45"/>
  <c r="J225" i="45"/>
  <c r="P224" i="45"/>
  <c r="O224" i="45"/>
  <c r="N224" i="45"/>
  <c r="M224" i="45"/>
  <c r="L224" i="45"/>
  <c r="K224" i="45"/>
  <c r="J224" i="45"/>
  <c r="P223" i="45"/>
  <c r="O223" i="45"/>
  <c r="N223" i="45"/>
  <c r="M223" i="45"/>
  <c r="L223" i="45"/>
  <c r="K223" i="45"/>
  <c r="J223" i="45"/>
  <c r="P222" i="45"/>
  <c r="O222" i="45"/>
  <c r="N222" i="45"/>
  <c r="M222" i="45"/>
  <c r="L222" i="45"/>
  <c r="K222" i="45"/>
  <c r="J222" i="45"/>
  <c r="P221" i="45"/>
  <c r="O221" i="45"/>
  <c r="N221" i="45"/>
  <c r="M221" i="45"/>
  <c r="L221" i="45"/>
  <c r="K221" i="45"/>
  <c r="J221" i="45"/>
  <c r="P220" i="45"/>
  <c r="O220" i="45"/>
  <c r="N220" i="45"/>
  <c r="M220" i="45"/>
  <c r="L220" i="45"/>
  <c r="K220" i="45"/>
  <c r="J220" i="45"/>
  <c r="P217" i="45"/>
  <c r="O217" i="45"/>
  <c r="N217" i="45"/>
  <c r="M217" i="45"/>
  <c r="L217" i="45"/>
  <c r="K217" i="45"/>
  <c r="J217" i="45"/>
  <c r="P216" i="45"/>
  <c r="O216" i="45"/>
  <c r="N216" i="45"/>
  <c r="M216" i="45"/>
  <c r="L216" i="45"/>
  <c r="K216" i="45"/>
  <c r="J216" i="45"/>
  <c r="P215" i="45"/>
  <c r="O215" i="45"/>
  <c r="N215" i="45"/>
  <c r="M215" i="45"/>
  <c r="L215" i="45"/>
  <c r="K215" i="45"/>
  <c r="J215" i="45"/>
  <c r="P214" i="45"/>
  <c r="O214" i="45"/>
  <c r="N214" i="45"/>
  <c r="M214" i="45"/>
  <c r="L214" i="45"/>
  <c r="K214" i="45"/>
  <c r="J214" i="45"/>
  <c r="P213" i="45"/>
  <c r="O213" i="45"/>
  <c r="N213" i="45"/>
  <c r="M213" i="45"/>
  <c r="L213" i="45"/>
  <c r="K213" i="45"/>
  <c r="J213" i="45"/>
  <c r="P212" i="45"/>
  <c r="O212" i="45"/>
  <c r="N212" i="45"/>
  <c r="M212" i="45"/>
  <c r="L212" i="45"/>
  <c r="K212" i="45"/>
  <c r="J212" i="45"/>
  <c r="P211" i="45"/>
  <c r="O211" i="45"/>
  <c r="N211" i="45"/>
  <c r="M211" i="45"/>
  <c r="L211" i="45"/>
  <c r="K211" i="45"/>
  <c r="J211" i="45"/>
  <c r="P210" i="45"/>
  <c r="O210" i="45"/>
  <c r="N210" i="45"/>
  <c r="M210" i="45"/>
  <c r="L210" i="45"/>
  <c r="K210" i="45"/>
  <c r="J210" i="45"/>
  <c r="P209" i="45"/>
  <c r="O209" i="45"/>
  <c r="N209" i="45"/>
  <c r="M209" i="45"/>
  <c r="L209" i="45"/>
  <c r="K209" i="45"/>
  <c r="J209" i="45"/>
  <c r="P208" i="45"/>
  <c r="O208" i="45"/>
  <c r="N208" i="45"/>
  <c r="M208" i="45"/>
  <c r="L208" i="45"/>
  <c r="K208" i="45"/>
  <c r="J208" i="45"/>
  <c r="P207" i="45"/>
  <c r="O207" i="45"/>
  <c r="N207" i="45"/>
  <c r="M207" i="45"/>
  <c r="L207" i="45"/>
  <c r="K207" i="45"/>
  <c r="J207" i="45"/>
  <c r="P206" i="45"/>
  <c r="O206" i="45"/>
  <c r="N206" i="45"/>
  <c r="M206" i="45"/>
  <c r="L206" i="45"/>
  <c r="K206" i="45"/>
  <c r="J206" i="45"/>
  <c r="P205" i="45"/>
  <c r="O205" i="45"/>
  <c r="N205" i="45"/>
  <c r="M205" i="45"/>
  <c r="L205" i="45"/>
  <c r="K205" i="45"/>
  <c r="J205" i="45"/>
  <c r="P204" i="45"/>
  <c r="O204" i="45"/>
  <c r="N204" i="45"/>
  <c r="M204" i="45"/>
  <c r="L204" i="45"/>
  <c r="K204" i="45"/>
  <c r="J204" i="45"/>
  <c r="P203" i="45"/>
  <c r="O203" i="45"/>
  <c r="N203" i="45"/>
  <c r="M203" i="45"/>
  <c r="L203" i="45"/>
  <c r="K203" i="45"/>
  <c r="J203" i="45"/>
  <c r="P202" i="45"/>
  <c r="O202" i="45"/>
  <c r="N202" i="45"/>
  <c r="M202" i="45"/>
  <c r="L202" i="45"/>
  <c r="K202" i="45"/>
  <c r="J202" i="45"/>
  <c r="P201" i="45"/>
  <c r="O201" i="45"/>
  <c r="N201" i="45"/>
  <c r="M201" i="45"/>
  <c r="L201" i="45"/>
  <c r="K201" i="45"/>
  <c r="J201" i="45"/>
  <c r="P200" i="45"/>
  <c r="O200" i="45"/>
  <c r="N200" i="45"/>
  <c r="M200" i="45"/>
  <c r="L200" i="45"/>
  <c r="K200" i="45"/>
  <c r="J200" i="45"/>
  <c r="P199" i="45"/>
  <c r="O199" i="45"/>
  <c r="N199" i="45"/>
  <c r="M199" i="45"/>
  <c r="L199" i="45"/>
  <c r="K199" i="45"/>
  <c r="J199" i="45"/>
  <c r="P198" i="45"/>
  <c r="O198" i="45"/>
  <c r="N198" i="45"/>
  <c r="M198" i="45"/>
  <c r="L198" i="45"/>
  <c r="K198" i="45"/>
  <c r="J198" i="45"/>
  <c r="P195" i="45"/>
  <c r="O195" i="45"/>
  <c r="N195" i="45"/>
  <c r="M195" i="45"/>
  <c r="L195" i="45"/>
  <c r="K195" i="45"/>
  <c r="J195" i="45"/>
  <c r="P194" i="45"/>
  <c r="O194" i="45"/>
  <c r="N194" i="45"/>
  <c r="M194" i="45"/>
  <c r="L194" i="45"/>
  <c r="K194" i="45"/>
  <c r="J194" i="45"/>
  <c r="P193" i="45"/>
  <c r="O193" i="45"/>
  <c r="N193" i="45"/>
  <c r="M193" i="45"/>
  <c r="L193" i="45"/>
  <c r="K193" i="45"/>
  <c r="J193" i="45"/>
  <c r="P192" i="45"/>
  <c r="O192" i="45"/>
  <c r="N192" i="45"/>
  <c r="M192" i="45"/>
  <c r="L192" i="45"/>
  <c r="K192" i="45"/>
  <c r="J192" i="45"/>
  <c r="P191" i="45"/>
  <c r="O191" i="45"/>
  <c r="N191" i="45"/>
  <c r="M191" i="45"/>
  <c r="L191" i="45"/>
  <c r="K191" i="45"/>
  <c r="J191" i="45"/>
  <c r="P190" i="45"/>
  <c r="O190" i="45"/>
  <c r="N190" i="45"/>
  <c r="M190" i="45"/>
  <c r="L190" i="45"/>
  <c r="K190" i="45"/>
  <c r="J190" i="45"/>
  <c r="P189" i="45"/>
  <c r="O189" i="45"/>
  <c r="N189" i="45"/>
  <c r="M189" i="45"/>
  <c r="L189" i="45"/>
  <c r="K189" i="45"/>
  <c r="J189" i="45"/>
  <c r="P188" i="45"/>
  <c r="O188" i="45"/>
  <c r="N188" i="45"/>
  <c r="M188" i="45"/>
  <c r="L188" i="45"/>
  <c r="K188" i="45"/>
  <c r="J188" i="45"/>
  <c r="P187" i="45"/>
  <c r="O187" i="45"/>
  <c r="N187" i="45"/>
  <c r="M187" i="45"/>
  <c r="L187" i="45"/>
  <c r="K187" i="45"/>
  <c r="J187" i="45"/>
  <c r="P186" i="45"/>
  <c r="O186" i="45"/>
  <c r="N186" i="45"/>
  <c r="M186" i="45"/>
  <c r="L186" i="45"/>
  <c r="K186" i="45"/>
  <c r="J186" i="45"/>
  <c r="P185" i="45"/>
  <c r="O185" i="45"/>
  <c r="N185" i="45"/>
  <c r="M185" i="45"/>
  <c r="L185" i="45"/>
  <c r="K185" i="45"/>
  <c r="J185" i="45"/>
  <c r="P184" i="45"/>
  <c r="O184" i="45"/>
  <c r="N184" i="45"/>
  <c r="M184" i="45"/>
  <c r="L184" i="45"/>
  <c r="K184" i="45"/>
  <c r="J184" i="45"/>
  <c r="P183" i="45"/>
  <c r="O183" i="45"/>
  <c r="N183" i="45"/>
  <c r="M183" i="45"/>
  <c r="L183" i="45"/>
  <c r="K183" i="45"/>
  <c r="J183" i="45"/>
  <c r="P182" i="45"/>
  <c r="O182" i="45"/>
  <c r="N182" i="45"/>
  <c r="M182" i="45"/>
  <c r="L182" i="45"/>
  <c r="K182" i="45"/>
  <c r="J182" i="45"/>
  <c r="P181" i="45"/>
  <c r="O181" i="45"/>
  <c r="N181" i="45"/>
  <c r="M181" i="45"/>
  <c r="L181" i="45"/>
  <c r="K181" i="45"/>
  <c r="J181" i="45"/>
  <c r="P179" i="45"/>
  <c r="O179" i="45"/>
  <c r="N179" i="45"/>
  <c r="M179" i="45"/>
  <c r="L179" i="45"/>
  <c r="K179" i="45"/>
  <c r="J179" i="45"/>
  <c r="P178" i="45"/>
  <c r="O178" i="45"/>
  <c r="N178" i="45"/>
  <c r="M178" i="45"/>
  <c r="L178" i="45"/>
  <c r="K178" i="45"/>
  <c r="J178" i="45"/>
  <c r="P177" i="45"/>
  <c r="O177" i="45"/>
  <c r="N177" i="45"/>
  <c r="M177" i="45"/>
  <c r="L177" i="45"/>
  <c r="K177" i="45"/>
  <c r="J177" i="45"/>
  <c r="P176" i="45"/>
  <c r="O176" i="45"/>
  <c r="N176" i="45"/>
  <c r="M176" i="45"/>
  <c r="L176" i="45"/>
  <c r="K176" i="45"/>
  <c r="J176" i="45"/>
  <c r="P175" i="45"/>
  <c r="O175" i="45"/>
  <c r="N175" i="45"/>
  <c r="M175" i="45"/>
  <c r="L175" i="45"/>
  <c r="K175" i="45"/>
  <c r="J175" i="45"/>
  <c r="P174" i="45"/>
  <c r="O174" i="45"/>
  <c r="N174" i="45"/>
  <c r="M174" i="45"/>
  <c r="L174" i="45"/>
  <c r="K174" i="45"/>
  <c r="J174" i="45"/>
  <c r="P173" i="45"/>
  <c r="O173" i="45"/>
  <c r="N173" i="45"/>
  <c r="M173" i="45"/>
  <c r="L173" i="45"/>
  <c r="K173" i="45"/>
  <c r="J173" i="45"/>
  <c r="P172" i="45"/>
  <c r="O172" i="45"/>
  <c r="N172" i="45"/>
  <c r="M172" i="45"/>
  <c r="L172" i="45"/>
  <c r="K172" i="45"/>
  <c r="J172" i="45"/>
  <c r="P171" i="45"/>
  <c r="O171" i="45"/>
  <c r="N171" i="45"/>
  <c r="M171" i="45"/>
  <c r="L171" i="45"/>
  <c r="K171" i="45"/>
  <c r="J171" i="45"/>
  <c r="P169" i="45"/>
  <c r="O169" i="45"/>
  <c r="N169" i="45"/>
  <c r="M169" i="45"/>
  <c r="L169" i="45"/>
  <c r="K169" i="45"/>
  <c r="J169" i="45"/>
  <c r="P168" i="45"/>
  <c r="O168" i="45"/>
  <c r="N168" i="45"/>
  <c r="M168" i="45"/>
  <c r="L168" i="45"/>
  <c r="K168" i="45"/>
  <c r="J168" i="45"/>
  <c r="P167" i="45"/>
  <c r="O167" i="45"/>
  <c r="N167" i="45"/>
  <c r="M167" i="45"/>
  <c r="L167" i="45"/>
  <c r="K167" i="45"/>
  <c r="J167" i="45"/>
  <c r="P166" i="45"/>
  <c r="O166" i="45"/>
  <c r="N166" i="45"/>
  <c r="M166" i="45"/>
  <c r="L166" i="45"/>
  <c r="K166" i="45"/>
  <c r="J166" i="45"/>
  <c r="P165" i="45"/>
  <c r="O165" i="45"/>
  <c r="N165" i="45"/>
  <c r="M165" i="45"/>
  <c r="L165" i="45"/>
  <c r="K165" i="45"/>
  <c r="J165" i="45"/>
  <c r="P164" i="45"/>
  <c r="O164" i="45"/>
  <c r="N164" i="45"/>
  <c r="M164" i="45"/>
  <c r="L164" i="45"/>
  <c r="K164" i="45"/>
  <c r="J164" i="45"/>
  <c r="P163" i="45"/>
  <c r="O163" i="45"/>
  <c r="N163" i="45"/>
  <c r="M163" i="45"/>
  <c r="L163" i="45"/>
  <c r="K163" i="45"/>
  <c r="J163" i="45"/>
  <c r="P162" i="45"/>
  <c r="O162" i="45"/>
  <c r="N162" i="45"/>
  <c r="M162" i="45"/>
  <c r="L162" i="45"/>
  <c r="K162" i="45"/>
  <c r="J162" i="45"/>
  <c r="P161" i="45"/>
  <c r="O161" i="45"/>
  <c r="N161" i="45"/>
  <c r="M161" i="45"/>
  <c r="L161" i="45"/>
  <c r="K161" i="45"/>
  <c r="J161" i="45"/>
  <c r="P160" i="45"/>
  <c r="O160" i="45"/>
  <c r="N160" i="45"/>
  <c r="M160" i="45"/>
  <c r="L160" i="45"/>
  <c r="K160" i="45"/>
  <c r="J160" i="45"/>
  <c r="P159" i="45"/>
  <c r="O159" i="45"/>
  <c r="N159" i="45"/>
  <c r="M159" i="45"/>
  <c r="L159" i="45"/>
  <c r="K159" i="45"/>
  <c r="J159" i="45"/>
  <c r="P158" i="45"/>
  <c r="O158" i="45"/>
  <c r="N158" i="45"/>
  <c r="M158" i="45"/>
  <c r="L158" i="45"/>
  <c r="K158" i="45"/>
  <c r="J158" i="45"/>
  <c r="P157" i="45"/>
  <c r="O157" i="45"/>
  <c r="N157" i="45"/>
  <c r="M157" i="45"/>
  <c r="L157" i="45"/>
  <c r="K157" i="45"/>
  <c r="J157" i="45"/>
  <c r="P156" i="45"/>
  <c r="O156" i="45"/>
  <c r="N156" i="45"/>
  <c r="M156" i="45"/>
  <c r="L156" i="45"/>
  <c r="K156" i="45"/>
  <c r="J156" i="45"/>
  <c r="P155" i="45"/>
  <c r="O155" i="45"/>
  <c r="N155" i="45"/>
  <c r="M155" i="45"/>
  <c r="L155" i="45"/>
  <c r="K155" i="45"/>
  <c r="J155" i="45"/>
  <c r="P154" i="45"/>
  <c r="O154" i="45"/>
  <c r="N154" i="45"/>
  <c r="M154" i="45"/>
  <c r="L154" i="45"/>
  <c r="K154" i="45"/>
  <c r="J154" i="45"/>
  <c r="P153" i="45"/>
  <c r="O153" i="45"/>
  <c r="N153" i="45"/>
  <c r="M153" i="45"/>
  <c r="L153" i="45"/>
  <c r="K153" i="45"/>
  <c r="J153" i="45"/>
  <c r="P152" i="45"/>
  <c r="O152" i="45"/>
  <c r="N152" i="45"/>
  <c r="M152" i="45"/>
  <c r="L152" i="45"/>
  <c r="K152" i="45"/>
  <c r="J152" i="45"/>
  <c r="P151" i="45"/>
  <c r="O151" i="45"/>
  <c r="N151" i="45"/>
  <c r="M151" i="45"/>
  <c r="L151" i="45"/>
  <c r="K151" i="45"/>
  <c r="J151" i="45"/>
  <c r="P150" i="45"/>
  <c r="O150" i="45"/>
  <c r="N150" i="45"/>
  <c r="M150" i="45"/>
  <c r="L150" i="45"/>
  <c r="K150" i="45"/>
  <c r="J150" i="45"/>
  <c r="P149" i="45"/>
  <c r="O149" i="45"/>
  <c r="N149" i="45"/>
  <c r="M149" i="45"/>
  <c r="L149" i="45"/>
  <c r="K149" i="45"/>
  <c r="J149" i="45"/>
  <c r="P148" i="45"/>
  <c r="O148" i="45"/>
  <c r="N148" i="45"/>
  <c r="M148" i="45"/>
  <c r="L148" i="45"/>
  <c r="K148" i="45"/>
  <c r="J148" i="45"/>
  <c r="P147" i="45"/>
  <c r="O147" i="45"/>
  <c r="N147" i="45"/>
  <c r="M147" i="45"/>
  <c r="L147" i="45"/>
  <c r="K147" i="45"/>
  <c r="J147" i="45"/>
  <c r="P146" i="45"/>
  <c r="O146" i="45"/>
  <c r="N146" i="45"/>
  <c r="M146" i="45"/>
  <c r="L146" i="45"/>
  <c r="K146" i="45"/>
  <c r="J146" i="45"/>
  <c r="P145" i="45"/>
  <c r="O145" i="45"/>
  <c r="N145" i="45"/>
  <c r="M145" i="45"/>
  <c r="L145" i="45"/>
  <c r="K145" i="45"/>
  <c r="J145" i="45"/>
  <c r="P144" i="45"/>
  <c r="O144" i="45"/>
  <c r="N144" i="45"/>
  <c r="M144" i="45"/>
  <c r="L144" i="45"/>
  <c r="K144" i="45"/>
  <c r="J144" i="45"/>
  <c r="P143" i="45"/>
  <c r="O143" i="45"/>
  <c r="N143" i="45"/>
  <c r="M143" i="45"/>
  <c r="L143" i="45"/>
  <c r="K143" i="45"/>
  <c r="J143" i="45"/>
  <c r="P142" i="45"/>
  <c r="O142" i="45"/>
  <c r="N142" i="45"/>
  <c r="M142" i="45"/>
  <c r="L142" i="45"/>
  <c r="K142" i="45"/>
  <c r="J142" i="45"/>
  <c r="P141" i="45"/>
  <c r="O141" i="45"/>
  <c r="N141" i="45"/>
  <c r="M141" i="45"/>
  <c r="L141" i="45"/>
  <c r="K141" i="45"/>
  <c r="J141" i="45"/>
  <c r="P140" i="45"/>
  <c r="O140" i="45"/>
  <c r="N140" i="45"/>
  <c r="M140" i="45"/>
  <c r="L140" i="45"/>
  <c r="K140" i="45"/>
  <c r="J140" i="45"/>
  <c r="P139" i="45"/>
  <c r="O139" i="45"/>
  <c r="N139" i="45"/>
  <c r="M139" i="45"/>
  <c r="L139" i="45"/>
  <c r="K139" i="45"/>
  <c r="J139" i="45"/>
  <c r="P138" i="45"/>
  <c r="O138" i="45"/>
  <c r="N138" i="45"/>
  <c r="M138" i="45"/>
  <c r="L138" i="45"/>
  <c r="K138" i="45"/>
  <c r="J138" i="45"/>
  <c r="P137" i="45"/>
  <c r="O137" i="45"/>
  <c r="N137" i="45"/>
  <c r="M137" i="45"/>
  <c r="L137" i="45"/>
  <c r="K137" i="45"/>
  <c r="J137" i="45"/>
  <c r="P136" i="45"/>
  <c r="O136" i="45"/>
  <c r="N136" i="45"/>
  <c r="M136" i="45"/>
  <c r="L136" i="45"/>
  <c r="K136" i="45"/>
  <c r="J136" i="45"/>
  <c r="P135" i="45"/>
  <c r="O135" i="45"/>
  <c r="N135" i="45"/>
  <c r="M135" i="45"/>
  <c r="L135" i="45"/>
  <c r="K135" i="45"/>
  <c r="J135" i="45"/>
  <c r="P134" i="45"/>
  <c r="O134" i="45"/>
  <c r="N134" i="45"/>
  <c r="M134" i="45"/>
  <c r="L134" i="45"/>
  <c r="K134" i="45"/>
  <c r="J134" i="45"/>
  <c r="P133" i="45"/>
  <c r="O133" i="45"/>
  <c r="N133" i="45"/>
  <c r="M133" i="45"/>
  <c r="L133" i="45"/>
  <c r="K133" i="45"/>
  <c r="J133" i="45"/>
  <c r="P132" i="45"/>
  <c r="O132" i="45"/>
  <c r="N132" i="45"/>
  <c r="M132" i="45"/>
  <c r="L132" i="45"/>
  <c r="K132" i="45"/>
  <c r="J132" i="45"/>
  <c r="P131" i="45"/>
  <c r="O131" i="45"/>
  <c r="N131" i="45"/>
  <c r="M131" i="45"/>
  <c r="L131" i="45"/>
  <c r="K131" i="45"/>
  <c r="J131" i="45"/>
  <c r="P130" i="45"/>
  <c r="O130" i="45"/>
  <c r="N130" i="45"/>
  <c r="M130" i="45"/>
  <c r="L130" i="45"/>
  <c r="K130" i="45"/>
  <c r="J130" i="45"/>
  <c r="P127" i="45"/>
  <c r="O127" i="45"/>
  <c r="N127" i="45"/>
  <c r="M127" i="45"/>
  <c r="L127" i="45"/>
  <c r="K127" i="45"/>
  <c r="J127" i="45"/>
  <c r="P126" i="45"/>
  <c r="O126" i="45"/>
  <c r="N126" i="45"/>
  <c r="M126" i="45"/>
  <c r="L126" i="45"/>
  <c r="K126" i="45"/>
  <c r="J126" i="45"/>
  <c r="P125" i="45"/>
  <c r="O125" i="45"/>
  <c r="N125" i="45"/>
  <c r="M125" i="45"/>
  <c r="L125" i="45"/>
  <c r="K125" i="45"/>
  <c r="J125" i="45"/>
  <c r="P123" i="45"/>
  <c r="O123" i="45"/>
  <c r="N123" i="45"/>
  <c r="M123" i="45"/>
  <c r="L123" i="45"/>
  <c r="K123" i="45"/>
  <c r="J123" i="45"/>
  <c r="P122" i="45"/>
  <c r="O122" i="45"/>
  <c r="N122" i="45"/>
  <c r="M122" i="45"/>
  <c r="L122" i="45"/>
  <c r="K122" i="45"/>
  <c r="J122" i="45"/>
  <c r="P121" i="45"/>
  <c r="O121" i="45"/>
  <c r="N121" i="45"/>
  <c r="M121" i="45"/>
  <c r="L121" i="45"/>
  <c r="K121" i="45"/>
  <c r="J121" i="45"/>
  <c r="P120" i="45"/>
  <c r="O120" i="45"/>
  <c r="N120" i="45"/>
  <c r="M120" i="45"/>
  <c r="L120" i="45"/>
  <c r="K120" i="45"/>
  <c r="J120" i="45"/>
  <c r="P119" i="45"/>
  <c r="O119" i="45"/>
  <c r="N119" i="45"/>
  <c r="M119" i="45"/>
  <c r="L119" i="45"/>
  <c r="K119" i="45"/>
  <c r="J119" i="45"/>
  <c r="P118" i="45"/>
  <c r="O118" i="45"/>
  <c r="N118" i="45"/>
  <c r="M118" i="45"/>
  <c r="L118" i="45"/>
  <c r="K118" i="45"/>
  <c r="J118" i="45"/>
  <c r="P117" i="45"/>
  <c r="O117" i="45"/>
  <c r="N117" i="45"/>
  <c r="M117" i="45"/>
  <c r="L117" i="45"/>
  <c r="K117" i="45"/>
  <c r="J117" i="45"/>
  <c r="P116" i="45"/>
  <c r="O116" i="45"/>
  <c r="N116" i="45"/>
  <c r="M116" i="45"/>
  <c r="L116" i="45"/>
  <c r="K116" i="45"/>
  <c r="J116" i="45"/>
  <c r="P114" i="45"/>
  <c r="O114" i="45"/>
  <c r="N114" i="45"/>
  <c r="M114" i="45"/>
  <c r="L114" i="45"/>
  <c r="K114" i="45"/>
  <c r="J114" i="45"/>
  <c r="P113" i="45"/>
  <c r="O113" i="45"/>
  <c r="N113" i="45"/>
  <c r="M113" i="45"/>
  <c r="L113" i="45"/>
  <c r="K113" i="45"/>
  <c r="J113" i="45"/>
  <c r="P112" i="45"/>
  <c r="O112" i="45"/>
  <c r="N112" i="45"/>
  <c r="M112" i="45"/>
  <c r="L112" i="45"/>
  <c r="K112" i="45"/>
  <c r="J112" i="45"/>
  <c r="P111" i="45"/>
  <c r="O111" i="45"/>
  <c r="N111" i="45"/>
  <c r="M111" i="45"/>
  <c r="L111" i="45"/>
  <c r="K111" i="45"/>
  <c r="J111" i="45"/>
  <c r="P110" i="45"/>
  <c r="O110" i="45"/>
  <c r="N110" i="45"/>
  <c r="M110" i="45"/>
  <c r="L110" i="45"/>
  <c r="K110" i="45"/>
  <c r="J110" i="45"/>
  <c r="P109" i="45"/>
  <c r="O109" i="45"/>
  <c r="N109" i="45"/>
  <c r="M109" i="45"/>
  <c r="L109" i="45"/>
  <c r="K109" i="45"/>
  <c r="J109" i="45"/>
  <c r="P108" i="45"/>
  <c r="O108" i="45"/>
  <c r="N108" i="45"/>
  <c r="M108" i="45"/>
  <c r="L108" i="45"/>
  <c r="K108" i="45"/>
  <c r="J108" i="45"/>
  <c r="P106" i="45"/>
  <c r="O106" i="45"/>
  <c r="N106" i="45"/>
  <c r="M106" i="45"/>
  <c r="L106" i="45"/>
  <c r="K106" i="45"/>
  <c r="J106" i="45"/>
  <c r="P105" i="45"/>
  <c r="O105" i="45"/>
  <c r="N105" i="45"/>
  <c r="M105" i="45"/>
  <c r="L105" i="45"/>
  <c r="K105" i="45"/>
  <c r="J105" i="45"/>
  <c r="P104" i="45"/>
  <c r="O104" i="45"/>
  <c r="N104" i="45"/>
  <c r="M104" i="45"/>
  <c r="L104" i="45"/>
  <c r="K104" i="45"/>
  <c r="J104" i="45"/>
  <c r="P103" i="45"/>
  <c r="O103" i="45"/>
  <c r="N103" i="45"/>
  <c r="M103" i="45"/>
  <c r="L103" i="45"/>
  <c r="K103" i="45"/>
  <c r="J103" i="45"/>
  <c r="P102" i="45"/>
  <c r="O102" i="45"/>
  <c r="N102" i="45"/>
  <c r="M102" i="45"/>
  <c r="L102" i="45"/>
  <c r="K102" i="45"/>
  <c r="J102" i="45"/>
  <c r="P101" i="45"/>
  <c r="O101" i="45"/>
  <c r="N101" i="45"/>
  <c r="M101" i="45"/>
  <c r="L101" i="45"/>
  <c r="K101" i="45"/>
  <c r="J101" i="45"/>
  <c r="P100" i="45"/>
  <c r="O100" i="45"/>
  <c r="N100" i="45"/>
  <c r="M100" i="45"/>
  <c r="L100" i="45"/>
  <c r="K100" i="45"/>
  <c r="J100" i="45"/>
  <c r="P98" i="45"/>
  <c r="O98" i="45"/>
  <c r="N98" i="45"/>
  <c r="M98" i="45"/>
  <c r="L98" i="45"/>
  <c r="K98" i="45"/>
  <c r="J98" i="45"/>
  <c r="P97" i="45"/>
  <c r="O97" i="45"/>
  <c r="N97" i="45"/>
  <c r="M97" i="45"/>
  <c r="L97" i="45"/>
  <c r="K97" i="45"/>
  <c r="J97" i="45"/>
  <c r="P95" i="45"/>
  <c r="O95" i="45"/>
  <c r="N95" i="45"/>
  <c r="M95" i="45"/>
  <c r="L95" i="45"/>
  <c r="K95" i="45"/>
  <c r="J95" i="45"/>
  <c r="P93" i="45"/>
  <c r="O93" i="45"/>
  <c r="N93" i="45"/>
  <c r="M93" i="45"/>
  <c r="L93" i="45"/>
  <c r="K93" i="45"/>
  <c r="J93" i="45"/>
  <c r="P92" i="45"/>
  <c r="O92" i="45"/>
  <c r="N92" i="45"/>
  <c r="M92" i="45"/>
  <c r="L92" i="45"/>
  <c r="K92" i="45"/>
  <c r="J92" i="45"/>
  <c r="P91" i="45"/>
  <c r="O91" i="45"/>
  <c r="N91" i="45"/>
  <c r="M91" i="45"/>
  <c r="L91" i="45"/>
  <c r="K91" i="45"/>
  <c r="J91" i="45"/>
  <c r="P90" i="45"/>
  <c r="O90" i="45"/>
  <c r="N90" i="45"/>
  <c r="M90" i="45"/>
  <c r="L90" i="45"/>
  <c r="K90" i="45"/>
  <c r="J90" i="45"/>
  <c r="P89" i="45"/>
  <c r="O89" i="45"/>
  <c r="N89" i="45"/>
  <c r="M89" i="45"/>
  <c r="L89" i="45"/>
  <c r="K89" i="45"/>
  <c r="J89" i="45"/>
  <c r="P88" i="45"/>
  <c r="O88" i="45"/>
  <c r="N88" i="45"/>
  <c r="M88" i="45"/>
  <c r="L88" i="45"/>
  <c r="K88" i="45"/>
  <c r="J88" i="45"/>
  <c r="P87" i="45"/>
  <c r="O87" i="45"/>
  <c r="N87" i="45"/>
  <c r="M87" i="45"/>
  <c r="L87" i="45"/>
  <c r="K87" i="45"/>
  <c r="J87" i="45"/>
  <c r="P86" i="45"/>
  <c r="O86" i="45"/>
  <c r="N86" i="45"/>
  <c r="M86" i="45"/>
  <c r="L86" i="45"/>
  <c r="K86" i="45"/>
  <c r="J86" i="45"/>
  <c r="P84" i="45"/>
  <c r="O84" i="45"/>
  <c r="N84" i="45"/>
  <c r="M84" i="45"/>
  <c r="L84" i="45"/>
  <c r="K84" i="45"/>
  <c r="J84" i="45"/>
  <c r="P83" i="45"/>
  <c r="O83" i="45"/>
  <c r="N83" i="45"/>
  <c r="M83" i="45"/>
  <c r="L83" i="45"/>
  <c r="K83" i="45"/>
  <c r="J83" i="45"/>
  <c r="P82" i="45"/>
  <c r="O82" i="45"/>
  <c r="N82" i="45"/>
  <c r="M82" i="45"/>
  <c r="L82" i="45"/>
  <c r="K82" i="45"/>
  <c r="J82" i="45"/>
  <c r="P81" i="45"/>
  <c r="O81" i="45"/>
  <c r="N81" i="45"/>
  <c r="M81" i="45"/>
  <c r="L81" i="45"/>
  <c r="K81" i="45"/>
  <c r="J81" i="45"/>
  <c r="P80" i="45"/>
  <c r="O80" i="45"/>
  <c r="N80" i="45"/>
  <c r="M80" i="45"/>
  <c r="L80" i="45"/>
  <c r="K80" i="45"/>
  <c r="J80" i="45"/>
  <c r="P79" i="45"/>
  <c r="O79" i="45"/>
  <c r="N79" i="45"/>
  <c r="M79" i="45"/>
  <c r="L79" i="45"/>
  <c r="K79" i="45"/>
  <c r="J79" i="45"/>
  <c r="P78" i="45"/>
  <c r="O78" i="45"/>
  <c r="N78" i="45"/>
  <c r="M78" i="45"/>
  <c r="L78" i="45"/>
  <c r="K78" i="45"/>
  <c r="J78" i="45"/>
  <c r="P77" i="45"/>
  <c r="O77" i="45"/>
  <c r="N77" i="45"/>
  <c r="M77" i="45"/>
  <c r="L77" i="45"/>
  <c r="K77" i="45"/>
  <c r="J77" i="45"/>
  <c r="P76" i="45"/>
  <c r="O76" i="45"/>
  <c r="N76" i="45"/>
  <c r="M76" i="45"/>
  <c r="L76" i="45"/>
  <c r="K76" i="45"/>
  <c r="J76" i="45"/>
  <c r="P73" i="45"/>
  <c r="O73" i="45"/>
  <c r="N73" i="45"/>
  <c r="M73" i="45"/>
  <c r="L73" i="45"/>
  <c r="K73" i="45"/>
  <c r="J73" i="45"/>
  <c r="P72" i="45"/>
  <c r="O72" i="45"/>
  <c r="N72" i="45"/>
  <c r="M72" i="45"/>
  <c r="L72" i="45"/>
  <c r="K72" i="45"/>
  <c r="J72" i="45"/>
  <c r="P70" i="45"/>
  <c r="O70" i="45"/>
  <c r="N70" i="45"/>
  <c r="M70" i="45"/>
  <c r="L70" i="45"/>
  <c r="K70" i="45"/>
  <c r="J70" i="45"/>
  <c r="P69" i="45"/>
  <c r="O69" i="45"/>
  <c r="N69" i="45"/>
  <c r="M69" i="45"/>
  <c r="L69" i="45"/>
  <c r="K69" i="45"/>
  <c r="J69" i="45"/>
  <c r="P68" i="45"/>
  <c r="O68" i="45"/>
  <c r="N68" i="45"/>
  <c r="M68" i="45"/>
  <c r="L68" i="45"/>
  <c r="K68" i="45"/>
  <c r="J68" i="45"/>
  <c r="P67" i="45"/>
  <c r="O67" i="45"/>
  <c r="N67" i="45"/>
  <c r="M67" i="45"/>
  <c r="L67" i="45"/>
  <c r="K67" i="45"/>
  <c r="J67" i="45"/>
  <c r="P66" i="45"/>
  <c r="O66" i="45"/>
  <c r="N66" i="45"/>
  <c r="M66" i="45"/>
  <c r="L66" i="45"/>
  <c r="K66" i="45"/>
  <c r="J66" i="45"/>
  <c r="P65" i="45"/>
  <c r="O65" i="45"/>
  <c r="N65" i="45"/>
  <c r="M65" i="45"/>
  <c r="L65" i="45"/>
  <c r="K65" i="45"/>
  <c r="J65" i="45"/>
  <c r="P64" i="45"/>
  <c r="O64" i="45"/>
  <c r="N64" i="45"/>
  <c r="M64" i="45"/>
  <c r="L64" i="45"/>
  <c r="K64" i="45"/>
  <c r="J64" i="45"/>
  <c r="P63" i="45"/>
  <c r="O63" i="45"/>
  <c r="N63" i="45"/>
  <c r="M63" i="45"/>
  <c r="L63" i="45"/>
  <c r="K63" i="45"/>
  <c r="J63" i="45"/>
  <c r="P61" i="45"/>
  <c r="O61" i="45"/>
  <c r="N61" i="45"/>
  <c r="M61" i="45"/>
  <c r="L61" i="45"/>
  <c r="K61" i="45"/>
  <c r="J61" i="45"/>
  <c r="P60" i="45"/>
  <c r="O60" i="45"/>
  <c r="N60" i="45"/>
  <c r="M60" i="45"/>
  <c r="L60" i="45"/>
  <c r="K60" i="45"/>
  <c r="J60" i="45"/>
  <c r="P59" i="45"/>
  <c r="O59" i="45"/>
  <c r="N59" i="45"/>
  <c r="M59" i="45"/>
  <c r="L59" i="45"/>
  <c r="K59" i="45"/>
  <c r="J59" i="45"/>
  <c r="P58" i="45"/>
  <c r="O58" i="45"/>
  <c r="N58" i="45"/>
  <c r="M58" i="45"/>
  <c r="L58" i="45"/>
  <c r="K58" i="45"/>
  <c r="J58" i="45"/>
  <c r="P56" i="45"/>
  <c r="O56" i="45"/>
  <c r="N56" i="45"/>
  <c r="M56" i="45"/>
  <c r="L56" i="45"/>
  <c r="K56" i="45"/>
  <c r="J56" i="45"/>
  <c r="P55" i="45"/>
  <c r="O55" i="45"/>
  <c r="N55" i="45"/>
  <c r="M55" i="45"/>
  <c r="L55" i="45"/>
  <c r="K55" i="45"/>
  <c r="J55" i="45"/>
  <c r="P54" i="45"/>
  <c r="O54" i="45"/>
  <c r="N54" i="45"/>
  <c r="M54" i="45"/>
  <c r="L54" i="45"/>
  <c r="K54" i="45"/>
  <c r="J54" i="45"/>
  <c r="P53" i="45"/>
  <c r="O53" i="45"/>
  <c r="N53" i="45"/>
  <c r="M53" i="45"/>
  <c r="L53" i="45"/>
  <c r="K53" i="45"/>
  <c r="J53" i="45"/>
  <c r="P52" i="45"/>
  <c r="O52" i="45"/>
  <c r="N52" i="45"/>
  <c r="M52" i="45"/>
  <c r="L52" i="45"/>
  <c r="K52" i="45"/>
  <c r="J52" i="45"/>
  <c r="P51" i="45"/>
  <c r="O51" i="45"/>
  <c r="N51" i="45"/>
  <c r="M51" i="45"/>
  <c r="L51" i="45"/>
  <c r="K51" i="45"/>
  <c r="J51" i="45"/>
  <c r="P50" i="45"/>
  <c r="O50" i="45"/>
  <c r="N50" i="45"/>
  <c r="M50" i="45"/>
  <c r="L50" i="45"/>
  <c r="K50" i="45"/>
  <c r="J50" i="45"/>
  <c r="P48" i="45"/>
  <c r="O48" i="45"/>
  <c r="N48" i="45"/>
  <c r="M48" i="45"/>
  <c r="L48" i="45"/>
  <c r="K48" i="45"/>
  <c r="J48" i="45"/>
  <c r="P47" i="45"/>
  <c r="O47" i="45"/>
  <c r="N47" i="45"/>
  <c r="M47" i="45"/>
  <c r="L47" i="45"/>
  <c r="K47" i="45"/>
  <c r="J47" i="45"/>
  <c r="P46" i="45"/>
  <c r="O46" i="45"/>
  <c r="N46" i="45"/>
  <c r="M46" i="45"/>
  <c r="L46" i="45"/>
  <c r="K46" i="45"/>
  <c r="J46" i="45"/>
  <c r="P45" i="45"/>
  <c r="O45" i="45"/>
  <c r="N45" i="45"/>
  <c r="M45" i="45"/>
  <c r="L45" i="45"/>
  <c r="K45" i="45"/>
  <c r="J45" i="45"/>
  <c r="P44" i="45"/>
  <c r="O44" i="45"/>
  <c r="N44" i="45"/>
  <c r="M44" i="45"/>
  <c r="L44" i="45"/>
  <c r="K44" i="45"/>
  <c r="J44" i="45"/>
  <c r="P43" i="45"/>
  <c r="O43" i="45"/>
  <c r="N43" i="45"/>
  <c r="M43" i="45"/>
  <c r="L43" i="45"/>
  <c r="K43" i="45"/>
  <c r="J43" i="45"/>
  <c r="P42" i="45"/>
  <c r="O42" i="45"/>
  <c r="N42" i="45"/>
  <c r="M42" i="45"/>
  <c r="L42" i="45"/>
  <c r="K42" i="45"/>
  <c r="J42" i="45"/>
  <c r="P41" i="45"/>
  <c r="O41" i="45"/>
  <c r="N41" i="45"/>
  <c r="M41" i="45"/>
  <c r="L41" i="45"/>
  <c r="K41" i="45"/>
  <c r="J41" i="45"/>
  <c r="P40" i="45"/>
  <c r="O40" i="45"/>
  <c r="N40" i="45"/>
  <c r="M40" i="45"/>
  <c r="L40" i="45"/>
  <c r="K40" i="45"/>
  <c r="J40" i="45"/>
  <c r="P39" i="45"/>
  <c r="O39" i="45"/>
  <c r="N39" i="45"/>
  <c r="M39" i="45"/>
  <c r="L39" i="45"/>
  <c r="K39" i="45"/>
  <c r="J39" i="45"/>
  <c r="P38" i="45"/>
  <c r="O38" i="45"/>
  <c r="N38" i="45"/>
  <c r="M38" i="45"/>
  <c r="L38" i="45"/>
  <c r="K38" i="45"/>
  <c r="J38" i="45"/>
  <c r="P37" i="45"/>
  <c r="O37" i="45"/>
  <c r="N37" i="45"/>
  <c r="M37" i="45"/>
  <c r="L37" i="45"/>
  <c r="K37" i="45"/>
  <c r="J37" i="45"/>
  <c r="P36" i="45"/>
  <c r="O36" i="45"/>
  <c r="N36" i="45"/>
  <c r="M36" i="45"/>
  <c r="L36" i="45"/>
  <c r="K36" i="45"/>
  <c r="J36" i="45"/>
  <c r="P35" i="45"/>
  <c r="O35" i="45"/>
  <c r="N35" i="45"/>
  <c r="M35" i="45"/>
  <c r="L35" i="45"/>
  <c r="K35" i="45"/>
  <c r="J35" i="45"/>
  <c r="P34" i="45"/>
  <c r="O34" i="45"/>
  <c r="N34" i="45"/>
  <c r="M34" i="45"/>
  <c r="L34" i="45"/>
  <c r="K34" i="45"/>
  <c r="J34" i="45"/>
  <c r="P33" i="45"/>
  <c r="O33" i="45"/>
  <c r="N33" i="45"/>
  <c r="M33" i="45"/>
  <c r="L33" i="45"/>
  <c r="K33" i="45"/>
  <c r="J33" i="45"/>
  <c r="P32" i="45"/>
  <c r="O32" i="45"/>
  <c r="N32" i="45"/>
  <c r="M32" i="45"/>
  <c r="L32" i="45"/>
  <c r="K32" i="45"/>
  <c r="J32" i="45"/>
  <c r="P30" i="45"/>
  <c r="O30" i="45"/>
  <c r="N30" i="45"/>
  <c r="M30" i="45"/>
  <c r="L30" i="45"/>
  <c r="K30" i="45"/>
  <c r="J30" i="45"/>
  <c r="P29" i="45"/>
  <c r="O29" i="45"/>
  <c r="N29" i="45"/>
  <c r="M29" i="45"/>
  <c r="L29" i="45"/>
  <c r="K29" i="45"/>
  <c r="J29" i="45"/>
  <c r="P26" i="45"/>
  <c r="O26" i="45"/>
  <c r="N26" i="45"/>
  <c r="M26" i="45"/>
  <c r="L26" i="45"/>
  <c r="K26" i="45"/>
  <c r="J26" i="45"/>
  <c r="P25" i="45"/>
  <c r="O25" i="45"/>
  <c r="N25" i="45"/>
  <c r="M25" i="45"/>
  <c r="L25" i="45"/>
  <c r="K25" i="45"/>
  <c r="J25" i="45"/>
  <c r="P24" i="45"/>
  <c r="O24" i="45"/>
  <c r="N24" i="45"/>
  <c r="M24" i="45"/>
  <c r="L24" i="45"/>
  <c r="K24" i="45"/>
  <c r="J24" i="45"/>
  <c r="P23" i="45"/>
  <c r="O23" i="45"/>
  <c r="N23" i="45"/>
  <c r="M23" i="45"/>
  <c r="L23" i="45"/>
  <c r="K23" i="45"/>
  <c r="J23" i="45"/>
  <c r="P22" i="45"/>
  <c r="O22" i="45"/>
  <c r="N22" i="45"/>
  <c r="M22" i="45"/>
  <c r="L22" i="45"/>
  <c r="K22" i="45"/>
  <c r="J22" i="45"/>
  <c r="P20" i="45"/>
  <c r="O20" i="45"/>
  <c r="N20" i="45"/>
  <c r="M20" i="45"/>
  <c r="L20" i="45"/>
  <c r="K20" i="45"/>
  <c r="J20" i="45"/>
  <c r="P19" i="45"/>
  <c r="O19" i="45"/>
  <c r="N19" i="45"/>
  <c r="M19" i="45"/>
  <c r="L19" i="45"/>
  <c r="K19" i="45"/>
  <c r="J19" i="45"/>
  <c r="P18" i="45"/>
  <c r="O18" i="45"/>
  <c r="N18" i="45"/>
  <c r="M18" i="45"/>
  <c r="L18" i="45"/>
  <c r="K18" i="45"/>
  <c r="J18" i="45"/>
  <c r="P15" i="45"/>
  <c r="O15" i="45"/>
  <c r="N15" i="45"/>
  <c r="M15" i="45"/>
  <c r="L15" i="45"/>
  <c r="K15" i="45"/>
  <c r="J15" i="45"/>
  <c r="P14" i="45"/>
  <c r="O14" i="45"/>
  <c r="N14" i="45"/>
  <c r="M14" i="45"/>
  <c r="L14" i="45"/>
  <c r="K14" i="45"/>
  <c r="J14" i="45"/>
  <c r="P13" i="45"/>
  <c r="O13" i="45"/>
  <c r="N13" i="45"/>
  <c r="M13" i="45"/>
  <c r="L13" i="45"/>
  <c r="K13" i="45"/>
  <c r="J13" i="45"/>
  <c r="P12" i="45"/>
  <c r="O12" i="45"/>
  <c r="N12" i="45"/>
  <c r="M12" i="45"/>
  <c r="L12" i="45"/>
  <c r="K12" i="45"/>
  <c r="J12" i="45"/>
  <c r="P11" i="45"/>
  <c r="O11" i="45"/>
  <c r="N11" i="45"/>
  <c r="M11" i="45"/>
  <c r="L11" i="45"/>
  <c r="K11" i="45"/>
  <c r="J11" i="45"/>
  <c r="P10" i="45"/>
  <c r="O10" i="45"/>
  <c r="N10" i="45"/>
  <c r="M10" i="45"/>
  <c r="L10" i="45"/>
  <c r="K10" i="45"/>
  <c r="J10" i="45"/>
  <c r="P8" i="45"/>
  <c r="O8" i="45"/>
  <c r="N8" i="45"/>
  <c r="M8" i="45"/>
  <c r="L8" i="45"/>
  <c r="K8" i="45"/>
  <c r="J8" i="45"/>
  <c r="P7" i="45"/>
  <c r="O7" i="45"/>
  <c r="N7" i="45"/>
  <c r="M7" i="45"/>
  <c r="L7" i="45"/>
  <c r="K7" i="45"/>
  <c r="J7" i="45"/>
  <c r="P6" i="45"/>
  <c r="O6" i="45"/>
  <c r="N6" i="45"/>
  <c r="M6" i="45"/>
  <c r="L6" i="45"/>
  <c r="K6" i="45"/>
  <c r="J6" i="45"/>
  <c r="P5" i="45"/>
  <c r="O5" i="45"/>
  <c r="N5" i="45"/>
  <c r="M5" i="45"/>
  <c r="L5" i="45"/>
  <c r="K5" i="45"/>
  <c r="J5" i="45"/>
  <c r="P4" i="45"/>
  <c r="O4" i="45"/>
  <c r="N4" i="45"/>
  <c r="M4" i="45"/>
  <c r="L4" i="45"/>
  <c r="K4" i="45"/>
  <c r="J4" i="45"/>
  <c r="W29" i="40" l="1"/>
  <c r="M76" i="15"/>
  <c r="M75" i="15"/>
  <c r="M74" i="15"/>
  <c r="M73" i="15"/>
  <c r="M72" i="15"/>
  <c r="M71" i="15"/>
  <c r="M70" i="15"/>
  <c r="M69" i="15"/>
  <c r="M68" i="15"/>
  <c r="M67" i="15"/>
  <c r="M66" i="15"/>
  <c r="M65" i="15"/>
  <c r="M64" i="15"/>
  <c r="M63" i="15"/>
  <c r="M62" i="15"/>
  <c r="M61" i="15"/>
  <c r="M60" i="15"/>
  <c r="M59" i="15"/>
  <c r="M58" i="15"/>
  <c r="M57" i="15"/>
  <c r="M56" i="15"/>
  <c r="M55" i="15"/>
  <c r="M54" i="15"/>
  <c r="M53" i="15"/>
  <c r="M52" i="15"/>
  <c r="M51" i="15"/>
  <c r="M50" i="15"/>
  <c r="M49" i="15"/>
  <c r="M48" i="15"/>
  <c r="M47" i="15"/>
  <c r="M46" i="15"/>
  <c r="M45" i="15"/>
  <c r="M44" i="15"/>
  <c r="M43" i="15"/>
  <c r="M42" i="15"/>
  <c r="M41" i="15"/>
  <c r="M40" i="15"/>
  <c r="M39" i="15"/>
  <c r="M38" i="15"/>
  <c r="M37" i="15"/>
  <c r="M36" i="15"/>
  <c r="M35" i="15"/>
  <c r="M34" i="15"/>
  <c r="M33" i="15"/>
  <c r="M32" i="15"/>
  <c r="M31" i="15"/>
  <c r="M30" i="15"/>
  <c r="M29" i="15"/>
  <c r="M28" i="15"/>
  <c r="M27" i="15"/>
  <c r="M26" i="15"/>
  <c r="M25" i="15"/>
  <c r="M24" i="15"/>
  <c r="M23" i="15"/>
  <c r="M22" i="15"/>
  <c r="M21" i="15"/>
  <c r="M20" i="15"/>
  <c r="M19" i="15"/>
  <c r="M18" i="15"/>
  <c r="M17" i="15"/>
  <c r="M16" i="15"/>
  <c r="M15" i="15"/>
  <c r="M14" i="15"/>
  <c r="M13" i="15"/>
  <c r="M12" i="15"/>
  <c r="M11" i="15"/>
  <c r="M9" i="15"/>
  <c r="M8" i="15"/>
  <c r="M7" i="15"/>
  <c r="M6" i="15"/>
  <c r="M5" i="15"/>
  <c r="M4" i="15"/>
  <c r="M3" i="15"/>
  <c r="H22" i="16" l="1"/>
  <c r="H23" i="16"/>
  <c r="H24" i="16"/>
  <c r="J23" i="16" l="1"/>
  <c r="J24" i="16"/>
  <c r="J25" i="16"/>
  <c r="H25" i="16"/>
  <c r="X30" i="40" l="1"/>
  <c r="K10" i="40" l="1"/>
  <c r="K11" i="40"/>
  <c r="K12" i="40"/>
  <c r="G11" i="40"/>
  <c r="H10" i="40"/>
  <c r="I10" i="40" s="1"/>
  <c r="J10" i="40" s="1"/>
  <c r="G10" i="40" l="1"/>
  <c r="J26" i="16" l="1"/>
  <c r="X32" i="40" l="1"/>
  <c r="G13" i="40" l="1"/>
  <c r="K42" i="40"/>
  <c r="K41" i="40"/>
  <c r="K40" i="40"/>
  <c r="K39" i="40"/>
  <c r="K38" i="40"/>
  <c r="K37" i="40"/>
  <c r="K36" i="40"/>
  <c r="K35" i="40"/>
  <c r="K34" i="40"/>
  <c r="K33" i="40"/>
  <c r="K32" i="40"/>
  <c r="K31" i="40"/>
  <c r="K29" i="40"/>
  <c r="K28" i="40"/>
  <c r="K27" i="40"/>
  <c r="K26" i="40"/>
  <c r="K25" i="40"/>
  <c r="K24" i="40"/>
  <c r="K23" i="40"/>
  <c r="K22" i="40"/>
  <c r="K21" i="40"/>
  <c r="K20" i="40"/>
  <c r="K19" i="40"/>
  <c r="K18" i="40"/>
  <c r="K17" i="40"/>
  <c r="K16" i="40"/>
  <c r="K15" i="40"/>
  <c r="K14" i="40"/>
  <c r="K13" i="40"/>
  <c r="G12" i="40"/>
  <c r="D11" i="40"/>
  <c r="E11" i="40"/>
  <c r="F11" i="40"/>
  <c r="D12" i="40"/>
  <c r="E12" i="40"/>
  <c r="F12" i="40"/>
  <c r="D13" i="40"/>
  <c r="E13" i="40"/>
  <c r="F13" i="40"/>
  <c r="D14" i="40"/>
  <c r="E14" i="40"/>
  <c r="F14" i="40"/>
  <c r="G14" i="40"/>
  <c r="D15" i="40"/>
  <c r="E15" i="40"/>
  <c r="F15" i="40"/>
  <c r="G15" i="40"/>
  <c r="D16" i="40"/>
  <c r="E16" i="40"/>
  <c r="F16" i="40"/>
  <c r="G16" i="40"/>
  <c r="D17" i="40"/>
  <c r="E17" i="40"/>
  <c r="F17" i="40"/>
  <c r="G17" i="40"/>
  <c r="D18" i="40"/>
  <c r="E18" i="40"/>
  <c r="F18" i="40"/>
  <c r="G18" i="40"/>
  <c r="D19" i="40"/>
  <c r="E19" i="40"/>
  <c r="F19" i="40"/>
  <c r="G19" i="40"/>
  <c r="D20" i="40"/>
  <c r="E20" i="40"/>
  <c r="F20" i="40"/>
  <c r="G20" i="40"/>
  <c r="D21" i="40"/>
  <c r="E21" i="40"/>
  <c r="F21" i="40"/>
  <c r="G21" i="40"/>
  <c r="D22" i="40"/>
  <c r="E22" i="40"/>
  <c r="F22" i="40"/>
  <c r="G22" i="40"/>
  <c r="D23" i="40"/>
  <c r="E23" i="40"/>
  <c r="F23" i="40"/>
  <c r="G23" i="40"/>
  <c r="D24" i="40"/>
  <c r="E24" i="40"/>
  <c r="F24" i="40"/>
  <c r="G24" i="40"/>
  <c r="D25" i="40"/>
  <c r="E25" i="40"/>
  <c r="F25" i="40"/>
  <c r="G25" i="40"/>
  <c r="D26" i="40"/>
  <c r="E26" i="40"/>
  <c r="F26" i="40"/>
  <c r="G26" i="40"/>
  <c r="D27" i="40"/>
  <c r="E27" i="40"/>
  <c r="F27" i="40"/>
  <c r="G27" i="40"/>
  <c r="D28" i="40"/>
  <c r="E28" i="40"/>
  <c r="F28" i="40"/>
  <c r="G28" i="40"/>
  <c r="D29" i="40"/>
  <c r="E29" i="40"/>
  <c r="F29" i="40"/>
  <c r="G29" i="40"/>
  <c r="D31" i="40"/>
  <c r="E31" i="40"/>
  <c r="F31" i="40"/>
  <c r="G31" i="40"/>
  <c r="D32" i="40"/>
  <c r="E32" i="40"/>
  <c r="F32" i="40"/>
  <c r="G32" i="40"/>
  <c r="D33" i="40"/>
  <c r="E33" i="40"/>
  <c r="F33" i="40"/>
  <c r="G33" i="40"/>
  <c r="D34" i="40"/>
  <c r="E34" i="40"/>
  <c r="F34" i="40"/>
  <c r="G34" i="40"/>
  <c r="D35" i="40"/>
  <c r="E35" i="40"/>
  <c r="F35" i="40"/>
  <c r="G35" i="40"/>
  <c r="D36" i="40"/>
  <c r="E36" i="40"/>
  <c r="F36" i="40"/>
  <c r="G36" i="40"/>
  <c r="D37" i="40"/>
  <c r="E37" i="40"/>
  <c r="F37" i="40"/>
  <c r="G37" i="40"/>
  <c r="D38" i="40"/>
  <c r="E38" i="40"/>
  <c r="F38" i="40"/>
  <c r="G38" i="40"/>
  <c r="D39" i="40"/>
  <c r="E39" i="40"/>
  <c r="F39" i="40"/>
  <c r="G39" i="40"/>
  <c r="D40" i="40"/>
  <c r="E40" i="40"/>
  <c r="F40" i="40"/>
  <c r="G40" i="40"/>
  <c r="D41" i="40"/>
  <c r="E41" i="40"/>
  <c r="F41" i="40"/>
  <c r="G41" i="40"/>
  <c r="F10" i="40"/>
  <c r="E10" i="40"/>
  <c r="D10" i="40"/>
  <c r="C11" i="40"/>
  <c r="C12" i="40"/>
  <c r="C13" i="40"/>
  <c r="C14" i="40"/>
  <c r="C15" i="40"/>
  <c r="C16" i="40"/>
  <c r="C17" i="40"/>
  <c r="C18" i="40"/>
  <c r="C19" i="40"/>
  <c r="C20" i="40"/>
  <c r="C21" i="40"/>
  <c r="C22" i="40"/>
  <c r="C23" i="40"/>
  <c r="C24" i="40"/>
  <c r="C25" i="40"/>
  <c r="C26" i="40"/>
  <c r="C27" i="40"/>
  <c r="C28" i="40"/>
  <c r="C29" i="40"/>
  <c r="C31" i="40"/>
  <c r="C32" i="40"/>
  <c r="C33" i="40"/>
  <c r="C34" i="40"/>
  <c r="C35" i="40"/>
  <c r="C36" i="40"/>
  <c r="C37" i="40"/>
  <c r="C38" i="40"/>
  <c r="C39" i="40"/>
  <c r="C40" i="40"/>
  <c r="C41" i="40"/>
  <c r="C10" i="40"/>
  <c r="B12" i="40"/>
  <c r="B13" i="40"/>
  <c r="B14" i="40"/>
  <c r="B15" i="40"/>
  <c r="B16" i="40"/>
  <c r="B17" i="40"/>
  <c r="B18" i="40"/>
  <c r="B19" i="40"/>
  <c r="B20" i="40"/>
  <c r="B21" i="40"/>
  <c r="B22" i="40"/>
  <c r="B23" i="40"/>
  <c r="B24" i="40"/>
  <c r="B25" i="40"/>
  <c r="B26" i="40"/>
  <c r="B27" i="40"/>
  <c r="B28" i="40"/>
  <c r="B29" i="40"/>
  <c r="B31" i="40"/>
  <c r="B32" i="40"/>
  <c r="B33" i="40"/>
  <c r="B34" i="40"/>
  <c r="B35" i="40"/>
  <c r="B36" i="40"/>
  <c r="B37" i="40"/>
  <c r="B38" i="40"/>
  <c r="B39" i="40"/>
  <c r="B40" i="40"/>
  <c r="B41" i="40"/>
  <c r="B10" i="40"/>
  <c r="B11" i="40"/>
  <c r="W31" i="40"/>
  <c r="X31" i="40" s="1"/>
  <c r="X29" i="40"/>
  <c r="W28" i="40"/>
  <c r="X28" i="40" s="1"/>
  <c r="W27" i="40"/>
  <c r="X27" i="40" s="1"/>
  <c r="W26" i="40"/>
  <c r="X26" i="40" s="1"/>
  <c r="W25" i="40"/>
  <c r="X24" i="40"/>
  <c r="X23" i="40"/>
  <c r="X21" i="40"/>
  <c r="M10" i="40" l="1"/>
  <c r="R2" i="21" l="1"/>
  <c r="M11" i="40" l="1"/>
  <c r="M12" i="40"/>
  <c r="M13" i="40"/>
  <c r="M14" i="40"/>
  <c r="J27" i="16"/>
  <c r="M15" i="40" s="1"/>
  <c r="J28" i="16"/>
  <c r="M16" i="40" s="1"/>
  <c r="J29" i="16"/>
  <c r="M17" i="40" s="1"/>
  <c r="J30" i="16"/>
  <c r="M18" i="40" s="1"/>
  <c r="J31" i="16"/>
  <c r="M19" i="40" s="1"/>
  <c r="J32" i="16"/>
  <c r="M20" i="40" s="1"/>
  <c r="J33" i="16"/>
  <c r="M21" i="40" s="1"/>
  <c r="J34" i="16"/>
  <c r="M22" i="40" s="1"/>
  <c r="J35" i="16"/>
  <c r="M23" i="40" s="1"/>
  <c r="J36" i="16"/>
  <c r="M24" i="40" s="1"/>
  <c r="J37" i="16"/>
  <c r="M25" i="40" s="1"/>
  <c r="J38" i="16"/>
  <c r="M26" i="40" s="1"/>
  <c r="J39" i="16"/>
  <c r="M27" i="40" s="1"/>
  <c r="J40" i="16"/>
  <c r="M28" i="40" s="1"/>
  <c r="J41" i="16"/>
  <c r="M29" i="40" s="1"/>
  <c r="J42" i="16"/>
  <c r="M31" i="40" s="1"/>
  <c r="J43" i="16"/>
  <c r="M32" i="40" s="1"/>
  <c r="J44" i="16"/>
  <c r="M33" i="40" s="1"/>
  <c r="J45" i="16"/>
  <c r="M34" i="40" s="1"/>
  <c r="J46" i="16"/>
  <c r="M35" i="40" s="1"/>
  <c r="J47" i="16"/>
  <c r="M36" i="40" s="1"/>
  <c r="J48" i="16"/>
  <c r="M37" i="40" s="1"/>
  <c r="J49" i="16"/>
  <c r="M38" i="40" s="1"/>
  <c r="J50" i="16"/>
  <c r="M39" i="40" s="1"/>
  <c r="J51" i="16"/>
  <c r="M40" i="40" s="1"/>
  <c r="J52" i="16"/>
  <c r="M41" i="40" s="1"/>
  <c r="J53" i="16"/>
  <c r="J54" i="16"/>
  <c r="J55" i="16"/>
  <c r="J56" i="16"/>
  <c r="J57" i="16"/>
  <c r="J58" i="16"/>
  <c r="J59" i="16"/>
  <c r="J60" i="16"/>
  <c r="J61" i="16"/>
  <c r="J62" i="16"/>
  <c r="J63" i="16"/>
  <c r="J64" i="16"/>
  <c r="J65" i="16"/>
  <c r="J66" i="16"/>
  <c r="J67" i="16"/>
  <c r="J68" i="16"/>
  <c r="J69" i="16"/>
  <c r="J70" i="16"/>
  <c r="J71" i="16"/>
  <c r="D8" i="20" l="1"/>
  <c r="H11" i="40" l="1"/>
  <c r="I11" i="40" s="1"/>
  <c r="J11" i="40" s="1"/>
  <c r="H12" i="40"/>
  <c r="I12" i="40" s="1"/>
  <c r="J12" i="40" s="1"/>
  <c r="C8" i="20"/>
  <c r="I32" i="16" l="1"/>
  <c r="L20" i="40" s="1"/>
  <c r="I33" i="16"/>
  <c r="L21" i="40" s="1"/>
  <c r="I34" i="16"/>
  <c r="L22" i="40" s="1"/>
  <c r="I35" i="16"/>
  <c r="L23" i="40" s="1"/>
  <c r="I36" i="16"/>
  <c r="L24" i="40" s="1"/>
  <c r="I37" i="16"/>
  <c r="L25" i="40" s="1"/>
  <c r="I38" i="16"/>
  <c r="L26" i="40" s="1"/>
  <c r="I39" i="16"/>
  <c r="L27" i="40" s="1"/>
  <c r="I40" i="16"/>
  <c r="L28" i="40" s="1"/>
  <c r="I41" i="16"/>
  <c r="L29" i="40" s="1"/>
  <c r="I42" i="16"/>
  <c r="L31" i="40" s="1"/>
  <c r="I43" i="16"/>
  <c r="L32" i="40" s="1"/>
  <c r="I44" i="16"/>
  <c r="L33" i="40" s="1"/>
  <c r="I45" i="16"/>
  <c r="L34" i="40" s="1"/>
  <c r="I46" i="16"/>
  <c r="L35" i="40" s="1"/>
  <c r="I47" i="16"/>
  <c r="L36" i="40" s="1"/>
  <c r="I48" i="16"/>
  <c r="L37" i="40" s="1"/>
  <c r="I49" i="16"/>
  <c r="L38" i="40" s="1"/>
  <c r="I50" i="16"/>
  <c r="L39" i="40" s="1"/>
  <c r="I51" i="16"/>
  <c r="L40" i="40" s="1"/>
  <c r="I52" i="16"/>
  <c r="L41" i="40" s="1"/>
  <c r="I53" i="16"/>
  <c r="I54" i="16"/>
  <c r="I55" i="16"/>
  <c r="I56" i="16"/>
  <c r="I57" i="16"/>
  <c r="I58" i="16"/>
  <c r="I59" i="16"/>
  <c r="I60" i="16"/>
  <c r="I61" i="16"/>
  <c r="I62" i="16"/>
  <c r="I63" i="16"/>
  <c r="I64" i="16"/>
  <c r="I65" i="16"/>
  <c r="I66" i="16"/>
  <c r="I67" i="16"/>
  <c r="I68" i="16"/>
  <c r="I69" i="16"/>
  <c r="I70" i="16"/>
  <c r="I71" i="16"/>
  <c r="D7" i="20"/>
  <c r="D6" i="20"/>
  <c r="D5" i="20"/>
  <c r="D3" i="20" l="1"/>
  <c r="C6" i="20"/>
  <c r="C7" i="20"/>
  <c r="C5" i="20"/>
  <c r="I24" i="16" l="1"/>
  <c r="L12" i="40" s="1"/>
  <c r="I25" i="16"/>
  <c r="L13" i="40" s="1"/>
  <c r="I22" i="16"/>
  <c r="L10" i="40" s="1"/>
  <c r="I23" i="16"/>
  <c r="L11" i="40" s="1"/>
  <c r="I26" i="16"/>
  <c r="L14" i="40" s="1"/>
  <c r="I27" i="16"/>
  <c r="L15" i="40" s="1"/>
  <c r="I28" i="16"/>
  <c r="L16" i="40" s="1"/>
  <c r="I29" i="16"/>
  <c r="L17" i="40" s="1"/>
  <c r="I30" i="16"/>
  <c r="L18" i="40" s="1"/>
  <c r="I31" i="16"/>
  <c r="L19" i="40" s="1"/>
  <c r="C3" i="20"/>
  <c r="H13" i="40"/>
  <c r="I13" i="40" s="1"/>
  <c r="J13" i="40" s="1"/>
  <c r="H71" i="16"/>
  <c r="H70" i="16"/>
  <c r="H69" i="16"/>
  <c r="H68" i="16"/>
  <c r="H67" i="16"/>
  <c r="H66" i="16"/>
  <c r="H65" i="16"/>
  <c r="H64" i="16"/>
  <c r="H63" i="16"/>
  <c r="H62" i="16"/>
  <c r="H61" i="16"/>
  <c r="H60" i="16"/>
  <c r="H59" i="16"/>
  <c r="G58" i="16"/>
  <c r="H58" i="16" s="1"/>
  <c r="G57" i="16"/>
  <c r="H57" i="16" s="1"/>
  <c r="G56" i="16"/>
  <c r="H56" i="16" s="1"/>
  <c r="H55" i="16"/>
  <c r="H54" i="16"/>
  <c r="H53" i="16"/>
  <c r="H52" i="16"/>
  <c r="H41" i="40" s="1"/>
  <c r="I41" i="40" s="1"/>
  <c r="J41" i="40" s="1"/>
  <c r="H51" i="16"/>
  <c r="H40" i="40" s="1"/>
  <c r="I40" i="40" s="1"/>
  <c r="J40" i="40" s="1"/>
  <c r="H50" i="16"/>
  <c r="H39" i="40" s="1"/>
  <c r="I39" i="40" s="1"/>
  <c r="J39" i="40" s="1"/>
  <c r="H49" i="16"/>
  <c r="H38" i="40" s="1"/>
  <c r="I38" i="40" s="1"/>
  <c r="J38" i="40" s="1"/>
  <c r="H48" i="16"/>
  <c r="H37" i="40" s="1"/>
  <c r="I37" i="40" s="1"/>
  <c r="J37" i="40" s="1"/>
  <c r="H47" i="16"/>
  <c r="H36" i="40" s="1"/>
  <c r="I36" i="40" s="1"/>
  <c r="J36" i="40" s="1"/>
  <c r="H46" i="16"/>
  <c r="H35" i="40" s="1"/>
  <c r="I35" i="40" s="1"/>
  <c r="J35" i="40" s="1"/>
  <c r="H45" i="16"/>
  <c r="H34" i="40" s="1"/>
  <c r="I34" i="40" s="1"/>
  <c r="J34" i="40" s="1"/>
  <c r="H44" i="16"/>
  <c r="H33" i="40" s="1"/>
  <c r="I33" i="40" s="1"/>
  <c r="J33" i="40" s="1"/>
  <c r="H43" i="16"/>
  <c r="H32" i="40" s="1"/>
  <c r="I32" i="40" s="1"/>
  <c r="J32" i="40" s="1"/>
  <c r="H42" i="16"/>
  <c r="H31" i="40" s="1"/>
  <c r="I31" i="40" s="1"/>
  <c r="J31" i="40" s="1"/>
  <c r="H41" i="16"/>
  <c r="H29" i="40" s="1"/>
  <c r="I29" i="40" s="1"/>
  <c r="J29" i="40" s="1"/>
  <c r="H40" i="16"/>
  <c r="H28" i="40" s="1"/>
  <c r="I28" i="40" s="1"/>
  <c r="J28" i="40" s="1"/>
  <c r="H39" i="16"/>
  <c r="H27" i="40" s="1"/>
  <c r="I27" i="40" s="1"/>
  <c r="J27" i="40" s="1"/>
  <c r="H38" i="16"/>
  <c r="H26" i="40" s="1"/>
  <c r="I26" i="40" s="1"/>
  <c r="J26" i="40" s="1"/>
  <c r="H37" i="16"/>
  <c r="H25" i="40" s="1"/>
  <c r="I25" i="40" s="1"/>
  <c r="J25" i="40" s="1"/>
  <c r="H36" i="16"/>
  <c r="H24" i="40" s="1"/>
  <c r="I24" i="40" s="1"/>
  <c r="J24" i="40" s="1"/>
  <c r="H35" i="16"/>
  <c r="H23" i="40" s="1"/>
  <c r="I23" i="40" s="1"/>
  <c r="J23" i="40" s="1"/>
  <c r="H34" i="16"/>
  <c r="H22" i="40" s="1"/>
  <c r="I22" i="40" s="1"/>
  <c r="J22" i="40" s="1"/>
  <c r="H33" i="16"/>
  <c r="H21" i="40" s="1"/>
  <c r="I21" i="40" s="1"/>
  <c r="J21" i="40" s="1"/>
  <c r="H32" i="16"/>
  <c r="H20" i="40" s="1"/>
  <c r="I20" i="40" s="1"/>
  <c r="J20" i="40" s="1"/>
  <c r="H31" i="16"/>
  <c r="H19" i="40" s="1"/>
  <c r="I19" i="40" s="1"/>
  <c r="J19" i="40" s="1"/>
  <c r="H30" i="16"/>
  <c r="H18" i="40" s="1"/>
  <c r="I18" i="40" s="1"/>
  <c r="J18" i="40" s="1"/>
  <c r="H29" i="16"/>
  <c r="H17" i="40" s="1"/>
  <c r="I17" i="40" s="1"/>
  <c r="J17" i="40" s="1"/>
  <c r="H28" i="16"/>
  <c r="H16" i="40" s="1"/>
  <c r="I16" i="40" s="1"/>
  <c r="J16" i="40" s="1"/>
  <c r="H27" i="16"/>
  <c r="H15" i="40" s="1"/>
  <c r="I15" i="40" s="1"/>
  <c r="J15" i="40" s="1"/>
  <c r="H26" i="16"/>
  <c r="H14" i="40" s="1"/>
  <c r="I14" i="40" s="1"/>
  <c r="J14" i="40" s="1"/>
  <c r="H21" i="16"/>
  <c r="H9" i="40" s="1"/>
  <c r="J42" i="40" l="1"/>
  <c r="H72" i="16"/>
  <c r="G72" i="16"/>
  <c r="F5" i="20" a="1"/>
  <c r="F5" i="20" s="1"/>
  <c r="H5" i="20" a="1"/>
  <c r="H5" i="20" s="1"/>
  <c r="J5" i="20" a="1"/>
  <c r="J5" i="20" s="1"/>
  <c r="L5" i="20" a="1"/>
  <c r="L5" i="2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97652DB-074A-4C10-A04A-703423CF5E76}" keepAlive="1" name="Query - System" description="Connection to the 'System' query in the workbook." type="5" refreshedVersion="0" background="1" saveData="1">
    <dbPr connection="Provider=Microsoft.Mashup.OleDb.1;Data Source=$Workbook$;Location=System;Extended Properties=&quot;&quot;" command="SELECT * FROM [System]"/>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<sst xmlns="http://schemas.openxmlformats.org/spreadsheetml/2006/main" count="55534" uniqueCount="4798">
  <si>
    <t>Additional Services Pricing Tool:
Roles &amp; Responsibilities of  SAP HANA Enterprise Cloud Advanced Edition &amp; RISE with SAP S/4HANA Cloud, private edition and SAP ERP, PCE, Tailored Option, Customer Data Center Option (CDC);
(as well as for SAP BW and SAP BW4/HANA systems as part of an SAP Business Data Cloud agreement)
Planning Window for Services;
fully automated Serf-Service
Version July 2025</t>
  </si>
  <si>
    <t>INTERNAL</t>
  </si>
  <si>
    <t>THE BASICS OF INFORMATION CLASSIFICATION</t>
  </si>
  <si>
    <t>© 2026 SAP SE. All rights reserved</t>
  </si>
  <si>
    <t>© 2026 SAP SE or an SAP affiliate company. All rights reserved. See Legal Notice on www.sap.com/legal-notice for use terms, disclaimers, disclosures, or restrictions related to this material.</t>
  </si>
  <si>
    <t xml:space="preserve">Document Owner: Katrin Beltz, ECS Service Engineering </t>
  </si>
  <si>
    <t>ECS Standard Operating Procedure SOP as referencepoint: SOP_0622: Additional Service Processing - HECAdvEd / PCE Tailored and PCE</t>
  </si>
  <si>
    <t>now in Signavio</t>
  </si>
  <si>
    <t>Work Instruction: WI_0622_01: Additional Service - Commercial processing - HECAdvEd / PCE Tailored option &amp; PCE / Additional CAS Usage - ECS Process Control Framework - Wiki@SAP (int.sap)</t>
  </si>
  <si>
    <t>Open a jira ticket for further questions.</t>
  </si>
  <si>
    <t>Online R&amp;R training course with a mini self-assessment which is now available in the Success Map Learning Portal (DEV_ECS_RR_PA_WBT).</t>
  </si>
  <si>
    <t>SAP Enterprise Cloud Services</t>
  </si>
  <si>
    <t>Roles &amp; Responsibilities: SAP HANA Enterprise Cloud Advanced Edition &amp; RISE with SAP S/4HANA Cloud, private edition and SAP ERP, PCE, Tailored &amp; Tailored Option (Customer Data Center Option)</t>
  </si>
  <si>
    <t>Additional Services Pricing Tool</t>
  </si>
  <si>
    <t>Use always latest version published at:</t>
  </si>
  <si>
    <t>https://sap.sharepoint.com/sites/201901?rc=1</t>
  </si>
  <si>
    <t>Document Guideline</t>
  </si>
  <si>
    <r>
      <t>This document is an SAP internal document related to the Roles &amp; Responsibilities (R&amp;R). 
It focus on the R&amp;R tasks which are categorized as "</t>
    </r>
    <r>
      <rPr>
        <b/>
        <sz val="11"/>
        <rFont val="Calibri"/>
        <family val="2"/>
        <scheme val="minor"/>
      </rPr>
      <t>Additional Service</t>
    </r>
    <r>
      <rPr>
        <sz val="11"/>
        <rFont val="Calibri"/>
        <family val="2"/>
        <scheme val="minor"/>
      </rPr>
      <t xml:space="preserve">":
- </t>
    </r>
    <r>
      <rPr>
        <b/>
        <sz val="11"/>
        <rFont val="Calibri"/>
        <family val="2"/>
        <scheme val="minor"/>
      </rPr>
      <t>Material ID 8008440</t>
    </r>
    <r>
      <rPr>
        <sz val="11"/>
        <rFont val="Calibri"/>
        <family val="2"/>
        <scheme val="minor"/>
      </rPr>
      <t xml:space="preserve">: Additional Service Bundle from SAP (is used, to track this consumption use material code)
- </t>
    </r>
    <r>
      <rPr>
        <b/>
        <sz val="11"/>
        <rFont val="Calibri"/>
        <family val="2"/>
        <scheme val="minor"/>
      </rPr>
      <t>Fixed price &amp; scope</t>
    </r>
    <r>
      <rPr>
        <sz val="11"/>
        <rFont val="Calibri"/>
        <family val="2"/>
        <scheme val="minor"/>
      </rPr>
      <t xml:space="preserve">
-  </t>
    </r>
    <r>
      <rPr>
        <b/>
        <sz val="11"/>
        <rFont val="Calibri"/>
        <family val="2"/>
        <scheme val="minor"/>
      </rPr>
      <t>90 days valid</t>
    </r>
    <r>
      <rPr>
        <sz val="11"/>
        <rFont val="Calibri"/>
        <family val="2"/>
        <scheme val="minor"/>
      </rPr>
      <t xml:space="preserve">
- </t>
    </r>
    <r>
      <rPr>
        <b/>
        <sz val="11"/>
        <rFont val="Calibri"/>
        <family val="2"/>
        <scheme val="minor"/>
      </rPr>
      <t>can only be performed by SAP</t>
    </r>
    <r>
      <rPr>
        <sz val="11"/>
        <rFont val="Calibri"/>
        <family val="2"/>
        <scheme val="minor"/>
      </rPr>
      <t xml:space="preserve">
- These tasks/services are not covered in the standard Services
</t>
    </r>
    <r>
      <rPr>
        <b/>
        <sz val="11"/>
        <rFont val="Calibri"/>
        <family val="2"/>
        <scheme val="minor"/>
      </rPr>
      <t xml:space="preserve">- One-off service fee </t>
    </r>
    <r>
      <rPr>
        <sz val="11"/>
        <rFont val="Calibri"/>
        <family val="2"/>
        <scheme val="minor"/>
      </rPr>
      <t xml:space="preserve"> (Service delivery will be triggered after customer's approval of price per service and charged to the customer in arrears​ after service delivery.)
- Price made available via this dedicated Additional Service Pricing Tool or</t>
    </r>
    <r>
      <rPr>
        <b/>
        <sz val="11"/>
        <rFont val="Calibri"/>
        <family val="2"/>
        <scheme val="minor"/>
      </rPr>
      <t xml:space="preserve"> new!</t>
    </r>
    <r>
      <rPr>
        <sz val="11"/>
        <rFont val="Calibri"/>
        <family val="2"/>
        <scheme val="minor"/>
      </rPr>
      <t xml:space="preserve"> customer can buy some of the services via </t>
    </r>
    <r>
      <rPr>
        <b/>
        <sz val="11"/>
        <rFont val="Calibri"/>
        <family val="2"/>
        <scheme val="minor"/>
      </rPr>
      <t>SAP Store</t>
    </r>
    <r>
      <rPr>
        <sz val="11"/>
        <rFont val="Calibri"/>
        <family val="2"/>
        <scheme val="minor"/>
      </rPr>
      <t xml:space="preserve">
Price is an auto populated and no one is expected to change the rate. A change in price will be treated as Non Compliant Price. 
</t>
    </r>
  </si>
  <si>
    <r>
      <t xml:space="preserve">The </t>
    </r>
    <r>
      <rPr>
        <b/>
        <i/>
        <sz val="11"/>
        <color theme="1"/>
        <rFont val="Calibri"/>
        <family val="2"/>
        <scheme val="minor"/>
      </rPr>
      <t>tab "InputSidebySide"</t>
    </r>
    <r>
      <rPr>
        <sz val="11"/>
        <color theme="1"/>
        <rFont val="Calibri"/>
        <family val="2"/>
        <scheme val="minor"/>
      </rPr>
      <t xml:space="preserve"> is just for your help and intended as an ultra quick guide only and has limitations. Review the respective R&amp;R for full detail in the tab</t>
    </r>
    <r>
      <rPr>
        <b/>
        <i/>
        <sz val="11"/>
        <color theme="1"/>
        <rFont val="Calibri"/>
        <family val="2"/>
        <scheme val="minor"/>
      </rPr>
      <t xml:space="preserve"> "InputPCE"</t>
    </r>
    <r>
      <rPr>
        <sz val="11"/>
        <color theme="1"/>
        <rFont val="Calibri"/>
        <family val="2"/>
        <scheme val="minor"/>
      </rPr>
      <t xml:space="preserve">, </t>
    </r>
    <r>
      <rPr>
        <b/>
        <i/>
        <sz val="11"/>
        <color theme="1"/>
        <rFont val="Calibri"/>
        <family val="2"/>
        <scheme val="minor"/>
      </rPr>
      <t>"InputTailored", "Input Tailored CDC"</t>
    </r>
    <r>
      <rPr>
        <sz val="11"/>
        <color theme="1"/>
        <rFont val="Calibri"/>
        <family val="2"/>
        <scheme val="minor"/>
      </rPr>
      <t xml:space="preserve"> and </t>
    </r>
    <r>
      <rPr>
        <b/>
        <i/>
        <sz val="11"/>
        <color theme="1"/>
        <rFont val="Calibri"/>
        <family val="2"/>
        <scheme val="minor"/>
      </rPr>
      <t>"InputAdvancedEd"</t>
    </r>
    <r>
      <rPr>
        <sz val="11"/>
        <color theme="1"/>
        <rFont val="Calibri"/>
        <family val="2"/>
        <scheme val="minor"/>
      </rPr>
      <t xml:space="preserve">.
The </t>
    </r>
    <r>
      <rPr>
        <b/>
        <sz val="11"/>
        <color theme="1"/>
        <rFont val="Calibri"/>
        <family val="2"/>
        <scheme val="minor"/>
      </rPr>
      <t>tab "Complete+Efforts"</t>
    </r>
    <r>
      <rPr>
        <sz val="11"/>
        <color theme="1"/>
        <rFont val="Calibri"/>
        <family val="2"/>
        <scheme val="minor"/>
      </rPr>
      <t xml:space="preserve"> include ordering information from column U.</t>
    </r>
  </si>
  <si>
    <t xml:space="preserve">Commercial Guidelines </t>
  </si>
  <si>
    <t>SOP: SOP_0622: Additional Service Processing</t>
  </si>
  <si>
    <t>Work Instruction (including Invoicing): WI_0622_01: Additional Service - Commercial processing - HECAdvEd / PCE Tailored option &amp; PCE / Additional CAS Usage - ECS Process Management Framework - Wiki@SAP</t>
  </si>
  <si>
    <t>Q&amp;A wiki page: https://wiki.one.int.sap/wiki/x/1pFamg</t>
  </si>
  <si>
    <r>
      <rPr>
        <b/>
        <sz val="11"/>
        <color theme="1"/>
        <rFont val="Calibri"/>
        <family val="2"/>
        <scheme val="minor"/>
      </rPr>
      <t xml:space="preserve">How to use:
Please download first document and enable macros (Properties&gt; Security -&gt; see Quick Guide) and use US settings for decimals and thousands separators ! 
</t>
    </r>
    <r>
      <rPr>
        <sz val="11"/>
        <color theme="1"/>
        <rFont val="Calibri"/>
        <family val="2"/>
        <scheme val="minor"/>
      </rPr>
      <t xml:space="preserve">• Select the "Offering of Additional Services" you want to use via dropdown menu
• Insert the "Currency of contracts"
• Select Additional Services via dropdown menu
• If selected service is determined as standard service, the “Effort” field is predefined and will be populated as “Standard”. Otherwise it will be populated as “Case-by-case”
     o When Effort field is determined as “Standard”, enter number of executions needed per unit of measure indicated in the “unit of measure” field. 
     o When Effort fields is determined as “Case-to-Case”. Get in contact with the responsible topic owner for an evaluation of effort estimation enter efforts
• Enter number of executions if a service is needed multiple times
• If more or less lines are needed use button "Add Line" or "Remove Line"
</t>
    </r>
  </si>
  <si>
    <t>Special Consideration for case-of-case service: column "Number of Execution" is to be filled with effort (h) provided by delivery / topic owner.</t>
  </si>
  <si>
    <t xml:space="preserve">Offering Additional Services </t>
  </si>
  <si>
    <t>Private Cloud Edition</t>
  </si>
  <si>
    <t>Currency of contract</t>
  </si>
  <si>
    <t>USD</t>
  </si>
  <si>
    <t>Additional Services</t>
  </si>
  <si>
    <t>Effort</t>
  </si>
  <si>
    <t>Number of:
• Executions for Effort Standard
or
• Hours for Effort case-by-case</t>
  </si>
  <si>
    <t>Unit of measure</t>
  </si>
  <si>
    <t>Price per Execution in EUR</t>
  </si>
  <si>
    <t>Price per Task (total) in EUR</t>
  </si>
  <si>
    <t>Remarks from R&amp;R</t>
  </si>
  <si>
    <t>Restriction / Limitation / Downtimes / More Information</t>
  </si>
  <si>
    <t>Summary:</t>
  </si>
  <si>
    <t>Remark-Column</t>
  </si>
  <si>
    <t xml:space="preserve">Result: </t>
  </si>
  <si>
    <t>System</t>
  </si>
  <si>
    <t>Adresse</t>
  </si>
  <si>
    <t>Remark</t>
  </si>
  <si>
    <t>Pulldown - PCE</t>
  </si>
  <si>
    <t>Pulldown - Tailored</t>
  </si>
  <si>
    <t>Pulldown - AdvancedEd</t>
  </si>
  <si>
    <t>Pulldown - Tailored CDC</t>
  </si>
  <si>
    <t>Tailored Option</t>
  </si>
  <si>
    <t>Advanced Edition</t>
  </si>
  <si>
    <t>Tailored CDC</t>
  </si>
  <si>
    <t>Price</t>
  </si>
  <si>
    <t>Currency</t>
  </si>
  <si>
    <t>Country</t>
  </si>
  <si>
    <t>Cloud Currency Rates</t>
  </si>
  <si>
    <t>Cloud Currency Rates Q4 / 2025 effective from 20th  Oct  2025</t>
  </si>
  <si>
    <t>Models</t>
  </si>
  <si>
    <t>Days of effort</t>
  </si>
  <si>
    <t>WTA Price</t>
  </si>
  <si>
    <t>EUR</t>
  </si>
  <si>
    <t>EU</t>
  </si>
  <si>
    <t>United States of America</t>
  </si>
  <si>
    <t>AUD</t>
  </si>
  <si>
    <t>Australia</t>
  </si>
  <si>
    <t>CAD</t>
  </si>
  <si>
    <t>Canada</t>
  </si>
  <si>
    <t>GBP</t>
  </si>
  <si>
    <t>United Kingdom</t>
  </si>
  <si>
    <t>Fehler</t>
  </si>
  <si>
    <t>INR</t>
  </si>
  <si>
    <t>India</t>
  </si>
  <si>
    <t>JPY</t>
  </si>
  <si>
    <t>Japan</t>
  </si>
  <si>
    <t>SGD</t>
  </si>
  <si>
    <t>Singapore</t>
  </si>
  <si>
    <t>Formel für abgleich</t>
  </si>
  <si>
    <t>VLOOKUP(H3, '[Cloud_FX_Rates_Q4_2024.xlsx]to update'!$C$3:$M$114, 3, FALSE)/VLOOKUP(H3, '[Cloud_FX_Rates_Q4_2024.xlsx]to update'!$C$3:$M$114, 6, FALSE)*VLOOKUP(H3, '[Cloud_FX_Rates_Q4_2024.xlsx]to update'!$C$3:$M$114, 7, FALSE)</t>
  </si>
  <si>
    <t>VLOOKUP(H3, '[Cloud_FX_Rates_Q1_2025.xlsx]to update'!$C$3:$M$114, 3, FALSE)/VLOOKUP(H3, '[Cloud_FX_Rates_Q1_2025.xlsx]to update'!$C$3:$M$114, 6, FALSE)*VLOOKUP(H3, '[Cloud_FX_Rates_Q1_2025.xlsx]to update'!$C$3:$M$114, 7, FALSE)</t>
  </si>
  <si>
    <t>AED</t>
  </si>
  <si>
    <t>United Arab Emirates</t>
  </si>
  <si>
    <t>VLOOKUP(H3, '[Cloud_FX_Rates_Q1_2026.xlsx]to update'!$C$3:$M$114, 3, FALSE)/VLOOKUP(H3, '[Cloud_FX_Rates_Q1_2026.xlsx]to update'!$C$3:$M$114, 6, FALSE)*VLOOKUP(H3, '[Cloud_FX_Rates_Q1_2026.xlsx]to update'!$C$3:$M$114, 7, FALSE)</t>
  </si>
  <si>
    <t>ANG</t>
  </si>
  <si>
    <t>Netherlands Antilles</t>
  </si>
  <si>
    <t>AOA</t>
  </si>
  <si>
    <t>Angola</t>
  </si>
  <si>
    <t>ARS</t>
  </si>
  <si>
    <t>Argentina</t>
  </si>
  <si>
    <t>AZN</t>
  </si>
  <si>
    <t>Azerbaijan</t>
  </si>
  <si>
    <t>BBD</t>
  </si>
  <si>
    <t>Barbados</t>
  </si>
  <si>
    <t>BHD</t>
  </si>
  <si>
    <t>Bahrain</t>
  </si>
  <si>
    <t>BND</t>
  </si>
  <si>
    <t>Brunei</t>
  </si>
  <si>
    <t>BRL</t>
  </si>
  <si>
    <t>Brazil</t>
  </si>
  <si>
    <t>BWP</t>
  </si>
  <si>
    <t>Botswana</t>
  </si>
  <si>
    <t>BYN</t>
  </si>
  <si>
    <t>Belarus</t>
  </si>
  <si>
    <t>CHF</t>
  </si>
  <si>
    <t>Switzerland</t>
  </si>
  <si>
    <t>CLP</t>
  </si>
  <si>
    <t>Chile</t>
  </si>
  <si>
    <t>CNY</t>
  </si>
  <si>
    <t>China</t>
  </si>
  <si>
    <t>COP</t>
  </si>
  <si>
    <t>Colombia</t>
  </si>
  <si>
    <t>CRC</t>
  </si>
  <si>
    <t>Costa Rica</t>
  </si>
  <si>
    <t>CSD</t>
  </si>
  <si>
    <t>Serbia</t>
  </si>
  <si>
    <t>CZK</t>
  </si>
  <si>
    <t>Czech Republic</t>
  </si>
  <si>
    <t>DKK</t>
  </si>
  <si>
    <t>Denmark</t>
  </si>
  <si>
    <t>DOP</t>
  </si>
  <si>
    <t>Dominican Republic</t>
  </si>
  <si>
    <t>DZD</t>
  </si>
  <si>
    <t>Algeria</t>
  </si>
  <si>
    <t>ECS</t>
  </si>
  <si>
    <t>Ecuador</t>
  </si>
  <si>
    <t>EGP</t>
  </si>
  <si>
    <t>Egypt</t>
  </si>
  <si>
    <t>ETB</t>
  </si>
  <si>
    <t>Ethiopia</t>
  </si>
  <si>
    <t>GTQ</t>
  </si>
  <si>
    <t>Guatemala</t>
  </si>
  <si>
    <t>HKD</t>
  </si>
  <si>
    <t>Hong Kong</t>
  </si>
  <si>
    <t>HNL</t>
  </si>
  <si>
    <t>Honduras</t>
  </si>
  <si>
    <t>HUF</t>
  </si>
  <si>
    <t>Hungary</t>
  </si>
  <si>
    <t>IDR</t>
  </si>
  <si>
    <t>Indonesia</t>
  </si>
  <si>
    <t>ILS</t>
  </si>
  <si>
    <t>Israel</t>
  </si>
  <si>
    <t>ISK</t>
  </si>
  <si>
    <t>Iceland</t>
  </si>
  <si>
    <t>JMD</t>
  </si>
  <si>
    <t>Jamaica</t>
  </si>
  <si>
    <t>KES</t>
  </si>
  <si>
    <t>Kenya</t>
  </si>
  <si>
    <t>KWD</t>
  </si>
  <si>
    <t>Kuwait</t>
  </si>
  <si>
    <t>KYD</t>
  </si>
  <si>
    <t>Cayman Islands</t>
  </si>
  <si>
    <t>KZT</t>
  </si>
  <si>
    <t>Kazakhstan</t>
  </si>
  <si>
    <t>MAD</t>
  </si>
  <si>
    <t>Morocco</t>
  </si>
  <si>
    <t>MOP</t>
  </si>
  <si>
    <t>Macao</t>
  </si>
  <si>
    <t>MXN</t>
  </si>
  <si>
    <t>Mexico</t>
  </si>
  <si>
    <t>MYR</t>
  </si>
  <si>
    <t>Malaysia</t>
  </si>
  <si>
    <t>NAD</t>
  </si>
  <si>
    <t>Namibia</t>
  </si>
  <si>
    <t>NGN</t>
  </si>
  <si>
    <t>Nigeria</t>
  </si>
  <si>
    <t>NOK</t>
  </si>
  <si>
    <t>Norway</t>
  </si>
  <si>
    <t>NZD</t>
  </si>
  <si>
    <t>New Zealand</t>
  </si>
  <si>
    <t>OMR</t>
  </si>
  <si>
    <t>Oman</t>
  </si>
  <si>
    <t>PAB</t>
  </si>
  <si>
    <t>Panama</t>
  </si>
  <si>
    <t>PEN</t>
  </si>
  <si>
    <t>Peru</t>
  </si>
  <si>
    <t>PGK</t>
  </si>
  <si>
    <t>Papua New Guinea</t>
  </si>
  <si>
    <t>PHP</t>
  </si>
  <si>
    <t>Philippines</t>
  </si>
  <si>
    <t>PKR</t>
  </si>
  <si>
    <t>Pakistan</t>
  </si>
  <si>
    <t>PLN</t>
  </si>
  <si>
    <t>Poland</t>
  </si>
  <si>
    <t>QAR</t>
  </si>
  <si>
    <t>Qatar</t>
  </si>
  <si>
    <t>RON</t>
  </si>
  <si>
    <t>Romania</t>
  </si>
  <si>
    <t>RUN</t>
  </si>
  <si>
    <t>Russia</t>
  </si>
  <si>
    <t>SAR</t>
  </si>
  <si>
    <t>Saudi Arabia</t>
  </si>
  <si>
    <t>SEK</t>
  </si>
  <si>
    <t>Sweden</t>
  </si>
  <si>
    <t>SVC</t>
  </si>
  <si>
    <t>El Salvador</t>
  </si>
  <si>
    <t>THB</t>
  </si>
  <si>
    <t>Thailand</t>
  </si>
  <si>
    <t>TND</t>
  </si>
  <si>
    <t>Tunisia</t>
  </si>
  <si>
    <t>TRY</t>
  </si>
  <si>
    <t>Turkey</t>
  </si>
  <si>
    <t>TTD</t>
  </si>
  <si>
    <t>Trinidad and Tobago</t>
  </si>
  <si>
    <t>TWD</t>
  </si>
  <si>
    <t>Taiwan</t>
  </si>
  <si>
    <t>UAH</t>
  </si>
  <si>
    <t>Ukraine</t>
  </si>
  <si>
    <t>VND</t>
  </si>
  <si>
    <t>Vietnam</t>
  </si>
  <si>
    <t>WON</t>
  </si>
  <si>
    <t>South Korea</t>
  </si>
  <si>
    <t>ZAR</t>
  </si>
  <si>
    <t>South Africa</t>
  </si>
  <si>
    <t>Our Roles and Responsibilities (R&amp;R) documents use multiple classifications for services and tasks.  The purpose of this communication is to focus on  “Additional Services".
Additional Services calculation units are not identical and provide different customer experiences, because these activities are considered as part of the overall package for their respective service.
The calculation units/effort are not charged just to trigger a service or the working hours. It includes also embedded costs (e.g. backup, risk mitigation, mix calculation, labor/resource planning, alignment meeting, co-ordination, liability, troubleshooting, etc.)
Hardware costs/Infrastructure is not included and comes as additional cost by using Change Requests (CR).
Please note that the
1.	“SAP Enterprise_Cloud_Services_Additional_Services_Advanced_Pricing_Tool” document are classified “Internal”; this means an NDA or other confidentiality agreement must be in place with the external party/organization before they are granted access to this document.
2.	Prices for one-off services like Additional Services calculated in the SAP_Enterprise_Cloud_Services_Additional_Services_Advanced_Pricing_Tool” document on the ”Additional_Service_Pricing” tab are fixed.
3.	We are continuing to improvement update time and effort information - but not in this document. The Pricing Tool will be updated at regular intervals.</t>
  </si>
  <si>
    <t>Additionally external party organizations need to know:
• “Lead Times and Effort in hours/Execution Times for all Services in the document (e.g. Tab Leadtime+Execution) are estimates only and are provided for informational purposes only.
• The information contained in the document is not a commitment, promise or legal obligation for SAP to deliver as part of the RISE contract. 
• This non-binding information is considered SAP Confidential and cannot be shared or distributed without express consent from SAP.</t>
  </si>
  <si>
    <t>SAP Enterprise Cloud Services reserves the right to change the service requests that can be triggered in a fully automated way based on adjustments to technology, toolset and new developments that may come in the future. Lead times for requesting service may apply.
The information in this presentation is confidential and proprietary to SAP and may not be disclosed without the permission of SAP. _x000B_Except for your obligation to protect confidential information, this presentation is not subject to your license agreement or any other service _x000B_or subscription agreement with SAP. SAP has no obligation to pursue any course of business outlined in this presentation or any related document, or to develop or release any functionality mentioned therein.
This information, or any related document and SAP's strategy and possible future developments, products and or platforms directions and functionality are all subject to change and may be changed by SAP at any time for any reason without notice. The information in this presentation is not a commitment, promise or legal obligation to deliver any material, code or functionality. This presentation is provided without a warranty of any kind, either express or implied, including but not limited to, the implied warranties of merchantability, fitness for a particular purpose, or non-infringement. This presentation is for informational purposes and may not be incorporated into a contract. SAP assumes no responsibility for errors or omissions in this presentation, except if such damages were caused by SAP’s intentional or gross negligence.
All forward-looking statements are subject to various risks and uncertainties that could cause actual results to differ materially from expectations. Readers are cautioned not to place undue reliance on these forward-looking statements, which speak only as of their dates, _x000B_and they should not be relied upon in making purchasing decisions.</t>
  </si>
  <si>
    <t>Please use US settings for decimals and thousands separators</t>
  </si>
  <si>
    <t>o</t>
  </si>
  <si>
    <t>dummy Identifier (not reflected in R&amp;R but in the Additional Service Pricing Tool)</t>
  </si>
  <si>
    <t>Contract Types</t>
  </si>
  <si>
    <t>Identifier</t>
  </si>
  <si>
    <t>Task</t>
  </si>
  <si>
    <t>Responsibility</t>
  </si>
  <si>
    <t>Delivery by</t>
  </si>
  <si>
    <t>Remarks for PCE</t>
  </si>
  <si>
    <t>Remarks for Tailored</t>
  </si>
  <si>
    <t>Remarks for Advanced Edition</t>
  </si>
  <si>
    <t>Remarks for CDC</t>
  </si>
  <si>
    <t>PCE</t>
  </si>
  <si>
    <t>Tailored</t>
  </si>
  <si>
    <t>AdvEd</t>
  </si>
  <si>
    <t>CDC</t>
  </si>
  <si>
    <t>Classic</t>
  </si>
  <si>
    <t>Angeschrieben</t>
  </si>
  <si>
    <t>Effort Maintained</t>
  </si>
  <si>
    <t>Topic Owner Intern</t>
  </si>
  <si>
    <t>Topic Owner</t>
  </si>
  <si>
    <t>Calculation Units</t>
  </si>
  <si>
    <t>unit of measure</t>
  </si>
  <si>
    <t>more information / planning window / downtime</t>
  </si>
  <si>
    <t>Additional Information</t>
  </si>
  <si>
    <t>Internal Information/ Pricing / other effort</t>
  </si>
  <si>
    <t>Timestamp</t>
  </si>
  <si>
    <t>Execution Team involved</t>
  </si>
  <si>
    <t>Execution Team contact/owner</t>
  </si>
  <si>
    <t>Documentation for Execution</t>
  </si>
  <si>
    <t xml:space="preserve">SR template </t>
  </si>
  <si>
    <t>Placeholder 2</t>
  </si>
  <si>
    <t>Last entry/Change Log</t>
  </si>
  <si>
    <t>Dummy Identifier</t>
  </si>
  <si>
    <t>Handling Guide</t>
  </si>
  <si>
    <t>Ordering Information</t>
  </si>
  <si>
    <t>SAP Store link</t>
  </si>
  <si>
    <t>ATLAS Handling Guide</t>
  </si>
  <si>
    <t>Calypso (no fund) Handling Guide/ Ordering Information</t>
  </si>
  <si>
    <t>Calypso (no fund)SPECIFIC EFFORT ESTIMATION (CONFIDENTIAL)</t>
  </si>
  <si>
    <t>unit of measure2</t>
  </si>
  <si>
    <t>INFRA_1.2.03</t>
  </si>
  <si>
    <t xml:space="preserve">Move an existing system in a Customer landscape to new subnet for the purpose of network segregation
</t>
  </si>
  <si>
    <t>Additional Service</t>
  </si>
  <si>
    <t>H</t>
  </si>
  <si>
    <t>For moving or reconfiguring existing virtual machines from one subnet to another subnet. Does not include Customer Gateway Servers (CGS) - see INFRA_1.2.06 for CGS.</t>
  </si>
  <si>
    <t>A</t>
  </si>
  <si>
    <t>x</t>
  </si>
  <si>
    <t>via Macro</t>
  </si>
  <si>
    <t>per VM</t>
  </si>
  <si>
    <t>Recommendation: Please consider to move all VMs in a SID at onces to have a consistent move of that complete SID.
The effort is calculate with a fix price on CGS &amp; CMS migration and a price per VM at SAP DC and Hyperscaler customers
In case of VMs moving to others Subnets this is possible in all Hyperscalers (identifier: INFRA_1.2.03A and INFRA_1.2.03B).
planning window: min. 2 weeks;
Downtime: depends on customer VM/DB instance &amp; Hyperscaler
Please use BASIC_1.15.06 (generic) / BASIC_1.8.20 (onboarding) if additional CFU support is needed (PL, CDM, TSM)</t>
  </si>
  <si>
    <t xml:space="preserve">SM L2 / Mukherjee, Diptiman in all the previous cases build team </t>
  </si>
  <si>
    <t>Govind Damodhar / Arindam Bhattacharyya</t>
  </si>
  <si>
    <t xml:space="preserve">SAP for Me: Case opened via "Get Support" under XX-AMS-HECEMS component used for sign-off and delivery.
SAP for Me: :
(1) Once Customer opens Case on XX-AMS-HECEMS component CDM and dCEM assigned for Commercial Processing via AMS Service Desk
(2) If customer accepted the price CDM and dCEM adivises AMS Service Desk that the Case is routed to “ECS GCE Upgrade - Excellence Center” queue
(3) Once deliver is done manual invoicing should be considered via GES
</t>
  </si>
  <si>
    <t>Get Support (Cases, Expert Chat)</t>
  </si>
  <si>
    <t>SAP for me: Access point to SRM Portal
SRM:
•	Overview of the delivery under one ticket
•	Customer can provide commercial approval on the ticket overview
•	Less actions (submitting, delivery acceptance) on the customer side
Configurable Workspace:
GES Team in CW review the scope of the request and provide the hours estimation (pricing task)
SPC:
Once the price is accepted by the customer then automated integration creates a delivery ticket and send to SPC.</t>
  </si>
  <si>
    <t>AASR are described in ATLAS – Assisted Service Request Process.</t>
  </si>
  <si>
    <t>calculated via macro (Fix price 1,5 + 1 hour per each VM</t>
  </si>
  <si>
    <t>INFRA_1.2.03A</t>
  </si>
  <si>
    <t>Provision additional subnets</t>
  </si>
  <si>
    <t>Up to Two (2) additional subnets are covered as part of standard offering during the initial landscape build. Customers can request more subnets using this Additional Service if more subnets are needed during the initial network build or in an existing landscape. This service covers subnet creation for tiers such as Sandbox, DEV, QA etc. only and does not cover isolation or restrictions between subnets using SG/NSG/Firewall services; for this use INFRA_1.2.03B. Not in scope for application or DB server separation.</t>
  </si>
  <si>
    <t>Standard</t>
  </si>
  <si>
    <t>per subnet</t>
  </si>
  <si>
    <t>planning window: the response time after customer request can be 3 days
No downtime needed.
Please use BASIC_1.15.06 (generic) / BASIC_1.8.20 (onboarding) if additional CFU support is needed (PL, CDM, TSM)</t>
  </si>
  <si>
    <t>INFRA_1.2.03B</t>
  </si>
  <si>
    <t>Configure communication restrictions between production and non-production tiers</t>
  </si>
  <si>
    <t xml:space="preserve">Can be used if restrictions are needed between tiers or on-premise systems. Customer must provide communication matrix to provision restrictions (e.g. allow trans mount access across tiers; allow port 3299 from prod to QA etc.) Restriction rules (such as ACLs) are limited to Twenty (20) per customer landscape. Such restrictions between application and DB servers within a tier are not in scope and not permitted. Service Provider access can’t be restricted. The Firewall-as-a-Service (FWaaS) offering is suggested if more restriction rules are needed. </t>
  </si>
  <si>
    <t xml:space="preserve">Can be used if restrictions are needed between tiers or on-premise systems. Customer must provide communication matrix to provision restrictions (e.g. allow trans mount access across tiers; allow port 3299 from prod to QA etc.) Restriction rules (such as ACLs) are limited to Twenty (20) per customer landscape. Such restrictions between application and DB servers within a tier are not in scope and not permitted. Service provider access can’t be restricted. The Firewall-as-a-Service (FWaaS) offering is suggested if more restriction rules are needed. </t>
  </si>
  <si>
    <t>Can be used if restrictions are needed between tiers or on-premise systems. Customer must provide communication matrix to provision restrictions (e.g. allow trans mount access across tiers; allow port 3299 from prod to QA etc.) Restriction rules (such as ACLs) are limited to Twenty (20) per customer landscape. Such restrictions between application and DB servers within a tier are not in scope and not permitted. Service provider access can’t be restricted.</t>
  </si>
  <si>
    <t>per landscape</t>
  </si>
  <si>
    <t>Please fill the template in the wiki (https://wiki.one.int.sap/wiki/x/eyofgQ) and submit the ticket. Can be split into multiple CSRs up to total of 20 rules max (e.g. 1st CSR requesting 5 rules, 2nd CSR requesting 8 rules and 3rd CSR requesting 7 rules =&gt; 20 rules in total)
Push back option if we find out during implementation that the customer exceeded 20 rules already 
planning window: 1 week; No downtime
Please use BASIC_1.15.06 (generic) / BASIC_1.8.20 (onboarding) if additional CFU support is needed (PL, CDM, TSM)</t>
  </si>
  <si>
    <t>INFRA_1.2.03C</t>
  </si>
  <si>
    <t>Move existing virtual machine in a Customer landscape from non-zonal to zonal deployment - Azure only</t>
  </si>
  <si>
    <t>This service is applicable only for existing customer builds with AvSets. This service allows a conversion of availability sets (non-zonal) to Availability zones. Zonal to non-zonal conversion is not offered on Azure platform. All VMs of a SID need to be converted.</t>
  </si>
  <si>
    <t>Prerequisites for this service offering is:
- Customer landscape must be converted to zonal upfront (see INFRA_1.2.03D)
Subnets (i.e. IP addresses of VMs) stay the same, no change in IP addresses.
planning window: Planned as project jointly with customer / TechOps
Downtime: 2-4hrs (depending on system layout, concrete planning to be done by Ops colleagues) 
Please use BASIC_1.15.06 (generic) / BASIC_1.8.20 (onboarding) if additional CFU support is needed (PL, CDM, TSM)</t>
  </si>
  <si>
    <t>C K, Nishil (SM TechOps)</t>
  </si>
  <si>
    <t>INFRA_1.2.03D</t>
  </si>
  <si>
    <t>Prepare Customer landscape for zonal migration - Azure only</t>
  </si>
  <si>
    <t>This service is applicable only for existing customer builds with AvSets. This service allows a conversion of availability sets (non-zonal) to Availability zones. Zonal to non-zonal conversion is not offered on Azure platform. A complete customer landscape must be migrated within in Six (6) months from service start. After the landscape is prepared for zonal migration, all new builds will be zonal. New AvSet builds are not supported. Additional services may be required such as: Network GW resilience / Storage resilience - and must be checked by Customer and ordered separately.</t>
  </si>
  <si>
    <t>per installed region</t>
  </si>
  <si>
    <t>This service is the enablement service needed for INFRA_1.2.03C.
To be checked upfront:
"1.	Network GW resilience – to check if they currently use zone resilient GW and migrate to such if needed
2.	Storage Zonal resilience – this is mainly about the shared storage – customer needs to migrate to AFS ZRS, if needed."
planning window: 1 month
Downtime: No downtime
Pacemaker enabled customer: For SBD migration two (2) new subnets need to be requested and installed (separate service). SBD VMs need to be migrated as per INFRA_1.2.03C.
Please use BASIC_1.15.06 (generic) / BASIC_1.8.20 (onboarding) if additional CFU support is needed (PL, CDM, TSM)</t>
  </si>
  <si>
    <t>INFRA_1.2.06</t>
  </si>
  <si>
    <t>IP address migration - Change IP addressing of existing customer user-access network segment to new IP addressing</t>
  </si>
  <si>
    <t>For use where the original IP range needs to be changed of a Customer Gateway Servers (CGS). Only offered in SAP data center.</t>
  </si>
  <si>
    <t>IP ranges for service management networks cannot be changed without complete rebuild and loss of service. Customers using the Customer Data Center deployment model are strongly advised to provide final IP address ranges before initial system build. IP ranges can only be changed for customer user-access network segment after initial build by migrating SAP systems into new segments.</t>
  </si>
  <si>
    <t>per Task (2 CGS)</t>
  </si>
  <si>
    <t>This service is available in our DC as well as Azure. Limitation we have still with AWS. 
In case of VMs moving to others Subnets this is possible in all Hyperscalers  please use identifier: INFRA_1.2.03A and INFRA_1.2.03B.
planning window: min. 2 weeks; 
Please use BASIC_1.15.06 (generic) / BASIC_1.8.20 (onboarding) if additional CFU support is needed (PL, CDM, TSM)</t>
  </si>
  <si>
    <t>INFRA_1.2.06_CE</t>
  </si>
  <si>
    <t>no offering</t>
  </si>
  <si>
    <t>This CDC Add. Services can’t offer at this point in time; Optional Service because we need a change request - action just 1 hour but depends on application itself &amp; downtime of customer</t>
  </si>
  <si>
    <t>This CDC Add. Services can’t offer at this point in time</t>
  </si>
  <si>
    <t>INFRA_1.2.08</t>
  </si>
  <si>
    <t>Migrate SAP domain (*.sap.biz) to customer domain or customer domain migration</t>
  </si>
  <si>
    <t>Used in case customer wants to change from internal domain to customer domain or want to migrate existing domain to new domain due to organizational change.</t>
  </si>
  <si>
    <t>per SID</t>
  </si>
  <si>
    <t>This service includes only domain migration. But not include subnet and IP Migration.
planning window:
7days lead time required to implement on weekends
5days lead time required to implement on weekdays
Downtime:
between 3-4 hours</t>
  </si>
  <si>
    <t xml:space="preserve">SAP for Me: (1) Once Customer opens SR template CDM and dCEM assigned per CLD will receive initial notification
(2) CDM and dCEM based on ticket scope inform customer per email on additional costs involved and document approval (ideally in customer folder)
(3) once delivery is completed trigger invoicing ask to ECS Backoffice
</t>
  </si>
  <si>
    <t>INFRA_1.2.08 SR Template</t>
  </si>
  <si>
    <t>INFRA_1.8.10</t>
  </si>
  <si>
    <t>On-demand backup / Extension of existing on-demand backup</t>
  </si>
  <si>
    <t>Lead time for backup to be aligned in advance. Retention period cannot be more than the contract end date or 12 Month, whichever is earlier. Backups to be retained for more than twelve (12) months are not covered in this offering. BLOB (binary large object) storage to be factored additionally as per size requirements using INFRA_1.8.10X identifier. Log backups for database will NOT be retained.</t>
  </si>
  <si>
    <t>per sid</t>
  </si>
  <si>
    <t>Please note: this effort is just the service per system - without Infrastructure! Choose for infrastructure INFRA_1.8.10A 
How and for which purpose this backup should be offered:
An example: to ensure business continuity in order to upgrade, update or patch systems, the ad hoc/on demand  backup is rather unsuitable due to its runtimes, since everything is backed up via the network.
A snapshot should preferably be used either via VMware for server / client systems or NetApp for the separately located data on a NetApp storage.
Since this snapshot is backed up on the same machines and not first transferred over the network, the creation of it is correspondingly faster and backed up again faster if necessary.
Duration/Runtime according to an Analyses of July 2020
DataBase-Backup:		Between 1h and 12hrs in some cases there were also durations between 14hrs and 44hrs possible.
FileSystem-Backup:	Between 1h and 48hrs in some cases there were also durations up to 134hrs possible.
planning window: 24 hrs</t>
  </si>
  <si>
    <t>SAP for Me: :
(1) Once Customer opens SR template CDM and dCEM assigned per CLD will receive initial notification
(2) CDM and dCEM based on ticket scope inform customer per email on additional costs involved and document approval (ideally in customer folder)
(3) once delivery is completed trigger invoicing ask to ECS Backoffice
Note in case of SAP One Support Launchpad and SAP for Me:
- backup created cannot be extended further once in place (if 6 month option is selected, reaching due date weill be deleted)
- back-up ticket will be closed once the back-up is created hence only a closed ticket would be available as reference to Customer, TSM/CDM
- recommendation is to convince customer to opt for subscription via one of the long terms back-up SKUs (8011084, 8011085, 8011086, etc.)</t>
  </si>
  <si>
    <t>INFRA_1.8.10 (offline/online) SR Template</t>
  </si>
  <si>
    <t>INFRA_1.8.10A</t>
  </si>
  <si>
    <t>On-demand backup - Storage - 100 GB</t>
  </si>
  <si>
    <t>per 100 GiB / per Month</t>
  </si>
  <si>
    <t>Unit Pricing and Service Details
Pricing Unit: 100GB per month.
Calculation Method: Calculate based on the monthly retention requirement.
Service: Pure Storage, to be used in conjunction with INFRA_1.8.10.
Backup Solution: INFRA_1.8.10 (Service) and INFRA_1.8.10A (Infrastructure) must be purchased together for each system that requires on-demand backup.
Rounding Method: Always round up to next 100GB. 1TB is calculated as 1000GB.
Examples: 
1) If the actual backup size is 110 GB, then charges will be based on 200 GB.
2) Backup Size: 450 GB for 3 months - Billing Calculation: 500 GB Space for 3 months - Number of Units to enter: 15  (5x3 each unit is per month).
3) Backup Size: 100 GB for 2 months - Number of Units to enter: 2  (1x2 each unit is per month).</t>
  </si>
  <si>
    <t>Yes</t>
  </si>
  <si>
    <t>Please see INFRA_1.8.10</t>
  </si>
  <si>
    <t>0,62</t>
  </si>
  <si>
    <t>per Month</t>
  </si>
  <si>
    <t>INFRA_1.8.02A</t>
  </si>
  <si>
    <t>Perform data restore and recovery (file system, database) on customer request (other reasons than as a response to system failures) - additional requests</t>
  </si>
  <si>
    <t>For additional restores beyond entitlement of INFRA_1.8.02.</t>
  </si>
  <si>
    <t xml:space="preserve">Per sid up to 1 TB single node. If the DB size is higher then 1TB case-by-case bases and Identifier BASIC_1.15.06 (generic) need to be used. Please ask via jira ticket for calculation units.
downtime: depending on the size but round about 8 hours </t>
  </si>
  <si>
    <t>SAF-DB</t>
  </si>
  <si>
    <t>INFRA_1.11.02A</t>
  </si>
  <si>
    <t>Create and maintain sftp user accounts and groups - additional requests</t>
  </si>
  <si>
    <t>Requests for additional users beyond those provided in INFRA_1.11.02_AE</t>
  </si>
  <si>
    <t>per 10 Users per Month</t>
  </si>
  <si>
    <t>HANA_1.1.35</t>
  </si>
  <si>
    <t>Partition tables (technical execution) - additional requests</t>
  </si>
  <si>
    <t>Efforts for additional table partition requests.</t>
  </si>
  <si>
    <t>per DB/tenant/table</t>
  </si>
  <si>
    <t>Wiki: https://wiki.one.int.sap/wiki/x/b7b_b
Leadtime for activity: 3 days; Downtime 8 hours</t>
  </si>
  <si>
    <t>HANA_1.1.45</t>
  </si>
  <si>
    <t>Refresh test data</t>
  </si>
  <si>
    <t>Copies application data based on business objects from Production (PRD) to Non-Production environment for testing purposes. Minimum required software version is S/4HANA 2023.</t>
  </si>
  <si>
    <t>in Progress</t>
  </si>
  <si>
    <t>in progress</t>
  </si>
  <si>
    <t>TO_HANA_MDC_1.2.06</t>
  </si>
  <si>
    <t>Backup of individual tenants</t>
  </si>
  <si>
    <t>As per standard, backups are performed for the entire database. However, a tenant-individual backup - as a file based dump - is possible on individual request.</t>
  </si>
  <si>
    <t>per tenant</t>
  </si>
  <si>
    <t>planning window: 24
Minimal effort expected unless the backup soltuion needs to be enabled for skeleton - if this is the case please use BASIC_1.15.06 (generic) / BASIC_1.8.20 (onboarding) for customer facing effort!</t>
  </si>
  <si>
    <t>TO_HANA_MDC_1.2.07</t>
  </si>
  <si>
    <t>Restore backup of individual tenant</t>
  </si>
  <si>
    <t>Case by Case</t>
  </si>
  <si>
    <t>time depends on size of the tenent. A database with size 500 GB may require 8 hours up to 20 hours.
planning window: 48h
Topic Owner: Venkatesh, Sivaraj / NM, Sivakumar</t>
  </si>
  <si>
    <t>TO_HANA_PM_1.1.01A</t>
  </si>
  <si>
    <t>Convert non-Pacemaker System to Pacemaker based System</t>
  </si>
  <si>
    <t>Convert existing system to Pacemaker combines all activities to restructure existing system to the target Pacemaker HA architecture and install/configure Pacemaker on top according to the Service Provider standards. Conversion is executed during a Customer provided downtime window. As a prerequisite, Customer needs to order all required infrastructure for the target Pacemaker/HA system deployment as well as the related Pacemaker packages (SBD, Cluster and Majority Maker if required).</t>
  </si>
  <si>
    <t>per system</t>
  </si>
  <si>
    <t>based on TO_HANA_PM_1.1.01 - This addition service is for existing customer system which are already build
Downtime: phase 1 preperation: 4-9 hours (depends on customer scenario) phase 2 execution: 8 hours; planning window: 2-3 weeks (CSP Customer Special Project) 
Wiki: https://wiki.one.int.sap/wiki/x/CoDLqg;  https://wiki.one.int.sap/wiki/x/3qVA1g
https://wiki.one.int.sap/wiki/x/EZoNqQ</t>
  </si>
  <si>
    <t>CSP Team</t>
  </si>
  <si>
    <t xml:space="preserve">Rajendran, Ramesh Babu </t>
  </si>
  <si>
    <t>ATLAS Configurator</t>
  </si>
  <si>
    <t>DB_1.1.26</t>
  </si>
  <si>
    <t>Shrink database</t>
  </si>
  <si>
    <t>Valid only for Sybase ASE.</t>
  </si>
  <si>
    <t>check out individual details on subtask</t>
  </si>
  <si>
    <t>Generic</t>
  </si>
  <si>
    <t>check out the individual flavors/details
DB_1.1.26_S: 	Shrink database less than 50 GB
DB_1.1.26_M: 	Shrink database 50 to 100 GB
DB_1.1.26_L: 	Shrink database 100 to 200 GB
downtime/uptime: depends on database size, availability of HA environment and can vary for each request; +200 gb based actual execution
planning window: min. 2 weeks
WIKI: https://wiki.one.int.sap/wiki/x/qgEbpg</t>
  </si>
  <si>
    <t>Tech Ops</t>
  </si>
  <si>
    <t>DB_1.1.26_S</t>
  </si>
  <si>
    <t>Shrink database less than 50 GB</t>
  </si>
  <si>
    <t>15</t>
  </si>
  <si>
    <t>downtime/uptime: depends on database size, availability of HA environment and can vary for each request;
planning window: min. 2 weeks
WIKI: https://wiki.one.int.sap/wiki/x/qgEbpg</t>
  </si>
  <si>
    <t>DB_1.1.26_M</t>
  </si>
  <si>
    <t>Shrink database 50 to 100 GB</t>
  </si>
  <si>
    <t>24</t>
  </si>
  <si>
    <t>DB_1.1.26_L</t>
  </si>
  <si>
    <t>Shrink database 100 to 200 GB</t>
  </si>
  <si>
    <t>39</t>
  </si>
  <si>
    <t>DB_DB2_1.1.09</t>
  </si>
  <si>
    <t>Reorganize Tables (Technical Execution) - Additional Requests</t>
  </si>
  <si>
    <t>Used for additional requests for DB_DB2_1.08. Any additional table reorganization to be done manually other than the ones that are scheduled for automatic reorganization via job.</t>
  </si>
  <si>
    <t>per table</t>
  </si>
  <si>
    <t>DB LLD</t>
  </si>
  <si>
    <t xml:space="preserve">calculated via macro
for Table 1 = 6 x price
for Table 2 = 3.5 x price
for Table 3 = 6 x price + (2 x 3.5 x price)
for Table 4 = 6 x price  + (3 x 3.5 x price) </t>
  </si>
  <si>
    <t>DB_DB2_1.1.12</t>
  </si>
  <si>
    <t>Create additional tablespace and/or table movement (Technical Execution)</t>
  </si>
  <si>
    <t>Used to request any change in tablespace layout and new tablespace configuration. Changes must be decided and provided by customer. Tables to be moved to be decided and provided by customer.</t>
  </si>
  <si>
    <t>BASIC_1.8.25</t>
  </si>
  <si>
    <t>SAP system re-installation after system handover</t>
  </si>
  <si>
    <t>Customer may request a system rebuild on existing infrastructure only. This service is for effort only and does not include any required infrastructure change. This service is not applicable if new or changed infrastructure is required as new or changed infrastructure requires a Change Request.
Some examples where this Identifier is utilized include changing the IP Address or existing system SID or changing the implementation type from Greenfield to Brownfield or vice versa etc.</t>
  </si>
  <si>
    <t>hours</t>
  </si>
  <si>
    <t>check out the individual flavors/details/dummy-identifier - if subitems not fit please use this as generic item
!Please consider custom effort provided by GDO!
You can also enter the efforts below
example for short distance mixed HA/DR switching AWS SDDR to LDDR for 
Solution                                                 	     Total Efforts 
DR Network Build 	                                        8h
S/4 HANA (XS size) 256 GB  	       choose      BASIC_1.8.25_A  
Webdispatcher  / Cloud Connector...   choose      BASIC_1.8.25_B
For GxP systems use BASIC_1.8.25_F    
System Build Provisioning (https://wiki.wdf.sap.corp/wiki/x/JCA1iQ)
System Rebuild Efforts
(https://wiki.one.int.sap/wiki/x/JCA1iQ)
For details please refer to System Rebuild Process SOP 1036: https://wiki.wdf.sap.corp/wiki/x/ODb0kw</t>
  </si>
  <si>
    <t>Build Factory</t>
  </si>
  <si>
    <t>Sushil Dabare</t>
  </si>
  <si>
    <t>System Build Provisioning (https://wiki.wdf.sap.corp/wiki/x/JCA1iQ)
System Rebuild Efforts - Additional Configurations part of Initial Build (CAS)
(https://wiki.wdf.sap.corp/wiki/pages/viewpage.action?spaceKey=HECOPS&amp;title=System+Build+Provisioning#SystemBuildProvisioning-SystemRebuildEfforts-AdditionalConfigurationspartofInitialBuild(CAS))
System Rebuild Process: https://wiki.wdf.sap.corp/wiki/x/ODb0kw</t>
  </si>
  <si>
    <t>Case by Case or check out individual details on subtask</t>
  </si>
  <si>
    <t>BASIC_1.8.25_A</t>
  </si>
  <si>
    <t>System Rebuild – NetWeaver and other DB based solutions (e.g. S/4HANA, SAP BW, CRM, BOBJ, etc. greenfield/Skelton)</t>
  </si>
  <si>
    <t>Customer may request a system rebuild on existing infrastructure only. This service is for effort only and does not include any required infrastructure change. This service is not applicable if new or changed infrastructure is required as new or changed infrastructure requires a Change Request.</t>
  </si>
  <si>
    <t>48</t>
  </si>
  <si>
    <t>Downtime: depends on Scenario and Solution dependent
A.)	NW – Netweaver ABAP and Netweaver JAVA (most common case)
Notes:
•	This includes decommissioning and build effort.
•	This effort is only for technical build by Delivery.
•	If both primary and DR systems are to be re-installed then it will be double the amount mentioned 
•	This fixed price effort is valid for rebuild of systems with current ECS supported version and patch level.
•	Other Solutions &amp; scenarios, multi-node architecture will be on Time &amp; Material basis.
•	For GxP systems add BASIC_1.8.25_F
This Service include Delivery Effort and Customer Facing Effort.
If more needed please use BASIC_1.15.06 (generic) / BASIC_1.8.20 (onboarding)!</t>
  </si>
  <si>
    <t>System Build Provisioning (https://wiki.wdf.sap.corp/wiki/x/JCA1iQ)
System Rebuild Efforts - Additional Configurations part of Initial Build (CAS)
(https://wiki.wdf.sap.corp/wiki/pages/viewpage.action?spaceKey=HECOPS&amp;title=System+Build+Provisioning#SystemBuildProvisioning-SystemRebuildEfforts-AdditionalConfigurationspartofInitialBuild(CAS))
System Rebuild Process: https://wiki.wdf.sap.corp/wiki/display/EP/DRAFT+SOP_1036%3A+System+Rebuild+Process+-+This+SOP+is+in+Construction
System Rebuild Process for Non PCE Deals/ PCE Deals: https://wiki.wdf.sap.corp/wiki/pages/viewpage.action?pageId=2480544139</t>
  </si>
  <si>
    <t>BASIC_1.8.25_B</t>
  </si>
  <si>
    <t>System Rebuild - Breakup_Small (non DB solutions e.g. DNS, Web Dispatcher, cloud Connector, etc.)</t>
  </si>
  <si>
    <t>32</t>
  </si>
  <si>
    <t>Downtime: depends on Scenario and Solution dependent
calculation sheet has 5 scenarios (see entries above):
B.)	Small – Web Dispatcher, IaaS/WTS, Cloud Connector, TREX, HANA Datamart, Optimization Server, HCI Agent, SAC Agent, EIM-DP Agent, Tomcat, Apache Webserver  (not common)
Notes:
•	This includes decommissioning and build effort.
•	This effort is only for technical build by Delivery.
•	If both primary and DR systems are to be re-installed then it will be double the amount mentioned 
•	This fixed price effort is valid for rebuild of systems with current ECS supported version and patch level.
•	Other Solutions &amp; scenarios, multi-node architecture will be on Time &amp; Material basis.
•	For GxP systems add BASIC_1.8.25_F
This Service include Delivery Effort and Customer Facing Effort.
If more needed please use BASIC_1.15.06 (generic) / BASIC_1.8.20 (onboarding)!</t>
  </si>
  <si>
    <t>BASIC_1.8.25_C</t>
  </si>
  <si>
    <t>System Rebuild - Breakup_Solman (greenfield/brownfield)</t>
  </si>
  <si>
    <t>88</t>
  </si>
  <si>
    <t>Downtime: depends on Scenario and Solution dependent
calculation sheet has 5 scenarios (see entries above):
C:) Solman72 – Solution Manager 7.2 (NW ABAP + NW JAVA)
Notes:
•	This includes decommissioning and build effort.
•	This effort is only for technical build by Delivery.
•	If both primary and DR systems are to be re-installed then it will be double the amount mentioned 
•	This fixed price effort is valid for rebuild of systems with current ECS supported version and patch level.
•	Other Solutions &amp; scenarios, multi-node architecture will be on Time &amp; Material basis.
•	For GxP systems add BASIC_1.8.25_F
This Service include Delivery Effort and Customer Facing Effort.
If more needed please use BASIC_1.15.06 (generic) / BASIC_1.8.20 (onboarding)!</t>
  </si>
  <si>
    <t>BASIC_1.8.25_D</t>
  </si>
  <si>
    <t>System Rebuild - Breakup additional redo FIORI launchpad, TMS &amp; Adobe setup</t>
  </si>
  <si>
    <t>Downtime: depends on Scenario and Solution dependent
calculation sheet has 5 scenarios (see entries above):
D:) For Greenfield customer select Scenarion A + D.
This Service include Delivery Effort and Customer Facing Effort.
If more needed please use BASIC_1.15.06 (generic) / BASIC_1.8.20 (onboarding)!</t>
  </si>
  <si>
    <t>System Build Provisioning (0000)
System Rebuild Efforts - Additional Configurations part of Initial Build (CAS)
(https://wiki.wdf.sap.corp/wiki/pages/viewpage.action?spaceKey=HECOPS&amp;title=System+Build+Provisioning#SystemBuildProvisioning-SystemRebuildEfforts-AdditionalConfigurationspartofInitialBuild(CAS))
System Rebuild Process: https://wiki.wdf.sap.corp/wiki/display/EP/DRAFT+SOP_1036%3A+System+Rebuild+Process+-+This+SOP+is+in+Construction
System Rebuild Process for Non PCE Deals/ PCE Deals: https://wiki.wdf.sap.corp/wiki/pages/viewpage.action?pageId=2480544139</t>
  </si>
  <si>
    <t>BASIC_1.8.25_E</t>
  </si>
  <si>
    <t>SAP Template Solution deployments after initial build</t>
  </si>
  <si>
    <t>72</t>
  </si>
  <si>
    <t>planning window: 3 days after customer confirmation of add. services pricing
Downtime: system needs to be taken out of operations mode. Timeline similar to deployment with initial build after handover of backup file (see ECS WIKI https://wiki.one.int.sap/wiki/x/tRgbn ) -8 days for build team and 5 days for TO-TS
Notes: This includes (similar to deployment with initial build):
• backup file transfer from handover point to customer private cloud environment (provisioning of backup file must be covered by SAP template solution owner)
• restore in the target system 
• optional: additional add-on and language installation in target 
• restore postprocessing + reintegration of system to private cloud operations (QS, monitoring, backup, etc.)
• redo of additional private cloud setup task for 1 business client (technical FIORI launchpad enablement, ADS connectivity, TMS config)
This Service include Delivery Effort and Customer Facing Effort.
If more needed please use BASIC_1.15.06 (generic) / BASIC_1.8.20 (onboarding)!</t>
  </si>
  <si>
    <t>i) Build Factory
ii) TO-TS</t>
  </si>
  <si>
    <t>i) Sushil Dabare
ii) Stefan Schenk</t>
  </si>
  <si>
    <t>Deployment within initial build for Private Cloud: documentation on ECS WIKI page “1.2 - SAP EML and other SAP delivered template solutions in SAP S/4HANA Cloud, private edition” https://wiki.one.int.sap/wiki/x/tRgbn</t>
  </si>
  <si>
    <t>BASIC_1.8.25_F</t>
  </si>
  <si>
    <t>System Rebuild - GXP</t>
  </si>
  <si>
    <t>BASIC_1.8.25_G</t>
  </si>
  <si>
    <t>System Rebuild - Breakup additional redo of Best Practice enablement OR EML/MC deployment</t>
  </si>
  <si>
    <t>Downtime: depends on Scenario and Solution dependent
This Service include Delivery Effort and Customer Facing Effort.
If more needed please use BASIC_1.15.06 (generic) / BASIC_1.8.20 (onboarding)!</t>
  </si>
  <si>
    <t>i) Sushil Dabare
ii) Roman Janus</t>
  </si>
  <si>
    <t>80</t>
  </si>
  <si>
    <t>BASIC_1.8.03A</t>
  </si>
  <si>
    <t>Integrate installed systems into cloud operations environment - additional test run requests</t>
  </si>
  <si>
    <t>For additional test run requests as described in BASIC_1.8.03. For Brownfield Post Processing Dry Run PROD in cutover mode (during 24x7). Additional PRD mock test in cutover mode and/or upgrade SAP ECS post processing of a Non-PRD (DEV/QAS) system to cutover mode execution.</t>
  </si>
  <si>
    <t>This service include already Delivery and Customer Facing effort.
Workinstruction: https://wiki.one.int.sap/wiki/x/TRnakw</t>
  </si>
  <si>
    <t>BASIC_1.8.20</t>
  </si>
  <si>
    <t>Provide special support to customer during onboarding - general</t>
  </si>
  <si>
    <t>Depending on scope and approach of onboarding project customers may require technical assistance, e.g. whenever OS access is required; this type of onboarding support can be provided under this line item.</t>
  </si>
  <si>
    <t>per hours</t>
  </si>
  <si>
    <t>check out the individual flavors/details/Service Request
In general use BASIC_1.8.20 as a generic Service Request for Additional Services for customer onboarding
You can use this Service if additional CFU suport is needed.</t>
  </si>
  <si>
    <t xml:space="preserve">SAP for Me: Case opened via "Get Support" under XX-AMS-HECEMS component used for sign-off and delivery.
(1) Once Customer opens Case on XX-AMS-HECEMS component CDM and dCEM assigned for Commercial Processing via AMS Service Desk
(2) If customer accepted the price CDM and dCEM adivises AMS Service Desk that the Case is routed to “ECS GCE Upgrade - Excellence Center” queue
(3) Once deliver is done manual invoicing should be considered via GES
</t>
  </si>
  <si>
    <t>case by case or check out individual details on subtask</t>
  </si>
  <si>
    <t>BASIC_1.8.20A</t>
  </si>
  <si>
    <t>Provide special support to customer during onboarding – Brownfield Post-Migration Downtime Optimization Service</t>
  </si>
  <si>
    <t>Subject to assessment and approval by Service Provider and provided on a case-by-case basis. Lead time of Two (2) months required. Optimize post processing timelines and activities performed during post migration. Reduce business downtime by using parallelism in manual activities. Includes: 1) Analysis of post migration activities to identify areas which can be optimized resulting in a reduction of business downtime required for typical migrations; 2) Where applicable, deployment of additional resources to perform manual post migration activities; 3) Pre-arranged activities that can reduce the number of action items required during the post processing execution.</t>
  </si>
  <si>
    <t>standard</t>
  </si>
  <si>
    <t>This service needs to be purchased on top of contractually Mock run and Cutover test Runs, also on top of additional Mock runs or Cutover test runs purchased as per BASIC_1.8.03A
ECS post processing timelines after brownfield migration currently is up to ~12 to 14 hrs for production cutover systems. Customers can request for further Optimization of these timelines as an Additional Service to minimize the business downtime via BASIC_1.8.20A which should be charged for each run.  This service only covers Cutover Optimization efforts to reduce timelines. For Additional Mock Run / Cutover test run service BASIC_1.8.03A should be chosen as applicable 
Note : This service is only applicable only for Production Tier. There won't be any upfront commitment related to the achievable downtime. That depends on the individual circumstances. Commitment of reduction in timeline only after the Mock run execution is done with optimization service. It may also require multiple mock runs to achieve the Customer targeted results.
WIKI for Lead time / runtime for planning:https://wiki.one.int.sap/wiki/x/ronQs</t>
  </si>
  <si>
    <t>BASIC_1.8.20B</t>
  </si>
  <si>
    <t>Provide special support to customer during Enterprise Cloud Services onboarding
- SAP Migration Assisted Service</t>
  </si>
  <si>
    <t>Migration Assisted Service Support for Production and Non-Production - additional requests/runs. This service is applicable only for contracts where the migration partners (GSSP / VAR / Non-SAP services) are engaged to migrate system to ECS by customer.</t>
  </si>
  <si>
    <t>Please use BASIC_1.15.06 (generic) / BASIC_1.8.20 (onboarding) if additional CFU support is needed (PL, CDM, TSM)
Just for PCE &amp; PC3
Migration Assisted service support for Additional Runs of WI_1028_24: Migration Assisted Service - ECS Process Control Framework - Wiki@SAP (int.sap)
WIKI for Lead time / runtime for planning:https://wiki.one.int.sap/wiki/x/ronQs</t>
  </si>
  <si>
    <t>BASIC_1.8.20D</t>
  </si>
  <si>
    <t>Best Practice Activation for Additional Countries</t>
  </si>
  <si>
    <t>Lead Time subject to complexity of Additional Country scope. For customer orientation lead time for ASRs to be factored in.</t>
  </si>
  <si>
    <t>8</t>
  </si>
  <si>
    <t>per Country (BPA)</t>
  </si>
  <si>
    <t>ECS,CAA enablement: https://wiki.one.int.sap/wiki/pages/viewpage.action?pageId=2619021454
Based on Standard R&amp;R Identifier Basic_1.8.14 which include the activation for 1 country. If more required, customer can now book this add. Service 
Downtime of 1x day to be factored in at minimum, exact downtime requirement dependent on (re)creation of client 50
Workinstruction:
https://wiki.one.int.sap/wiki/display/public/EP/WI_1028_33%3A+Best+Practice+Activation
If TSM/CDM needed please use BASIC_1.15.06 (generic) / BASIC_1.8.20 (onboarding) for customer facing effort!</t>
  </si>
  <si>
    <t> TO-TS</t>
  </si>
  <si>
    <t>Stefan Schenk</t>
  </si>
  <si>
    <t>BASIC_1.8.20E</t>
  </si>
  <si>
    <t>Provide Special Support during customer onboarding – Solman Configuration/Enablement</t>
  </si>
  <si>
    <t>Perform most steps of the "Mandatory Configuration" for Solution Manager in Transaction SOLMAN_SETUP</t>
  </si>
  <si>
    <t>44</t>
  </si>
  <si>
    <t>Downtime: depends on Scenario and Solution dependent
Please use BASIC_1.15.06 (generic) / BASIC_1.8.20 (onboarding) if additional CFU support is needed (PL, CDM, TSM)</t>
  </si>
  <si>
    <t xml:space="preserve">TechOps – Technology Services /CAS-Service </t>
  </si>
  <si>
    <t> Roman Janus</t>
  </si>
  <si>
    <t>Documentation for all Solution Manager topics:
TO - Technology Services:https://wiki.one.int.sap/wiki/display/HECOPS/TO+-+Technology+Services</t>
  </si>
  <si>
    <t>BASIC_1.8.20_HC</t>
  </si>
  <si>
    <t>Hypercare - project safeguarding service</t>
  </si>
  <si>
    <t>The Hypercare enhanced service package helps safeguard critical phases of the solution lifecycle and provides a defined and intense suite of services and checks to support customers during critical project periods such as go-live, business cutover, migrations, etc. See separate service description document for details. A lead time of at least Ten (10) business days required.</t>
  </si>
  <si>
    <t>check out individual details on subtask and more information</t>
  </si>
  <si>
    <t>see more information</t>
  </si>
  <si>
    <t>There are some variants of Hypercare Service available, please choose Identifier BASIC_1.8.20_HC_HS, BASIC_1.8.20_HC_HL or a variant of BASIC_1.8.20_SRP
Planning period before the start of the actual activities for this Hypercare Request would be: 3 weeks 
Wiki: https://wiki.one.int.sap/wiki/x/PT08-g
We do have dedicated template for both Hypercare</t>
  </si>
  <si>
    <t>L3 Basis</t>
  </si>
  <si>
    <t>Atil Gaikwad / E, Saravana</t>
  </si>
  <si>
    <t>BASIC_1.8.20_HC_HS</t>
  </si>
  <si>
    <t>Hypercare - Small Package (4 Week Service)</t>
  </si>
  <si>
    <t>The Hypercare enhanced service package helps safeguard critical phases of the solution lifecycle and provides a defined and intense suite of services and checks to support customers during critical project periods such as go-live, business cutover, migrations, etc.</t>
  </si>
  <si>
    <t>120</t>
  </si>
  <si>
    <t xml:space="preserve">service request as assisted service required - validation and determination of applicable delivery scope required
Planning period before the start of the actual activities for this Hypercare Request would be: 3 weeks
Wiki: https://wiki.one.int.sap/wiki/x/PT08-g
We do have dedicated template for both Hypercare </t>
  </si>
  <si>
    <t xml:space="preserve">SAP for me: Access point to SRM Portal
SRM:
•	Overview of the delivery under one ticket
•	Customer can provide commercial approval on the ticket overview
•	Less actions (submitting, delivery acceptance) on the customer side
Configurable Workspace:
GES Team in CW review the scope of the request and provide the hours estimation (pricing task)
SPC:
Once the price is accepted by the customer then automated integration creates a delivery ticket and send to SPC.
</t>
  </si>
  <si>
    <t>BASIC_1.8.20_NPA</t>
  </si>
  <si>
    <t>Active entitlement for Non-Productive Systems weekend support - initial system setup</t>
  </si>
  <si>
    <t>Availability of service and request to be validated with Service Provider. Used for original/initial contract system setup. Customer can request this during initial contract.</t>
  </si>
  <si>
    <t>per SID / 12 month</t>
  </si>
  <si>
    <t xml:space="preserve">This fixed-price service package covers a usage period of 12 months, even if used for a shorter duration. It is designed for up to 12 months of support per system.
 For contract renewal cases, please ensure customer has paid for the new contract duration.
Active entitlement is required to request weekend support per Tier !
planning window: between 5-14 days -  to be aligned in advance; no downtime
Examples:
1) If one Solution Tier is needed for 12 months,  use dropdown "12" in the "number of execution"  field.
2) If one Solution Tiers is needed for 15 months,  use dropdown "24" in the "number of execution"  field.
3)  If two Solution Tiers are needed for each 21 month: enter BASIC_1.8.20_NPA in 2 lines (one line per Tier) and select 24 of the dropdown in field "number of execution" 
WIKI: https://wiki.one.int.sap/wiki/x/iVBczQ
</t>
  </si>
  <si>
    <t>Backoffice</t>
  </si>
  <si>
    <t>Asim Hussain</t>
  </si>
  <si>
    <t>Please use ATLAS Configuration</t>
  </si>
  <si>
    <t>Please calculate 44.295 hours per solution for a 12-month period. Note that monthly extensions are no longer possible; only yearly packages are available.
6600 Euro per solution &amp; per year</t>
  </si>
  <si>
    <t>per Solution Tier / 12 month</t>
  </si>
  <si>
    <t>BASIC_1.8.20_SRA</t>
  </si>
  <si>
    <t xml:space="preserve">Service Request Acceleration </t>
  </si>
  <si>
    <t>Service to safeguard critical phases of a service solution lifecycle by executing a series of checks and  monitoring routines during and after the service delivery. This service addresses customer requests for a significant reduction of service request lead times.</t>
  </si>
  <si>
    <t>This is the generic identifier: Please check dummy identifier BASIC_1.8.20_SRA1 &amp; BASIC_1.8.20_SRA2
- Service Request Acceleration (SRA) PPT : https://sap.sharepoint.com/:p:/r/sites/60002672/_layouts/15/Doc.aspx?sourcedoc=%7B59b7a1e9-82a0-453e-85f9-504f7f0a1f36%7D&amp;action=edit&amp;mobileredirect=true
- Service Request Acceleration (SRA) - WIKI: https://wiki.one.int.sap/wiki/pages/viewpage.action?pageId=3363525637</t>
  </si>
  <si>
    <t>BASIC_1.8.20_SRA1</t>
  </si>
  <si>
    <t>Service Request Acceleration 1: 5 Business Days 
This Option does NOT cover weekend service requests.</t>
  </si>
  <si>
    <t>Service to safeguard critical phases of a service solution lifecycle by executing a series of checks and  monitoring routines during and after the service delivery. This service addresses customer requests for a significant reduction of service request lead times.
Duration = 5 Business Days  (= 1 Block)
(08:00HRS – 18:00HRS or within Timezone 'Business Hours');
Valid for Production &amp; Non-Production Systems.
This Option does NOT cover weekend service requests.</t>
  </si>
  <si>
    <t>per Block (and 1 SID)</t>
  </si>
  <si>
    <t xml:space="preserve">This Service is valid for Production &amp; Non-Production Systems
This Service does not include infrastructure costs.
planning window: 10 working days downtime: no
Wiki: https://wiki.one.int.sap/wiki/x/BVR7y
To request this service for an additional SID, please add a new line in the pricing tool.
For Ordering please get in contact with: TechOps/SSRA(Hypercare2.0)- SPOC’s :
chetan.vaidya@sap.com (Primary)
m.patra@sap.com (Primary)
g.damodhar@sap.com (Optional)
Commercials Topic : CDM can reach to Harish KP if they have any queries.
- Service Request Acceleration (SRA) PPT : https://sap.sharepoint.com/:p:/r/sites/60002672/_layouts/15/Doc.aspx?sourcedoc=%7B59b7a1e9-82a0-453e-85f9-504f7f0a1f36%7D&amp;action=edit&amp;mobileredirect=true
</t>
  </si>
  <si>
    <t>5,03</t>
  </si>
  <si>
    <t>BASIC_1.8.20_SRA2</t>
  </si>
  <si>
    <t>Service Request Acceleration 2:  Working Day &amp; Weekend  24/7 HRS</t>
  </si>
  <si>
    <t>Service to safeguard critical phases of a service solution lifecycle by executing a series of checks and  monitoring routines during and after the service delivery. This service addresses customer requests for a significant reduction of service request lead times.
7 Days including weekend ( 24/7HRS)
This option covers both Business Days and Weekend in accordance to regional Timezone.
Valid for Production &amp; Non-Production Systems. 
No OCD- On Call Duty is offered.</t>
  </si>
  <si>
    <t xml:space="preserve">planning window: 10 working days downtime: no
Wiki: https://wiki.one.int.sap/wiki/x/BVR7y
To request this service for an additional SID, please add a new line in the pricing tool.
For Ordering please get in contact with: TechOps/SSRA(Hypercare2.0)- SPOC’s :
chetan.vaidya@sap.com (Primary)
m.patra@sap.com (Primary)
g.damodhar@sap.com (Optional)
Commercials Topic : CDM can reach to Harish KP if they have any queries.
- Service Request Acceleration (SRA) PPT : https://sap.sharepoint.com/:p:/r/sites/60002672/_layouts/15/Doc.aspx?sourcedoc=%7B59b7a1e9-82a0-453e-85f9-504f7f0a1f36%7D&amp;action=edit&amp;mobileredirect=true
</t>
  </si>
  <si>
    <t>13,42</t>
  </si>
  <si>
    <t>BASIC_1.8.13</t>
  </si>
  <si>
    <t xml:space="preserve"> </t>
  </si>
  <si>
    <t>Efforts for additional data handover (creation of export/backup and transfer to storage). Planning, coordination, transfer to storage, and all associated costs are customer's responsibility. Note: One (1) time per contract duration period handover is included as a Standard Service per BASIC_1.8.10.</t>
  </si>
  <si>
    <t>Efforts for additional data handover (´creation of export/backup or copy of existing backup´ to Customer Storage ). Planning, coordination, transfer to storage, and all associated costs are customer's responsibility. Note: One (1) time per contract duration period handover is included as a Standard Service per BASIC_1.8.10.</t>
  </si>
  <si>
    <t>per instance</t>
  </si>
  <si>
    <t>This Service include includes system export incl. system backup;
planning window: 
downtime: no
Please use BASIC_1.15.06 (generic) / BASIC_1.8.20 (onboarding) if additional CFU support is needed (PL, CDM, TSM)</t>
  </si>
  <si>
    <t>SAF basis team but it depends on customer who supporting back</t>
  </si>
  <si>
    <t>SAP for Me: Case opened via "Get Support" under XX-AMS-HECEMS component used for sign-off and delivery.
For delivery please consider System Rebuild SOP and applicable internal SPC tickets for build team.</t>
  </si>
  <si>
    <t>BASIC_1.8.13A</t>
  </si>
  <si>
    <t>Data handover from service provider to customer - additional requests this service include just the HANA database backup or just for FS only</t>
  </si>
  <si>
    <t>Efforts for additional data handover (creation of export/backup and transfer to media). Planning, coordination, media and logistics of shipment as well as all associated costs are customer responsibility. Note: One (1) time per contract duration period handover is included as a Standard Service per BASIC_1.8.10 but just the database backup</t>
  </si>
  <si>
    <t>5</t>
  </si>
  <si>
    <t>planning window: 
downtime: no
This Service include just the HANA database backup or this Service include just the Data handover from service provider to customer for FS only
Please use BASIC_1.15.06 (generic) / BASIC_1.8.20 (onboarding) if additional CFU support is needed (PL, CDM, TSM)</t>
  </si>
  <si>
    <t xml:space="preserve">BASIC_1.3.10B1
</t>
  </si>
  <si>
    <t>Homogeneous system copy for ABAP systems - additional requests</t>
  </si>
  <si>
    <t>Requests for additional refreshes beyond entitlement noted in BASIC_1.3.10B for ABAP systems.</t>
  </si>
  <si>
    <t>here is important information for the standard identifier BASIC_1.3.10B - 12 restore also include system copy restores too. So if customer does 6 restore of QA and 6 system copy from production, 12 limit is reached.
Please use BASIC_1.15.06 (generic) / BASIC_1.8.20 (onboarding) if additional CFU support is needed (PL, CDM, TSM)
planning window: 3 days;
dynamic downtime but max. 3 days
Wiki: https://wiki.one.int.sap/wiki/x/cVVLIQE</t>
  </si>
  <si>
    <t>SAF basis team / MSM</t>
  </si>
  <si>
    <t>BASIC_1.3.10D</t>
  </si>
  <si>
    <t>Homogeneous system copy for non-ABAP systems - additional requests</t>
  </si>
  <si>
    <t xml:space="preserve">Requests for additional refreshes beyond entitlement noted in BASIC_1.3.10C for non-ABAP systems. </t>
  </si>
  <si>
    <t xml:space="preserve">Please use BASIC_1.15.06 (generic) / BASIC_1.8.20 (onboarding) if additional CFU support is needed (PL, CDM, TSM)
planning window: 1 week;
dynamic downtime but max. 3 days
</t>
  </si>
  <si>
    <t>LLD (expert team)</t>
  </si>
  <si>
    <t>BASIC_1.5.11</t>
  </si>
  <si>
    <t>Implement updates or upgrades to the managed SAP business software - ABAP solution using Zero Downtime Option (ZDO) of SUM which is part of the Maintenance Downtime Minimization Service</t>
  </si>
  <si>
    <t>The term "update" denotes the change to a new minor release of the hosted SAP software, typically focused on bug fixes and small enhancements. The terminology for such events differs within the SAP portfolio, however frequently used terms in this context are "patch", "Support Package" and the like; this line item also includes the implementation of S/4HANA Feature Pack Stacks (FPS); the release sequence and the categorization of versions for each SAP product is available in the Product Availability Matrix (PAM) in SAP Service Marketplace; Note: any implementation of updates or upgrades may require additional system downtime or pre-requisites for system resources including but not limited to additional memory, CPU, and a QA or Pre-production system to perform testing and validation. If system resources are not available in the existing customer landscape they will need to be provided via a change request (CR) and may result in additional service fees. Requires minimal scheduled downtime to implement. Any post installation tasks required which are not technical in nature (e.g. application related settings/manual code creation in customer namespace or manual activities required in SAP namespace) need to be performed by the customer. Supported as per SAP Note 2707731 - Prerequisites and Restrictions of Zero Downtime Option of SUM.</t>
  </si>
  <si>
    <t>https://wiki.one.int.sap/wiki/x/qXdrbQ
Technical details you can find Downtime Optimization for Maintenance of ABAP-based Systems - Home (sharepoint.com)
Maintenance Downtime Minimization Service -&gt; Maintenance Downtime Minimization as a Service - ABAP - SAP Enterprise Cloud Services - Wiki@SAP 
planning window:  Since the project requirement varies from customer to customer, it is difficult to define Lead-time and CDD. When TSM receives the requirement from the customer, they should provide the details immediately to the CSP/GDO Team.
GDO(Global Delivery Office) along with CSP SPOCS review the requirement. Based on the complexity of the activity and the availability of the resource, CDD can be provided</t>
  </si>
  <si>
    <t xml:space="preserve">SAP for Me: Note Processing Mid-May onwards:
(1) Once Customer opens SR template CDM and dCEM assigned per CLD will receive initial notification
(2) CDM and dCEM based on ticket scope inform customer per email on additional costs involved and document approval (ideally in customer folder)
(3) once delivery is completed trigger invoicing ask to ECS Backoffice
</t>
  </si>
  <si>
    <t>BASIC_1.5.11 SR Template</t>
  </si>
  <si>
    <t>BASIC_1.9.10</t>
  </si>
  <si>
    <t>Execute failover during disaster recovery test (DB, application and cnames) - additional test</t>
  </si>
  <si>
    <t>Note: This Service is not applicable for Short Distance DR offering, HA/DR architecture scenarios; DB inserts/updates/deletes done during testing will be lost. Performed only for productive system; on request; maximum One (1) per calendar year (any further test will be charged as billable service); only included in service if disaster recovery solution is part of the contract/SOW/Order Form; customer is responsible for creation and execution of functional tests and customer must support in certain technical aspects, e.g. regarding interfaces, connectivity etc.</t>
  </si>
  <si>
    <t xml:space="preserve"> planning window: 4 weeks Downtime: 8 hours</t>
  </si>
  <si>
    <t>SAP for Me: Note Processing Mid-May onwards:
(1) Once Customer opens SR template CDM and dCEM assigned per CLD will receive initial notification
(2) CDM and dCEM based on ticket scope inform customer per email on additional costs involved and document approval (ideally in customer folder)
(3) once delivery is completed trigger invoicing ask to ECS Backoffice</t>
  </si>
  <si>
    <t>BASIC_1.9.10 SR Template</t>
  </si>
  <si>
    <t>BASIC_1.9.09</t>
  </si>
  <si>
    <t>Execute online disaster recovery tests (data center and technical system infrastructure only); primary systems remain accessible</t>
  </si>
  <si>
    <t>Also known as "fencing". Note: Solution “SAP Cloud Connector” can not be supported; this Service is not applicable for Short Distance DR offering. Mixed HA/DR available for SAP data centers and the following hyperscalers: Azure, AWS and GCP. Performed only for productive systems; on request; only possible to be delivered if disaster recovery solution is part of the contract/SOW/Order Form. Customer must support certain technical aspects, e.g. regarding interfaces, connectivity, etc.</t>
  </si>
  <si>
    <t>Note: This Service is not applicable for Short Distance DR offering, HA/DR architecture scenarios; Not available on all Hyperscalers. Also known as fencing. Performed only for productive system; on request; only possible to be delivered if disaster recovery solution is part of the contract/SOW/Order Form; customer must support in certain technical aspects, e.g. regarding interfaces, connectivity etc.</t>
  </si>
  <si>
    <t xml:space="preserve">Wiki: https://wiki.one.int.sap/wiki/x/aOTrfg
SOP_0600_Test: https://wiki.one.int.sap/wiki/x/BwpvfQ
planning window: 6 weeks Downtime: DR replication yes (depends on customer requirements) but for primary system not
if PL is requested please use BASIC_1.15.06 (generic) / BASIC_1.8.20 (onboarding) with 20h effort </t>
  </si>
  <si>
    <t>BASIC_1.9.09 SR Template</t>
  </si>
  <si>
    <t>BASIC_1.9.12</t>
  </si>
  <si>
    <t>Mixed High Availability (HA)/Disaster Recovery (DR): Execute productive failover for a specific SID and invert replication vector - additional customer requests</t>
  </si>
  <si>
    <t>Note: This Service is not applicable for long distance DR; Full productive failover. For Mixed HA/DR architecture. Not available on all Hyperscalers. Maximum of One (1) full-cycle, customer requested failover per calendar year, per SID is included ("flip-flop"). Failovers which are the result of SAP-declared disasters do not count against maximum. Additional customer requested failovers are billable. Only included in service if disaster recovery solution is part of the contract/SOW/Order Form.</t>
  </si>
  <si>
    <t xml:space="preserve">  planning window: 4 weeks Downtime: 4 hours</t>
  </si>
  <si>
    <t>Tech Ops / DR  Team (L2/L3)</t>
  </si>
  <si>
    <t>Puneeth Basavaraju</t>
  </si>
  <si>
    <t>BASIC_1.15.06</t>
  </si>
  <si>
    <t>Additional Service – Generic Service Request: Used for one-off tasks/services which are not covered by Standard, Optional and/or Cloud Application Services.</t>
  </si>
  <si>
    <t>A or H, first routed to A</t>
  </si>
  <si>
    <t>Only available for managed systems.</t>
  </si>
  <si>
    <t>This is a generic identifier!</t>
  </si>
  <si>
    <t>MOVE_1.3.04</t>
  </si>
  <si>
    <t>Planning and coordination of the technical system conversion of SAP ERP and SAP BW systems to SAP S/4HANA and SAP BW4/HANA</t>
  </si>
  <si>
    <t>This service is strongly recommended in addition to the technical system conversion. This managed system conversion approach provides the customer with a dedicated team, partial planning and coordination for the technical execution of the system conversion, including the production cutover planning of the technical conversion. Thus, this service includes a technical planning workshop and the integration of the technical system conversion activities into the customer's overall planning. The overall responsibility for the system conversion (functional conversion, pre- and post-conversion activities) remains with the customer and are not part of this service. This service must be ordered separately for each conversion execution. Once this planning and coordination service has been performed for a system conversion execution, it has to be requested for all further conversion runs, over the entire duration of the conversion project. This service is applicable for SAP ECC and SAP BW system.</t>
  </si>
  <si>
    <t>per SID and per execution</t>
  </si>
  <si>
    <t>Identifier BASIC_1.5.20 is basis for MOVE_1.3.04
Disclaimer &amp; further conditions:
1. The Effort Estimate (h/SID) is internal only and should not be shared with the customer.
2. In particular, a SID also refers to one conversion execution. This means that item BASIC_1.5.20 AND MOVE_1.3.04 must be applied for each conversion cycle in the sandbox and the productive x-tier landscape.
3. For HEC classic customers, the estimated effort per SID and execution is chargeable 1:1 with EMS hours.
4. planning window: 15 working days for the PL/CSP assignments.
5. Contacts and process description: see ECS WIKI https://wiki.one.int.sap/wiki/x/35JMpg; section “From Explore to Deploy with the technical system conversion approach”.
Technical Conversion Assessment effort sub-total = 6h/SID and includes:
1. Handover of the details of the system conversion by the customer in order to carry out an assessment so that the technical conversion conducted by Private Cloud can be integrated into the customer's overall planning 
2. Inputs required and in the best case available for the conduction of the technical conversion assessment:
a. Information about the stakeholders on the customer side, the implementation partner or other SAP entity involved, and their roles and responsibilities (required to align a Team Setup Governance)
b. Landscape structure AS-IS and TO-BE. (This information can initially also be provided by the TSM, but must be finally agreed with the customer)
c. High level conversion plan / full presentation with the timeline defined and number of conversion cycles defined.
d. The proof that the functional conversion has been fully explored and that potential barriers to the upcoming conversion (third-party applications, business functions, custom code remediation, interfaces, simplification items etc.) are known and will be or have been adjusted.
e. If already in place: Details of measures taken/to be taken for the conversion from ECC to S/4HANA.
3. This component is performed once at the beginning of the conversion project and is valid for further conversion cycles. However, charging takes place for each request.
CFU effort sub-total = 54h/SID and includes:
1. PL per week average 8h = project duration is considered with 6 weeks per execution and SID = 48h/SID
2. TSM per week average 1h = project duration is considered with 6 weeks per execution and SID = 6h/SID
3. CDM for initial and commercial administration: 0h/SID as covered already by BASIC_1.5.20</t>
  </si>
  <si>
    <t>Planning and coordination of the technical system*  – PL Team 
Technical System Conversion of *  - LLD team  (  from team of Wolber, Andreas</t>
  </si>
  <si>
    <t xml:space="preserve">SAP for Me: Case opened via "Get Support" under XX-AMS-HECEMS component used for sign-off and delivery.
SAP for Me: :
(1) Once Customer opens Case on XX-AMS-HECEMS component CDM and dCEM assigned for Commercial Processing via AMS Service Desk
(2) If customer accepted the price CDM and dCEM adivises AMS Service Desk that the Case is routed to “ECS GCE Upgrade - Excellence Center” queue
(3) Once commercial process &amp; handover to delivery has been completed transfer the SPC ticket to MCD BASIS L3 - Level 3 Basis Support  
(4) CDM/DCEM to set the SPC ticket "on hold" and record the PL efforts in aggrement with PL
(5) Once deliver is done manual invoicing should be considered via GES
</t>
  </si>
  <si>
    <t>MOVE_1.3.04_HCM</t>
  </si>
  <si>
    <t>Planning and coordination of the technical system conversion to SAP HCM for S/4HANA (H4S4)</t>
  </si>
  <si>
    <t>This service is recommended in addition to the technical system conversion, especially for complex conversion scenarios. This managed system conversion approach provides the customer with partial planning and coordination for the technical execution of the system conversion. Thus, this service includes an assessment workshop and the integration of the technical system conversion activities into the customer's overall planning. The overall responsibility for the system conversion (functional conversion, pre- and post-conversion activities) remains with the customer and are not part of this service. This service must be ordered separately for each conversion execution. Once this planning and coordination service has been performed for a system conversion execution, it has to be requested for all further conversion runs, over the entire duration of the conversion project. This service item only applies to managed SAP ECC systems that are used purely as HCM/HR systems.</t>
  </si>
  <si>
    <t>35</t>
  </si>
  <si>
    <t>This sub-item of the pricing tool only applies to pure HCM/HR systems that are based on ECC. For ERP systems that use other business components in addition to HCM/HR, such as FI/CO/SD/MM/..., the regular item for ECC system conversions is to be used.
Disclaimer &amp; further conditions:
1. The Effort Estimate (h/SID) is internal only and should not be shared with the customer.
2. In particular, a SID also refers to one conversion execution. This means that item BASIC_1.5.20 AND MOVE_1.3.04 must be applied for each conversion cycle in the sandbox and the productive x-tier landscape.
3. For HEC classic customers, the estimated effort per SID and execution is chargeable 1:1 with EMS hours.
4. planning window: 15 working days for the PL/CSP assignments.
5. Contacts and process description: see ECS WIKI https://wiki.one.int.sap/wiki/x/35JMpg; section “From Explore to Deploy with the technical system conversion approach”.
Technical Conversion Assessment effort sub-total = 6h/SID and includes:
1. Handover of the details of the system conversion by the customer in order to carry out an assessment so that the technical conversion conducted by Private Cloud can be integrated into the customer's overall planning 
2. Inputs required and in the best case available for the conduction of the technical conversion assessment:
a. Information about the stakeholders on the customer side, the implementation partner or other SAP entity involved, and their roles and responsibilities (required to align a Team Setup Governance)
b. Landscape structure AS-IS and TO-BE. (This information can initially also be provided by the TSM, but must be finally agreed with the customer)
c. High level conversion plan / full presentation with the timeline defined and number of conversion cycles defined.
d. The proof that the functional conversion has been fully explored and that potential barriers to the upcoming conversion (third-party applications, business functions, custom code remediation, interfaces, simplification items etc.) are known and will be or have been adjusted.
e. If already in place: Details of measures taken/to be taken for the conversion from ECC to S/4HANA.
3. This component is performed once at the beginning of the conversion project and is valid for further conversion cycles. However, charging takes place for each request.
CFU effort sub-total = 35h/SID and includes:
1. PL per week average 8h = project duration is considered with 4 weeks per execution and SID = 32h/SID
2. TSM per week average 0,75h = project duration is considered with 4 weeks per execution and SID = 3h/SID
3. CDM for initial and commercial administration: 0h/SID as covered already by BASIC_1.5.20</t>
  </si>
  <si>
    <t>BASIC_1.5.20</t>
  </si>
  <si>
    <t>Technical System Conversion of SAP ERP and SAP BW systems to SAP S/4HANA and SAP BW4/HANA</t>
  </si>
  <si>
    <t>The term "system conversion" refers to the transition from an older SAP ERP to a current SAP S/4HANA release, or an older SAP BW release to a current SAP BW/4HANA release. This service component alone is a non-managed system conversion approach that only provides the customer with technical execution support without having it planned and coordinated by SAP; therefore, communication between all parties involved is ticket-based only. The Database Migration Option, which is relevant for DB migration from anyDB to SAP HANA, is not part of this service and must be requested separately, if required. This service includes the preparation and execution of the SUM tool for the system conversion, including tasks only SAP can provide. The overall responsibility for the system conversion (functional conversion, pre- and post-conversion activities) remains with the customer  and are not part of this service.
This item does not include the use of more sophisticated system conversion approaches such as nZDT/ZDO/Downtime Minimization, etc. A standard planned downtime is required for this standard system conversion approach. As this service component alone is a non-managed and ticket-based system conversion approach, it requires the addition of the corresponding planning service (Planning and coordination of the technical system conversion). The integration of other SAP services (in terms of the functional conversion and pre- and post-conversion activities) is also recommended.
This service must be ordered separately for each system conversion execution and is only applicable for SAP ECC and SAP BW systems.</t>
  </si>
  <si>
    <t>Important:
BASIC_1.5.20 and MOVE_1.3.04 should always be offered and executed together. It is not recommended to have the technical implementation (BASIC_1.5.20) delivered without the project coordination (MOVE_1.3.04). If the customer only requests the execution of BASIC 1.5.20, without MOVE_1.3.04, there is a very high risk for both SAP Private Cloud and the customer. In order to carry out this non-managed conversion, the customer must make an explicit declaration that they bear the full risk.
Disclaimer &amp; further conditions:
1. The Effort Estimate (h/SID) is internal only and should not be shared with the customer.
2. In particular, a SID also refers to one conversion execution. This means that item BASIC_1.5.20 AND MOVE_1.3.04 must be applied for each conversion cycle in the sandbox and the productive x-tier landscape.
3. For HEC classic customers, the estimated effort per SID and execution is chargeable 1:1 with EMS hours.
4. planning window: 15 working days for the PL/CSP assignments.
5. Contacts and process description: see ECS WIKI https://wiki.one.int.sap/wiki/x/35JMpg; section “From Explore to Deploy with the technical system conversion approach”.
TO Delivery effort is 76h/SID and includes:
1. TO-CSP SPOCs per week average 2h = project duration is considered with 6 weeks per execution and SID = 12h/SID
2. TechOps Delivery Efforts = 48h/SID
3. CDM for initial and commercial administration = 10h/SID
4. TSM per week average 1h = project duration is considered with 6 weeks per execution and SID = 6h/SID</t>
  </si>
  <si>
    <t>CSP/ Delivery: Gaikwad, Atil</t>
  </si>
  <si>
    <t>SAP for Me: Case opened via "Get Support" under XX-AMS-HECEMS component used for sign-off and delivery.
SAP for Me: :
(1) Once Customer opens Case on XX-AMS-HECEMS component CDM and dCEM assigned for Commercial Processing via AMS Service Desk
(2) If customer accepted the price CDM and dCEM adivises AMS Service Desk that the Case is routed to “ECS GCE Upgrade - Excellence Center” queue
(3) Once commercial process &amp; handover to delivery has been completed transfer the SPC ticket to MCD BASIS L3 - Level 3 Basis Support  
Note! CDM/DCEM please fill-out the SPC ticket with the below details:
SID: / MPID: / SPDD: / SPAU: / 
Upgrade Uptime Start Date &amp; Time: / 
Development Lock Date &amp; Time: / 
Upgrade Downtime Start Date &amp; Time: / 
Additional Comments (if any): / 
Kindly start the preparty activity like downloading software, and start the SUM as per the schedule.
If you have any queries please reach out to GCE Upgrade Expert.
GCE UPGRADE EXPERT JIRA NO: 
(4) Once deliver is done manual invoicing should be considered via GES</t>
  </si>
  <si>
    <t>BASIC_1.5.20A</t>
  </si>
  <si>
    <t>(Re-)Enable Fiori Launchpad</t>
  </si>
  <si>
    <t>(Re-)Enable Fiori Launchpad for the standard Fiori applications for additional business clients within technical system conversion execution.</t>
  </si>
  <si>
    <t>Per business client execution</t>
  </si>
  <si>
    <t>Disclaimer &amp; further conditions:
1. The Effort Estimate (h/SID) is internal only and should not be shared with the customer.
2. Execution takes place per SAP system business client. The number and ID of the relevant business client must be provided by the customer with the service request and must be taken into account when pricing the Additional Service.
3. For HEC classic customers, the estimated effort per SID and execution is chargeable 1:1 with EMS hours.
4. In order to enable Fiori Launchpad, that is not required as part of a system conversion, please refer to TO_FIORI_1.1.11_AE (chargeable CAS service).
Area of application:
This service component can only be used in the context of a system conversion, as part of BASIC_1.5.20 and should be requested within same request.
This element is intended for the initial enablement and re-enablement of Fiori on the new S/4HANA system, in the context of a system conversion. TO-TS Delivery effort total =8/ business client.
planning window: 24h</t>
  </si>
  <si>
    <t>TECH Ops – Technology Services</t>
  </si>
  <si>
    <t>Daniel Cianciosi </t>
  </si>
  <si>
    <t>per business client execution</t>
  </si>
  <si>
    <t>BASIC_1.5.20_HCM</t>
  </si>
  <si>
    <t>Technical System Conversion of SAP HCM ERP to SAP HCM for S/4HANA  (H4S4)</t>
  </si>
  <si>
    <t>The term "system conversion" refers to the transition from an older SAP ERP to a current SAP S/4HANA release, or an older SAP BW release to a current SAP BW/4HANA release. This non-managed system conversion approach only provides the customer with technical execution support without having it planned and coordinated by Provider. The Database Migration Option, which is relevant for DB migration from anyDB to SAP HANA, is not part of this service and must be requested separately, if required. This service includes the preparation and execution of the SUM tool for the system conversion, including tasks only SAP can provide. The overall responsibility for the system conversion (functional conversion, pre- and post-conversion activities) remains with the customer and are not part of this service. 
This item does not include the use of more sophisticated system conversion approaches such as nZDT/ZDO/Downtime Minimization, etc. A standard planned downtime is required for this standard system conversion approach. This non-managed system conversion approach is recommended for less complex scenarios. For more complex scenarios, the integration of other SAP services (in terms of functional conversion, pre- and post-conversion activities) as well as the managed system conversion approach is recommended, which includes planning and coordination by the private cloud.  
This service must be ordered separately for each system conversion execution and is only applicable for managed SAP ECC systems that are used as pure HCM/HR systems.</t>
  </si>
  <si>
    <t>50</t>
  </si>
  <si>
    <t>This sub-item of the pricing tool only applies to pure HCM/HR systems that are based on ECC. For ERP systems that use other business components in addition to HCM/HR, such as FI/CO/SD/MM/..., the regular item for ECC system conversions is to be used.
Important:
BASIC_1.5.20 and MOVE_1.3.04 should always be offered and executed together. It is not recommended to have the technical implementation (BASIC_1.5.20) delivered without the project coordination (MOVE_1.3.04). If the customer only requests the execution of BASIC 1.5.20, without MOVE_1.3.04, there is a very high risk for both SAP Private Cloud and the customer. In order to carry out this non-managed conversion, the customer must make an explicit declaration that they bear the full risk.
Disclaimer &amp; further conditions:
1. The Effort Estimate (h/SID) is internal only and should not be shared with the customer.
2. In particular, a SID also refers to one conversion execution. This means that item BASIC_1.5.20 AND MOVE_1.3.04 must be applied for each conversion cycle in the sandbox and the productive x-tier landscape.
3. For HEC classic customers, the estimated effort per SID and execution is chargeable 1:1 with EMS hours.
4. planning window: 15 working days for the PL/UEC assignments.
5. Contacts and process description: see ECS WIKI https://wiki.one.int.sap/wiki/x/35JMpg; section “From Explore to Deploy with the technical system conversion approach”.
TO Delivery effort is 50h/SID and includes:
1. Conversion execution effort = 40h/SID
2. CDM for initial and commercial administration = 7h/SID
3. TSM per week average 0,75h = project duration is considered with 4 weeks per execution and SID = 3h/SID</t>
  </si>
  <si>
    <t>CSP (Upgrade Factory)</t>
  </si>
  <si>
    <t>MOVE_1.7.01</t>
  </si>
  <si>
    <t>Planning and coordination of the technical system conversion to SAP S/4HANA Foundation</t>
  </si>
  <si>
    <t>This service is strongly recommended in addition to the technical system conversion. This managed system conversion approach provides the customer with a dedicated team, partial planning and coordination for the technical execution of the system conversion, including the production cutover planning of the technical conversion; therefore, this service includes a technical planning workshop and the integration of the technical system conversion activities into the customer's overall planning. The overall responsibility for the system conversion (functional conversion, pre- and post-conversion activities) remains with the customer and are not part of this service. This service must be ordered separately for each conversion execution. Once this planning and coordination service has been performed for a system conversion execution, it has to be requested for all further conversion runs, over the entire duration of the conversion project. This service is applicable for SAP GTS 11.0. Other SAP products only on request and subject to change.</t>
  </si>
  <si>
    <t>Disclaimer &amp; further conditions:
1. The Effort Estimate (h/SID) is internal only and should not be shared with the customer.
2. In particular, a SID also refers to one conversion execution. This means that item BASIC_1.5.20 AND MOVE_1.3.04 must be applied for each conversion cycle in the sandbox and the productive x-tier landscape.
3. For HEC classic customers, the estimated effort per SID and execution is chargeable 1:1 with EMS hours.
4. planning window: 15 working days for the PL/UEC assignments.
5. Contacts and process description: see ECS WIKI https://wiki.one.int.sap/wiki/x/35JMpg; section “From Explore to Deploy with the technical system conversion approach”.
Technical Conversion Assessment required input from customer and includes the following:
1. Handover of the details of the system conversion by the customer in order to carry out an assessment so that the technical conversion conducted by Private Cloud can be integrated into the customer's overall planning 
2. Inputs required and in the best case available for the conduction of the technical conversion assessment:
a. Information about the stakeholders on the customer side, the implementation partner or other SAP entity involved, and their roles and responsibilities (required to align a Team Setup Governance)
b. Landscape structure AS-IS and TO-BE. (This information can initially also be provided by the TSM, but must be finally agreed with the customer)
c. High level conversion plan / full presentation with the timeline defined and number of conversion cycles defined.
d. The proof that the functional conversion has been fully explored and that potential barriers to the upcoming conversion (third-party applications, business functions, custom code remediation, interfaces, simplification items etc.) are known and will be or have been adjusted.
e. If already in place: Details of measures taken/to be taken for the conversion project
3. This component is performed once at the beginning of the conversion project and is valid for further conversion cycles. However, charging takes place for each request.
CFU effort sub-total = 45h/SID and includes:
1. PL per week average 8h = project duration is considered with 5 weeks per execution and SID = 40h/SID
2. TSM per week average 1h = project duration is considered with 5 weeks per execution and SID = 5h/SID
3. CDM for initial and commercial administration: 0h/SID as covered already by BASIC_1.5.20</t>
  </si>
  <si>
    <t>MOVE_1.7.02</t>
  </si>
  <si>
    <t>Technical System Conversion of NetWeaver systems to SAP S/4HANA Foundation</t>
  </si>
  <si>
    <t>The term "system conversion" refers to the transition from an older SAP NetWeaver based system to the current SAP S/4HANA Foundation release. This service component alone is a non-managed system conversion approach that only provides the customer with technical execution support without having it planned and coordinated by SAP; therefore, communication between all parties involved is purely ticket-based. The Database Migration Option, which is relevant for DB migration from anyDB to SAP HANA, is not part of this service and must be requested separately, if required. This service includes the preparation and execution of the SUM tool for the system conversion, including tasks only SAP can provide. The overall responsibility for the system conversion (functional conversion, pre- and post-conversion activities) remains with the customer  and are not part of this service.
This item does not include the use of more sophisticated system conversion approaches such as nZDT/ZDO/Downtime Minimization, etc. A standard planned downtime is required for this standard system conversion approach. As this service component alone is a non-managed and ticket-based system conversion approach, it requires the addition of the corresponding planning service (Planning and coordination of the technical system conversion). The integration of other SAP services (in terms of the functional conversion and pre- and post-conversion activities) is also recommended.
This service must be ordered separately for each system conversion execution and is applicable for SAP GTS 11.0. Other SAP products only on request and subject to change.</t>
  </si>
  <si>
    <t>Important:
BASIC_1.5.20 and MOVE_1.3.04 should always be offered and executed together. It is not recommended to have the technical implementation (BASIC_1.5.20) delivered without the project coordination (MOVE_1.3.04). If the customer only requests the execution of BASIC 1.5.20, without MOVE_1.3.04, there is a very high risk for both SAP Private Cloud and the customer. In order to carry out this non-managed conversion, the customer must make an explicit declaration that they bear the full risk.
Disclaimer &amp; further conditions:
1. The Effort Estimate (h/SID) is internal only and should not be shared with the customer.
2. In particular, a SID also refers to one conversion execution. This means that item BASIC_1.5.20 AND MOVE_1.3.04 must be applied for each conversion cycle in the sandbox and the productive x-tier landscape.
3. For HEC classic customers, the estimated effort per SID and execution is chargeable 1:1 with EMS hours.
4. planning window: 15 working days for the PL/UEC assignments.
5. Contacts and process description: see ECS WIKI https://wiki.one.int.sap/wiki/x/35JMpg; section “From Explore to Deploy with the technical system conversion approach”.
TO Delivery effort is 65h/SID and includes:
1. Conversion execution effort  = 52h/SID
2. CDM for initial and commercial administration = 8h/SID
3. TSM per week average 1h = project duration is considered with 5 weeks per execution and SID = 5h/SID</t>
  </si>
  <si>
    <t>TO_DBAAS_1.3.07</t>
  </si>
  <si>
    <t>Test standby databases for high availability at customer request (DR failover test)</t>
  </si>
  <si>
    <t>planning window: 4 weeks; Downtime: 4 hours</t>
  </si>
  <si>
    <t>SAP for Me: Case opened via "Get Support" under XX-AMS-HECEMS component used for sign-off and delivery.</t>
  </si>
  <si>
    <t>TO_DBAAS_1.5.15</t>
  </si>
  <si>
    <t>planning window: 4 weeks;
Downtime: 8 hours</t>
  </si>
  <si>
    <t>TO_PA_1.3.02</t>
  </si>
  <si>
    <t>Complex 3rd party software installation that cannot be done by Customer</t>
  </si>
  <si>
    <t>Examples: OS agents; print driver, Java addons etc.</t>
  </si>
  <si>
    <t>per system per software</t>
  </si>
  <si>
    <t>TO_DS_1.1.26</t>
  </si>
  <si>
    <t>Backup: On-Demand - BI Database and File Repo Sync</t>
  </si>
  <si>
    <t>DB + Filesystem backup</t>
  </si>
  <si>
    <t>Planning window (aka Leadtime) : Usually this is 3 days for planned activities.
Downtime: Depending on customer system</t>
  </si>
  <si>
    <t>DB/BackupTeam &amp; 
Basis Team</t>
  </si>
  <si>
    <t>DB Team SEO &amp; Basis Team SEO</t>
  </si>
  <si>
    <t> https://wiki.one.int.sap/wiki/x/paupcQ</t>
  </si>
  <si>
    <t>DB backup</t>
  </si>
  <si>
    <t>TO_DS_1.1.27</t>
  </si>
  <si>
    <t xml:space="preserve">Restore: On-Demand - BI Database and File Repo Sync </t>
  </si>
  <si>
    <t>DB + Filesystem restore</t>
  </si>
  <si>
    <t>DB restore</t>
  </si>
  <si>
    <t>TO_BI_1.1.33</t>
  </si>
  <si>
    <t>TO_BI_1.1.34</t>
  </si>
  <si>
    <t>TO_SCC_1.1.11</t>
  </si>
  <si>
    <t>SNC Setup for SAP Cloud Connector</t>
  </si>
  <si>
    <t>Service Provider to perform operating system-level activities related to the setup. Customer to perform user interface (UI)-level activities as part of the configuration. The Customer can provide certificate properties if they do not provide a PSE file. In such cases the Service Provider will generate the CSR (Certificate Signing Request and share it with the Customer for signing. If the Customer provides a PSE file for use during the SNC setup, the Service Provider will utilize the provided PSE file during the configuration.</t>
  </si>
  <si>
    <t>per System</t>
  </si>
  <si>
    <t>Customer provides the requirements/details to configure the SNC on SCC and backend systems.
Downtime: &gt; 30 Minutes
Planning window (aka Leadtime): no
Wiki: https://wiki.one.int.sap/wiki/x/ZoDvxQ</t>
  </si>
  <si>
    <t>MSM Partner / TechOps</t>
  </si>
  <si>
    <t>TO_LRP_1.1.08A</t>
  </si>
  <si>
    <t>Enable X.509 certificate for ALB in Amazon Web Services (AWS) with WebDispatcher and related backends</t>
  </si>
  <si>
    <t>Available for Amazon Web Services (AWS) only. Mutual Transport Layer Security (mTLS) extends the TLS protocol used to secure network communications. TLS is commonly used to establish secure connections over the internet, ensuring authentication, data confidentiality, and integrity. However, in traditional TLS, the authentication is one-sided, where the server authenticates itself to the client, and the identity of the client is not verified.</t>
  </si>
  <si>
    <t>per customer &amp; 10 LoadBalancer</t>
  </si>
  <si>
    <t>Available just on AWS
Service if offering one time max. on 5 backend configuration systems
Wiki page: https://wiki.one.int.sap/wiki/x/fgQ8-g
planning window: 24h
Downtime: restart of Webdispatcher round about 1h</t>
  </si>
  <si>
    <t>From Operations team- Eles Andras</t>
  </si>
  <si>
    <t>TO_GK_1.3.02</t>
  </si>
  <si>
    <t>Implement customer specific updates to the managed GK solution (software packages not commonly available via the SAP Service Marketplace)</t>
  </si>
  <si>
    <t>planning window: 5 days
Wiki:
https://wiki.wdf.sap.corp/wiki/x/mb7adQ
https://wiki.wdf.sap.corp/wiki/x/h-5tdw (SE)
Will retired</t>
  </si>
  <si>
    <t>TO_GK_1.3.02 SR Template</t>
  </si>
  <si>
    <t>TO_GK_1.3.03</t>
  </si>
  <si>
    <t>Upgrade of managed GK solution to the next higher major software version</t>
  </si>
  <si>
    <t>TO_GK_1.3.03 SR Template</t>
  </si>
  <si>
    <t>TO_BRIM_CC_1.2.03</t>
  </si>
  <si>
    <t>Version upgrade</t>
  </si>
  <si>
    <t>lead time: min. 5 working days; downtime: 12 hours; There are two systems HANA and Sybase. If Sybase then we need more customer information and agree to be pilot customer.
WIKI: https://wiki.one.int.sap/wiki/x/D8c3eg</t>
  </si>
  <si>
    <t>MSM Partner/ Basis Team</t>
  </si>
  <si>
    <t>TO_BRIM_CC_1.2.07</t>
  </si>
  <si>
    <t>Additional instance installation</t>
  </si>
  <si>
    <t>The whole effort Hours should be considered as Downtime, since our Ops team will be performing various activities on the system.
WIKI: https://wiki.one.int.sap/wiki/x/O1kzw</t>
  </si>
  <si>
    <t>TO_BRIM_CC_1.2.08</t>
  </si>
  <si>
    <t>System refresh</t>
  </si>
  <si>
    <t>The whole effort Hours should be considered as Downtime, since our Ops team will be performing various activities on the system.
WIKI: https://wiki.one.int.sap/wiki/x/Gcc3eg</t>
  </si>
  <si>
    <t>TO_BRIM_CM_1.2.09</t>
  </si>
  <si>
    <t>Install, add, and upgrade Pico instances</t>
  </si>
  <si>
    <t>per pico instance</t>
  </si>
  <si>
    <t>Convergent Mediation:
https://wiki.wdf.sap.corp/wiki/x/3BKvl</t>
  </si>
  <si>
    <t>TO_BRIM_CM_1.2.13</t>
  </si>
  <si>
    <t>The whole effort Hours should be considered as Downtime, since our Ops team will be performing various activities on the system.</t>
  </si>
  <si>
    <t>TO_ETD_1.2.19</t>
  </si>
  <si>
    <t>Configure ETD SAP ECS supported non-Netweaver based source systems - Run Phase</t>
  </si>
  <si>
    <t>Additional configurations are available as a billable service. Each service request is limited between One (1) to a total of Ten (10) source systems to be added or removed for any source type. Intended for: SAP HANA (ECS hosted); SAP Cloud Connector (ECS hosted); BTP Accounts (NEO,CF); S/4HANA Public; SAP Commerce; SAP Sales Cloud AND SAP Service Cloud. Customer to provide: URLs and technical users and credentials per source systems</t>
  </si>
  <si>
    <t xml:space="preserve">per/up to 10 source systems </t>
  </si>
  <si>
    <t>planning window: 3 days; downtime: no</t>
  </si>
  <si>
    <t>TechOps basis / LLD</t>
  </si>
  <si>
    <t>Hagyarossy, Daniel; Shunmugaraj, Udayakumar</t>
  </si>
  <si>
    <t>TO_RMJ_1.1.01A</t>
  </si>
  <si>
    <t>Install RMJ OS Platform Agent (excluding Secure Gateway)</t>
  </si>
  <si>
    <t xml:space="preserve">Redwood RunMyJobs helps customer to improve the consistency and quality of all their business and IT processes. With this SaaS offering customer can connect and coordinate their process activities between all of their strategic business and IT applications - across all platforms, silos and technologies. </t>
  </si>
  <si>
    <t>per agent / 12 month</t>
  </si>
  <si>
    <t>Wiki-Information: https://wiki.one.int.sap/wiki/x/UxT7BwE
For PCE customers: Customer has to pay upfront for service usage for the entire duration of the contract. Customer can be requested per sid for 12 months, even if used for a shorter duration.  For contract renewal cases, please ensure customer has paid for the new contract duration.
Prerequisite: Customer need S4 Appl. storage capacity of 100 GB of SSD Disk (you need to buy one unit of additional FS storage SKU for each App. Server with agent installed)
For PTO customers: Solution can be ordered using the Quote Tool/PQA process as a Solution. Contact a CAA to run through the Quote Tool (QT). Solution can be ordered in ATLAS Configurator.
Examples:
1) 1 sid/agent for 12 month, use dropdown "12" in the "number of execution"  field.
2) 1 sid/agent for 28  month, use dropdown "36" in the "number of execution"  field.
3)  If 2 sids/agent are needed for each 21 month: enter in 2 lines TO_RMJ_1.1.01A (one line per sid/agent) and select 24 of the dropdown in field "number of execution" 
Planning Window72h; Downtime no</t>
  </si>
  <si>
    <t>NSB-Team</t>
  </si>
  <si>
    <t>Calculated via macro with the following parameters:
Fixed setup effort: 4 hours
Monthly effort: 2 hours per month
Contract duration: 12 months
Total annual effort: 28 hours
Note: Only the yearly package is available; there is no monthly option
4172 Euro per agent &amp; per year</t>
  </si>
  <si>
    <t>TO_SDC_1.2.01</t>
  </si>
  <si>
    <t>Installation HANA LSS and Key Migration</t>
  </si>
  <si>
    <t>Requires HANA 2.0 SP06 or later and HANA encryption to be enabled.</t>
  </si>
  <si>
    <t>Pre-requisite:
•	TO_SDC_1.2.01(LSS installation) is the pre-requisite for TO_SDC_1.3.01(KMS Integration)
•	Please check platform compatibility and readiness from the roadmap wiki
https://wiki.one.int.sap/wiki/x/1dE3q
Lead time/Planning window : 3 Days
Downtime : 5 Hours
If both are needed at the same time, please use TO_SDC_1.3.01A
For more info on downtime, leadtime etc., please check the service wiki factsheet
https://wiki.one.int.sap/wiki/x/FSXah
Please use BASIC_1.15.06 (generic) / BASIC_1.8.20 (onboarding) if additional CFU support is needed (PL, CDM, TSM)</t>
  </si>
  <si>
    <t>TO_SDC_1.3.01</t>
  </si>
  <si>
    <t>Integrate HANA to Data Custodian KMS</t>
  </si>
  <si>
    <t>Customer should have subscription to Data Custodian KMS and completed their on-board. HANA LSS should be installed.</t>
  </si>
  <si>
    <t>Pre-requisite:
•	TO_SDC_1.2.01(LSS installation) is the pre-requisite for TO_SDC_1.3.01(KMS Integration)
•	Please check platform compatibility and readiness from the roadmap wiki
https://wiki.one.int.sap/wiki/x/1dE3q
Lead time/Planning window : 3 Days
Downtime : 5 Hours
If both are needed at the same time, please use TO_SDC_1.3.01A
For more info on downtime, leadtime etc., please check the service wiki factsheet
https://wiki.one.int.sap/wiki/x/FSXah
Check the service wiki and RA
https://wiki.one.int.sap/wiki/x/FSXah
Please use BASIC_1.15.06 (generic) / BASIC_1.8.20 (onboarding) if additional CFU support is needed (PL, CDM, TSM)</t>
  </si>
  <si>
    <t>TO_SDC_1.3.01A</t>
  </si>
  <si>
    <t>Install HANA LSS and Key Migration and Integrate HANA to Data Custodian KMS</t>
  </si>
  <si>
    <t>Requires HANA 2.0 SP06 or later and HANA encryption to be enabled. Customer should have subscription to Data Custodian KMS and completed on-boarding. HANA LSS should be installed.</t>
  </si>
  <si>
    <t>Use this to request TO_SDC_1.2.01(LSS installation) and TO_SDC_1.3.01(KMS Integration) at the same time  
Check the service wiki and RA
Lead time/Planning window : 3 Days
Downtime : 5 Hours
https://wiki.one.int.sap/wiki/x/FSXah
Please use BASIC_1.15.06 (generic) / BASIC_1.8.20 (onboarding) if additional CFU support is needed (PL, CDM, TSM)</t>
  </si>
  <si>
    <t>TO_SDC_1.4.01A</t>
  </si>
  <si>
    <t>Uninstall LSS and/or unlink/reverse KMS integration</t>
  </si>
  <si>
    <t>Downtime required.</t>
  </si>
  <si>
    <t xml:space="preserve">Lead time/Planning window : 3 Days
Downtime : 5 Hours
Please check the standard documentation and respective wikis.
Check the service wiki and RA
https://wiki.one.int.sap/wiki/x/FSXah
</t>
  </si>
  <si>
    <t>TO_SCS_1.4.02</t>
  </si>
  <si>
    <t>Technical Upgrade procedure - for releases up to 7.53</t>
  </si>
  <si>
    <t>For upgrades up to release 7.53.</t>
  </si>
  <si>
    <t>Version upgrade request</t>
  </si>
  <si>
    <t>Lead time: 3 days
Downtime: 4hrs
Wiki:  https://wiki.wdf.sap.corp/wiki/x/dpf0hg</t>
  </si>
  <si>
    <t> MSM partners</t>
  </si>
  <si>
    <t>SEO: Neralkatte, Sanjana Udayanand
PO: Saurabh Sinha</t>
  </si>
  <si>
    <t>TO_TC_1.1.13</t>
  </si>
  <si>
    <t>Major version upgrade of Teamcenter components - technical upgrade only</t>
  </si>
  <si>
    <t>Major version upgrade of the Teamcenter application only (E.g.: Teamcenter 14.2 to 2312 or 2312 to 2406 etc.).</t>
  </si>
  <si>
    <t xml:space="preserve">Teamcenter Hub Development / Production with only one web and one Ent tier, if additional tiers are required please choose TO_TC_1.1.13_C and TO_TC_1.1.13_D.
Please choose in addition for Licenz-Server-Upgrade (TO_TC_1.1.13_A)  for Deployment-Center-Upgrade (TO_TC_1.1.13_B)
-&gt;
For more information please use Wiki: https://wiki.one.int.sap/wiki/x/cFb4oQ
Lead time: 72 hrs
Downtime: 24 hrs
currently CDC not supported: Major version upgrade of the Teamcenter application. (E.g.: Teamcenter 13.3 to 14.1/14.2). Technical upgrade only.
</t>
  </si>
  <si>
    <t xml:space="preserve">SAP Teamcenter by Siemens will be retired. Our existing customer  can do “more of the same”.
SAP for Me: Case opened via "Get Support" under XX-AMS-HECEMS component used for sign-off and delivery.
SAP for Me: :
(1) Once Customer opens Case on XX-AMS-HECEMS component CDM and dCEM assigned for Commercial Processing via AMS Service Desk
(2) If customer accepted the price CDM and dCEM adivises AMS Service Desk that the Case is routed to “ECS GCE Upgrade - Excellence Center” queue
(3) Once deliver is done manual invoicing should be considered via GES
</t>
  </si>
  <si>
    <t>TO_TC_1.1.14</t>
  </si>
  <si>
    <t>License Feature Extension</t>
  </si>
  <si>
    <t xml:space="preserve">Extend the installed features of the Teamcenter application to include elements purchased by the customer outside those of the standard build. Subject to assessment and approval by Service Provider </t>
  </si>
  <si>
    <t>Post Deployment Activities
The Licensed feature must be either bought from SAP or if bought from 3rd party ( Siemens ), it should have been approved by ECS delivery/SE team.
Lead time : 72 hrs
Downtime 8 hrs</t>
  </si>
  <si>
    <t>SAP Teamcenter by Siemens will be retired. Our existing customer  can do “more of the same”.</t>
  </si>
  <si>
    <t>TO_TC_1.1.25B</t>
  </si>
  <si>
    <t>Deploy BMIDE template - Cold Deployment - additional requests</t>
  </si>
  <si>
    <t>Additional requests beyond entitlement described in TO_TC_1.1.25A.</t>
  </si>
  <si>
    <t xml:space="preserve">Downtime Required : Yes ( 7 hrs of downtime )  
Lead Time: 72 hrs
Deployment of BMIDE Template ( Cold Deployment ) in the Teamcenter environment. Customer has to provide the BMIDE template along with the procedure document and the Teamcenter HUB &lt;SID&gt; for cold deployment. As this is cold deployment, there will be downtime for the corresponding Teamcenter HUB (SID ) system.
</t>
  </si>
  <si>
    <t>TO_TC_1.1.55</t>
  </si>
  <si>
    <t>System refresh of Teamcenter - Non-Production system from Production system</t>
  </si>
  <si>
    <t>Non-Production Teamcenter hub system to be refreshed must have same architecture (e.g. DB size and volume size must be same). Non-Production Teamcenter system should be at same level as the Production with respect to custom configuration. If the Non-Production Teamcenter hub system to be refreshed is at lower release version compared to the Production system, then customer must provide the latest package to be deployed on the Non-Production system before the refresh activity to ensure custom config are same.</t>
  </si>
  <si>
    <t>Non-Prod Teamcenter HUB system to be refreshed must have same Architecture. (DB size and volume size must be same)
Non-prod Teamcenter system should be at same level as Prod with respect to custom configuration. If non prod Teamcenter HUB system to be refreshed is at lower release version compared to  prod system, then customer need to share us latest package to be deployed on the non-prod system before the refresh activity to ensure custom config are same on both Prod and the non-prod Teamcenter Hub system.
This is a interim identifier</t>
  </si>
  <si>
    <t>TO_TC_1.1.56</t>
  </si>
  <si>
    <t>Teamcenter (Single Sign On) SSO login configuration.</t>
  </si>
  <si>
    <t>Only SAML based SSO configuration for Teamcenter is supported. Customer's SI partner must share SSO configuration document with clear steps to ECS Teamcenter team. Customer is responsible to validate and troubleshoot the SSO login scenarios and issues observed, if any.
Customer is responsible for the overall SSO configuration for Teamcenter. OS access required. Assistance can be requested via task BASIC_1.1.14. Customer is responsible to provide ECS with the step by step instructions and/or documentation which is tested and verified by the customer.</t>
  </si>
  <si>
    <t>Currently we only support SAML Based SSO configuration for Teamcenter considering below parameters.
1) Customer's SI partner must share SSO configuration document with clear steps to SAP-ECS Teamcenter team.
2) Customer is resposible to validate and troubleshoot the SSO login scenarios and issues observed, if any.
 planning window: 72 hours
This is a interim Identifier</t>
  </si>
  <si>
    <t>TO_TMVSI_AV_1.1.01</t>
  </si>
  <si>
    <t>Activate TrendMicro NW-VSI license</t>
  </si>
  <si>
    <t>The SAP Virus Scan Interface (VSI) is the security component of the SAP NetWeaver platform. The VSI is used to secure all forms of customer content including documents, embedded images, and active content including JavaScript and scripts in PDF and Office documents.</t>
  </si>
  <si>
    <t>Wiki-Information: https://wiki.one.int.sap/wiki/x/SeKl3w
6 months license fee is included in a single block. Add the number of blocks you need to cover the entire contract duration.
For example: a) For a 3 year contract, add 6x blocks of service.
b) For 2 VMs for a 3 year contract please add 2x TO_TMVSI_AV_1.1.0112 add for each 6x blocks of the service
For PTO customers:  solution can be ordered using the Quote Tool/PQA process. Contact a CAA to run through the Quote Tool (QT).
Just PCE Package customers have to order using this tool.
Leadtime 24h; Downtime no</t>
  </si>
  <si>
    <t>Please calculate 6.17hours for 6 month.</t>
  </si>
  <si>
    <t>Per VM for 6 month</t>
  </si>
  <si>
    <t>HANA_1.1.47</t>
  </si>
  <si>
    <t>SAP ASE Database to SAP HANA Database - In-Place Migration</t>
  </si>
  <si>
    <t>Additional infrastructure is required and must be ordered separately.</t>
  </si>
  <si>
    <t xml:space="preserve">downtime/uptime: yes - depends on DB size
planning window: depending on the customer requirement
WIKI:&gt; will come later
RACI Matrix: </t>
  </si>
  <si>
    <t>Build migration team</t>
  </si>
  <si>
    <t>in progess</t>
  </si>
  <si>
    <t>no AASR available</t>
  </si>
  <si>
    <t>TO_HANA_1.1.04</t>
  </si>
  <si>
    <t>Switching Secondary Time Travel server as primary</t>
  </si>
  <si>
    <t>This service should be used when absolutely necessary. This applies when the TT server operates as an additional server alongside SDDR. This identifier also includes switching back to the initial configuration/setup. The charges will incur for this service.</t>
  </si>
  <si>
    <t>per execution / per SID</t>
  </si>
  <si>
    <t>Per Activity / Execution Co-ordinate with DB LLD for the downtime duration.
downtime: yes but it depends
planning window: 5 days</t>
  </si>
  <si>
    <t xml:space="preserve">DB LLD </t>
  </si>
  <si>
    <t xml:space="preserve">Raghunath G </t>
  </si>
  <si>
    <t>https://wiki.one.int.sap/wiki/x/AZJeVQE</t>
  </si>
  <si>
    <t>https://wiki.one.int.sap/wiki/x/CJNeVQE</t>
  </si>
  <si>
    <t>SERVICE_ID</t>
  </si>
  <si>
    <t>TITLE</t>
  </si>
  <si>
    <t>CATEGORY</t>
  </si>
  <si>
    <t>CATALOG_ID</t>
  </si>
  <si>
    <t>TASK</t>
  </si>
  <si>
    <t>DURATION (min)</t>
  </si>
  <si>
    <t>Lead time(hours)
Note: for productiv system 24/7 and for non prod only the working days</t>
  </si>
  <si>
    <t>DESCRIPTION</t>
  </si>
  <si>
    <t>PREREQUISITES</t>
  </si>
  <si>
    <t>DISCLAIMER</t>
  </si>
  <si>
    <t>SERVICE_TYPE</t>
  </si>
  <si>
    <t>DELIVERY_UNIT</t>
  </si>
  <si>
    <t>ESTIMATION (old EMS hours)</t>
  </si>
  <si>
    <t>PREP
DURATION</t>
  </si>
  <si>
    <t>EXECUTION
DURATION (downtime or uptime)</t>
  </si>
  <si>
    <t>POSTPROCES
DURATION</t>
  </si>
  <si>
    <t>EXECUTION_CATEGORY
D= Downtime U=Uptime</t>
  </si>
  <si>
    <t>#pilot - Integrate HANA with SAP DC KMS</t>
  </si>
  <si>
    <t>Database Management</t>
  </si>
  <si>
    <t>HEC</t>
  </si>
  <si>
    <t>HANA LSS setup followed by HANA &amp; SAP DC KMS Integration</t>
  </si>
  <si>
    <t>THIS SERVICE IS INTENDED FOR PILOT CUSTOMERS ONLY. THE SERVICE MIGHT NOT PERFORM AS EXPECTED AND COULD HAVE RISKS. THEREFORE, DO NOT REQUEST IT IF YOU HAVE NOT OPTED FOR THE PILOT PROGRAM. PLEASE REACH OUT TO YOUR ENGAGEMENT TEAMS FOR MORE DETAILS.
Use this service request for Integration of the chosen HANA Tenant DB with SAP Data Custodian Key Management Service (SAP DC KMS). As one of the prerequisites, it requires switching your SAP HANA DB encryption method from Secure Store in the File System (SSFS) to Local Secure Store (LSS).
This request also covers LSS component installation on your HANA DB if it does not already exist. The installation requires downtime. The other work involved in this service is an uptime activity and KMS integration is performed during the post-processing phase.
Through SAP DC KMS, your company’s Key Administrator will manage the lifecycle of keys for your HANA tenant DB.  They must be fully aware of key operations and their impact. See SAP Note:3291373. Please contact your company’s IT Security personnel to identify the responsible Key Administrator who has access to SAP DC KMS. Once you have created this service request, your company’s Key Administrator (Crypto Admin specified in this request) must perform the switchover through SAP DC KMS.
During the post-processing phase of this service request, your company’s Key Administrator (Crypto Admin) will get a request on SAP DC KMS portal to execute “Connect my service” and that request should be actioned within 7200 minutes (5 days). If you fail to take action in the required timeframe, your request will not be fully delivered, and you might have to request it again.
At one time, this service request allows you to request integration of one HANA Tenant DB to KMS tenant. If you want to integrate additional HANA DB tenants, then please raise a separate request for each additional HANA tenant.</t>
  </si>
  <si>
    <t>•	Consult with Customer engagement teams before placing your request.
•       A valid subscription to SAP DC KMS.
•	Customer should complete full onboarding in SAP DC KMS, which includes creation of Crypto Admin with their role assignment.
•	HANA 2.0 SP06 revision 65 and above.
•	HANA DB is encrypted (Data and Log Volumes).</t>
  </si>
  <si>
    <t>Once this Service Request has been processed successfully, the full key control resides with your company’s Key Administrator. SAP cannot be held responsible for any HANA DB downtime or data loss due to any actions performed by the customer’s Key Administrators on the customer master key that prevent decrypting the customer’s data (for example, key deletion, key deactivation, and so on).</t>
  </si>
  <si>
    <t>HECSR_CHARG</t>
  </si>
  <si>
    <t>12 Hour(s)</t>
  </si>
  <si>
    <t>D</t>
  </si>
  <si>
    <t>BASIC_1.8.20_NP</t>
  </si>
  <si>
    <t>Activate entitlement for Non Prod Weekend Service Processing</t>
  </si>
  <si>
    <t>Core Technical Operations</t>
  </si>
  <si>
    <t>Active entitlement for Non-Productive Systems weekend suppor</t>
  </si>
  <si>
    <t>This service requests initiates the Commercial change request so that we can unlock the weekend support for Non Prod Systems for a period minimum of 12 months (one year) or up to contract end, at a time.
This service does not trigger any technical change. The purpose of this is just to set the entitlement, it does not constitute service delivery.
For Start date of entitlement, please ignore time (select any)</t>
  </si>
  <si>
    <t>System is Live</t>
  </si>
  <si>
    <t>Commercial change requests may take longer than 2 weeks. Duration of Entitlement will start once contractual agreements are complete and will be compared against your contract duration.</t>
  </si>
  <si>
    <t/>
  </si>
  <si>
    <t>INFRA_1.2.04</t>
  </si>
  <si>
    <t>Add SAP ACL Rules (SAP DC)</t>
  </si>
  <si>
    <t>Infrastructure</t>
  </si>
  <si>
    <t>Modification to an existing customer connectivity</t>
  </si>
  <si>
    <t>Add ACL rules to configure connection rules from source network segments to destination network segments for specified protocols. 
Note: If the implementation of the Allowlist and the ACL rules for a load balancer lock access completely and make the setup unusable, the service requester will be held responsible.</t>
  </si>
  <si>
    <t>Please use this service only for your HEC systems which are hosted in a SAP Datacenter.</t>
  </si>
  <si>
    <t>HECSR_STD</t>
  </si>
  <si>
    <t>Add servers to Proximity Placement Group (PPG) in Azure</t>
  </si>
  <si>
    <t>Modify existing customer connectivity</t>
  </si>
  <si>
    <t>Request assistance adding the servers PPG in Azure for close proximity, reducing latency between Ci/CS, Apps, and DB nodes on SID. 
A PPG is a logical grouping used to make sure that Azure computing resources are physically located close to each other. PPGs are useful for workloads to avoid latency issues between Ci/CS, Apps, and DB nodes on an SID. 
Important consideration: 
Select the required system identifier (SID) of each server to be added to the PPG. Multiple SIDs can be selected. 
To schedule the service, select the date and time when you would like the service to be performed, considering the given Lead Time and the required Downtime for this service.</t>
  </si>
  <si>
    <t>This PPG configuration is applicable only for Virtual Machines managed on the Microsoft Azure landscape. It is not applicable to Cloud Connector, Web Dispatcher, and HEC OTHERS systems that don’t contain both Application and Database in the system.</t>
  </si>
  <si>
    <t>Add/Modify Hyperscalers NSG/FW Rules (Azure/AWS/GCP)</t>
  </si>
  <si>
    <t>You can request this service to add ACL rules that configure, for a set of protocols, connection from source network segment(s) to destination network segment(s).
Note: If the implementation of the Allowlist and the ACL rules for a load balancer lock access completely and make the setup unusable, the service requester will be responsible.</t>
  </si>
  <si>
    <t>The lead, preparation and execution times are only for 1 ACL Add Request. In case of more than one, the time will vary. 
Attention: This is for Hyperscaler deployments only. There is a similar Service Request template for SAP-DC. Only submit this request if your landscape is located in a Hyperscaler. Otherwise, the ticket will be incorrectly classified and implementation will be delayed heavily. You cannot change this, once submitted.</t>
  </si>
  <si>
    <t>HECSR_FREE</t>
  </si>
  <si>
    <t>U</t>
  </si>
  <si>
    <t>BASIC_1.5.13A</t>
  </si>
  <si>
    <t>Add-On Installation (ABAP/JAVA)</t>
  </si>
  <si>
    <t>Installation of new software entities in the system after in</t>
  </si>
  <si>
    <t>Request the installation of additional entities, such as additional solution packages, in ABAP or JAVA System.
Use the appropriate CSR template based on your requirements: 
•	For "Updating already installed ABAP or JAVA Add-ons," use the CSR template "Update Application Software."
•	For "BI Add-ons," use the CSR template "Update BOBJ Application Software" or "Upgrade BOBJ Application Software." 
•	For "Install SAC Cloud Agent," use the CSR template "Install an agent (CPI-DS, EIM-DPA, SAC)." 
•	For "Update SAC Cloud Agent," use the CSR template "Update SAP Data Agents (CPI-DS, EIM-DPA, SAC)." 
•	For "Hana Plug-in," use the CSR template "Install or Update HANA Plug-ins." 
•	For "Hana DU Import”, “Add-on Uninstallation,” use the CSR template "Assisted Service Request" / "Service Inquiry." 
Select the system and specify the Add-On details in the format: &lt; Add-on Component &gt;,&lt; Release &gt;,&lt; Target SP-Level &gt; that you want to install in your system. 
Additional Information:  
•	In this service, SAP Enterprise Cloud Services utilizes the SPAM tool for ABAP Add-on installations and the SUM tool for JAVA Add-on installations. As a result, the ABAP Add-on installation will involve only business downtime (uptime activity), whereas the JAVA Add-on installation will involve technical downtime (downtime activity). 
•	SAP recommends always installing the latest software version and requesting the installation in the development system first, afterwards in all test or quality systems in your landscape, and finally in the productive system. 
•	Before submitting this request, create a maintenance plan (MP) using the Maintenance Planner tool. Once the MP status is 'completed', it will be available in the input help of the Maintenance Planner field and can be selected there. For more information, refer to https://help.sap.com/docs/maintenance-planner/user-guide/introduction?locale=en-US. If you need further assistance, contact your SAP Enterprise Cloud Services representatives.
•	If the MPID for ABAP system contains non-ABAP components like kernel, Internet Graphics Server (IGS), or host agent then those non-ABAP components will be ignored for installation as this is an online installation using Support Package Manager (SPAM) and there is no technical downtime (outage) required for this service. 
•	SPDD/SPAU Modification Adjustment:
        -	The modification adjustment should always be done on the first system (Development system)
        -	 If you want to include the created requests in the Support Package queue in the follow-on systems for an automatic modification adjustment, you must mark it as an adjustment transport. To do this, call transaction SPDD and/or 
                 SPAU and choose menu Utilities -&gt; Assign Transport. (If the button "Assign Transport" doesn't exist under menu "Utilities", please find it under menu "Modification Adjustment".)
        -	Once the adjustment is complete, the developers must release their tasks (not the request) and continue the import in SPAM/SAINT.
        -	As final step after SPAM/SAINT has been finished, release the transport requests.
For more details refer SAP Note: 1970888 - How To: SPDD/SPAU handling during the Update/Upgrade.
•	Downtime is provided as an estimate. The scheduled downtime window includes the rollback or restore time, if required.</t>
  </si>
  <si>
    <t>Before submitting this request, create a maintenance plan (MP) using the Maintenance Planner tool. Once the MP status is 'completed', it will be available in the input help of the Maintenance Planner field and can be selected there. For more information, refer to https://help.sap.com/docs/maintenance-planner/user-guide/introduction?locale=en-US. If you need further assistance, contact your SAP Enterprise Cloud Services representatives.</t>
  </si>
  <si>
    <t>Your support may be required to resolve issues identified during the test run. To ensure smooth and timely service fulfillment, please monitor ticket updates and resolve any issues before the main run.</t>
  </si>
  <si>
    <t>8 Hour(s)</t>
  </si>
  <si>
    <t>Adjust NTP source configuration (AWS)</t>
  </si>
  <si>
    <t>NTP reconfiguration</t>
  </si>
  <si>
    <t>NTP/Chrony reconfiguration in Hec3.0 AWS customer landscape. This service can be used only for changing the NTP sources  and applicable only for those systems listed in CFU dashboard</t>
  </si>
  <si>
    <t>INFRA_1.2.01</t>
  </si>
  <si>
    <t>Allowlist Hyperscaler LB access: OUTBOUND to EXTERNAL destn (Azure/AWS/GCP)</t>
  </si>
  <si>
    <t>MANAGE REMOTE CONNECTION BETWEEN THE HOSTED SYSTEM LANDSCAPE</t>
  </si>
  <si>
    <t>You can request this service to allow or restrict outbound connections to external destinations. By default, external IP addresses are not in the allowlist of trusted IP addresses. You must request ECS to add those external IP addresses to the allowlist before you can connect to them. 
Note: If you list an incorrect IP address, the ECS load balancer will not recognize your IP, and the connection will not be made.
In case you are requesting Port 443/80 (HTTP/HTTPS) - Please use the service - Allowlist Squid Proxy Access: OUTBOUND to EXTERNAL Destn.
Attention: This is for Hyperscaler deployments only. There is a similar Service Request template for SAP-DC. Only submit this request if your landscape is located in a Hyperscaler. Otherwise, the ticket will be incorrectly classified and implementation will be delayed heavily. You cannot change this, once submitted.</t>
  </si>
  <si>
    <t>This is for Hyperscaler deployments only. There is a similar Service Request template for SAP-DC. Only submit this request if your landscape is located in a Hyperscaler. Otherwise, the ticket will be incorrectly classified and implementation will be delayed heavily. You cannot change this, once submitted.</t>
  </si>
  <si>
    <t>Allowlist SAP Load Balancer access: OUTBOUND to EXTERNAL destn</t>
  </si>
  <si>
    <t>Allow or restrict outbound connections to external destinations by adding external IP addresses to the trusted allowlist. 
By default, external IP addresses are not in the allowlist of trusted IP addresses. You must request Enterprise Cloud Services to add those external IP addresses to the allowlist before you can connect to them. 
Note: If you list an incorrect IP address, the Enterprise Cloud Services load balancer will not recognize your IP, and the connection will not be made. 
In case you are requesting Port 443/80 (HTTP/HTTPS) - Please use the service - Allowlist Squid Proxy Access: OUTBOUND to EXTERNAL Destn.</t>
  </si>
  <si>
    <t>Please use this service only for Load Balancer in SAP Datacenter and not on Hyperscalers (AWS, Azure, GCP). You should use Assisted Service Request and work with your SAP Enterprise Cloud Services Technical Team.</t>
  </si>
  <si>
    <t>Allowlist Squid Proxy Access: OUTBOUND to EXTERNAL Destn</t>
  </si>
  <si>
    <t>Manage connectivity between ECS and Internet destinations</t>
  </si>
  <si>
    <t>Connect your back-end server to the internet and distribute HTTP(s) traffic efficiently. Supported protocols: HTTP (80), HTTPS (443). 
The SAP Enterprise Cloud Services Internet Proxy Service provides an opportunity to connect your back-end server with the internet and distribute HTTP(s) traffic. By doing that you will achieve an easy possibility to access data on the Internet and connect systems in SAP Enterprise Cloud Services (ECS) with other Cloud offerings like SAP HANA Cloud Platform. 
The Squid Proxy Service only supports the HTTP (80) and HTTPS (443) protocols. 
Whitelisting options: 
•  Single FQDN (Example: www.customertarget.com) (Recommended as per SAP ECS standards) - Do not add http/https as a prefix to the url.  
•  Domains (Example: .customertarget.com) - This is to whitelist an entire domain. Asterisk (*) should not be added. 
Whitelisting using IP addresses (Not recommended as per SAP ECS standards): 
•  Single IP address (Example: 203.13.154.10) - Ensure that you have a static target IP- if it is dynamic, the connection will break in case the destination IP changes. 
•  IP ranges (Example: 203.13.153.0/255.255.255.0) - This can be used for a range of IP Addresses. 
•  RFC1918 range cannot be allow-listed with the Squid Proxy, since it is already enabled via the External Load Balancer. Please provide an Internet facing URL or IP address. 
 In case of questions, please reach out to your SAP Enterprise Cloud Services representative.</t>
  </si>
  <si>
    <t>The Squid Proxy can be configured only for HTTP, HTTP(s). 
Port - 80, 443
The resources in SAP Enterprise Cloud Services that need to connect to the internet with other protocols than HTTP(s) (eg. SFTP) must be routed via the outbound Load Balancer. You may use "Allowlist Hyperscaler LB access: OUTBOUND to EXTERNAL destn (Azure/AWS/GCP)."</t>
  </si>
  <si>
    <t>The Allowlist is configured for the entire customer network and not per SID. 
SAP recommends using URL(Domain) for whitelisting.
The resources in SAP Enterprise Cloud Services that need to connect to the internet with other protocols than HTTP(s) (eg. SFTP) must be routed via the outbound Load Balancer. You may use "Allowlist Hyperscaler LB access: OUTBOUND to EXTERNAL destn (Azure/AWS/GCP)."</t>
  </si>
  <si>
    <t>BASIC_1.7.03</t>
  </si>
  <si>
    <t>Analyze Recommendations from EW/EWA/GL/CQC Report</t>
  </si>
  <si>
    <t>Analysis of service sessions performed on systems in SAP Ent</t>
  </si>
  <si>
    <t>You can request that recommendations included in a service session report ( EW,  EWA,  GL ) are 
analyzed if deemed necessary by SAP Enterprise Cloud Services.It's recommended you work with your SAP Enterprise Cloud Services team (TSM/CFU)
prior to submitting the request on their understanding and recommendations.
Please specify service session type and attach the session report in the original format of an HTML, PDF, or Word document. You can mention any specific
instructions in the "Additional Information" field. 
There are two phases for this service
1) SAP Enterprise Cloud Services will analyze the session report (DB parameter section) and provide their analysis report 
   through this service.
2) Customer can use "Maintain System Parameters" service for implementing  those parameter
    changes. Please mention analysis ticket number for reference and attach the report shared earlier.</t>
  </si>
  <si>
    <t>The earliest time a service can be scheduled (Lead time) may be limited by other planned events for the SID(s), availability of delivery systems/tools due to maintenance, or technical delivery limitations, and therefore Lead time cannot be guaranteed as presented in Estimated Std Durations.</t>
  </si>
  <si>
    <t>BASIC_1.15.01</t>
  </si>
  <si>
    <t>Analyze Technical Issue - SAP Basis / Customer Client</t>
  </si>
  <si>
    <t>Operations Extension</t>
  </si>
  <si>
    <t>Incident Management: Troubleshooting of technical issues</t>
  </si>
  <si>
    <t>You can request analysis of a technical issue.
This service applies to incidents for technical issues that are not covered by an SAP Enterprise Cloud Services Standard Service. It does not apply to issues that are functional or related to applications.
In the Additional Information field, describe your requirements in as much detail as possible.</t>
  </si>
  <si>
    <t>INFRA_1.6.12</t>
  </si>
  <si>
    <t>Apply latest Security Patch to OS (Linux Only)</t>
  </si>
  <si>
    <t>SR--Bundle</t>
  </si>
  <si>
    <t>Apply Latest Security Patch to OS</t>
  </si>
  <si>
    <t>This service template belongs to the bundled service package feature.
All servers under the selected SID will be patched to the latest OS security patch level.
In the "Systems" field, select the required SID.  And then fill the appropriate parameters
Note: The "Estimated Std Durations" mentioned are only for standard systems. Depending upon your system setup, the actual service run time may vary and will be determined in the "Schedule Service Request" screen.</t>
  </si>
  <si>
    <t>Before requesting this service, familiarize yourself with your system and its setup. This information can be obtained by accessing the link https://me.sap.com/privcloudlandscape</t>
  </si>
  <si>
    <t>Apply latest Security Patch to OS (Linux, Windows)</t>
  </si>
  <si>
    <t>You can use this service to install or update on the selected Linux or Windows system the latest Operating System (OS) security patches that offer the Downtime Minimized Maintenance (DMM) option.
All servers under the selected SID will be patched to the latest OS security patch level. In the "System" field, select the required SID.  In the "Schedule Execution" screen, you can select your preferred start time.
Note: 
* The "Estimated Std Durations" mentioned are only for standard systems. Depending upon your system setup, the actual service run time may vary and will be determined in the "Schedule Execution (Step 3)" screen.
* If the System includes Windows hosts that have not been patched in over 90 days, the Execution Time will be extended to 360 minutes (6 hours).
* If the System includes Physical hosts, the execution time will be adjusted according to its memory size
* The current version of this service does not support Pacemaker at this time.</t>
  </si>
  <si>
    <t>Before requesting this service, please ensure you are familiar with your system and its configuration. You can find this information by visiting https://me.sap.com/systemsprovisioning/systems and locating your SID under the "Private Cloud Systems" section.</t>
  </si>
  <si>
    <t>For systems running on HANA database, ensure you create this Service Request by choosing the SID of the HANA Database System. Selecting this value ensures that patching is performed on all involved application and database servers. In this case, creating an additional Service Request by choosing the Application System SID is not necessary.</t>
  </si>
  <si>
    <t>Apply Other Security Patch to OS (Linux, Windows)</t>
  </si>
  <si>
    <t>Request to apply OS security patches to a Target SIDs based on a Reference SID, ensuring consistent or same patch levels across all SIDs. 
If it is necessary for all SIDs to have the same patch level, then this SR template fulfils that requirement. 
Important considerations: 
* This service checks the Reference SID for the patch level so it is essential to have a Reference SID with the desired patch level as a prerequisite for this service. 
* Do not use this service to patch the Reference SID itself. To patch the Reference SID to the desired patch level, use the “Apply Latest OS Security Patch” service request. 
* Do not use “Apply Latest OS Security Patch,” to patch all the SIDs to same level, there is a risk that subsequent SIDs will receive higher patches because SAP Enterprise Cloud Services consistently updates the current patch level with the latest patches based on the security policies of SAP Enterprise Cloud Services. 
* This service only works to apply the desired patch level to Linux VMs. Due to technical limitations, the latest patches will be applied to physical servers and Windows VMs. 
* If “X” is the latest patch level and you want your Reference SID to get “X-1”, or “X-2” patch level, then this SR template cannot be used. This case is an exception and to resolve it please raise an ASR. Contact your Technical Service Manager (TSM) for the ASR template. 
* The "Estimated Std Durations" mentioned are only for standard systems. Depending upon your system setup, the actual service run time may vary and will be determined in the "Schedule Execution (Step 3)" screen.
* If the System includes Windows hosts that have not been patched in over 90 days, the Execution Time will be extended to 360 minutes (6 hours)
* If the System includes Physical hosts, the execution time will be adjusted according to its memory size.</t>
  </si>
  <si>
    <t>The earliest time a service can be scheduled (Lead time) may be limited by other planned events for the SID(s), availability of delivery systems/tools due to maintenance, or technical delivery limitations, and therefore Lead time cannot be guaranteed as presented in Estimated Std Durations.
For systems running on HANA database, create the service request by choosing the SID of the HANA Database System. Selecting this value ensures that patching is performed on all involved application and database servers. Do not create an additional service request by choosing the SID of the Application System. 
Please note that the current version of this service does not support Pacemaker at this time.</t>
  </si>
  <si>
    <t>BASIC_1.5.03</t>
  </si>
  <si>
    <t>Apply SAP Notes - Application Issues</t>
  </si>
  <si>
    <t>Release Management</t>
  </si>
  <si>
    <t>Apply SAP Notes to fix application issues</t>
  </si>
  <si>
    <t>You can use this service to apply up to 4 application related SAP Notes for the selected ABAP development system.
Application SAP Notes are usually applied to fix application issues related to an SAP instance. As a part of this service, To fix such application issues, SAP will implement SAP Notes with the included automatic or manual correction instructions in the selected ABAP system.
In the "System" field, please select the required ABAP development system.
Note: This service has the Service Request Bundling feature enabled. This means that you can select multiple systems in one go.
In the "SAP Note Number(s)" field, please list the SAP Notes that need to be implemented.
In the "Schedule Execution" screen, you can select your preferred start time.
Once the service is complete, you will be provided with the transport request numbers containing the SAP Note corrections. Use this information to implement the changes in other systems of your landscape (for example, Quality and Production Systems) by using SAP Transport Management System (STMS).
Note: Please observe the following points before requesting this service:
•	Ensure the requested SAP Notes are valid for the selected system. Refer to Prerequisite section for more details.
•	Some of the changes made by the requested SAP Notes may impact the functionality of the system. Read the SAP Notes thoroughly.
•	This service is limited to application issues and notes only. For technical issues, please use the "Apply SAP Note - Technical Issues" service.
Please use the "Assisted Chargeable Service Request" service in the following cases:
•	SAP Knowledge Base Article (KBA) - Based on content, request the correct service, for example, parameter change.
•	SAP Notes need to be implemented in non-development systems, such as Sandbox, Quality, or Production system.
•	When the application SAP Note includes Transport-based Correction Instructions (TCI).</t>
  </si>
  <si>
    <t>Before requesting this service, ensure the requested SAP Note(s) are valid for the selected system.
○ Each SAP Note will have "Correction Instruction" section that mentions the "Software Component Versions" for which the note is applicable.
○ You can check the current software component version of your system by accessing the link https://me.sap.com/heclandscape and filtering by the required SID.
On the right pane, select the "Software" tab and refer to Software Components "SAP Basis component (for SAP_BASIS)", "S4CORE" etc. to find the current versions.
If you have access to the system, the same information can also be found from: Menu -&gt; System -&gt; Status... -&gt; SAP System Data -&gt; Component -&gt; Installed Software Component Versions.
Ensure they match.
Note: The output list of SIDs in link https://me.sap.com/heclandscape is limited by default. To see the complete list of your SIDs, select "All Systems" from the drop-down.</t>
  </si>
  <si>
    <t>BASIC_1.5.04</t>
  </si>
  <si>
    <t>Apply SAP Notes - Technical Issues</t>
  </si>
  <si>
    <t>Apply SAP Notes to fix technical issues</t>
  </si>
  <si>
    <t>Request to apply one or more technical SAP Notes for BC* Component on the selected ABAP development systems to fix technical issues. 
Service Features: 
	• As a part of this service, SAP will implement SAP Note(s) with the included automatic correction instructions in the selected ABAP system to fix such technical issues.  
	• This service has the Service Request Bundling feature enabled. This means that you can select multiple systems in one go.  
	• Once the service is complete, you will be provided with the transport request number(s) containing the SAP Note corrections. Use this information to implement the changes in other systems of your landscape (for example, Quality and Production Systems) by using SAP Transport Management System (STMS).  
Important considerations before requesting this service:  
	• Ensure the requested SAP Notes are valid for the selected system. Refer to prerequisite section for more details. 
	• Some of the changes done by the requested SAP Note(s) may impact the functionality of the system. Read the SAP Note(s) thoroughly. 
	• This service is limited to technical issues and notes only. For application issues, please use the "Apply SAP Note - Application Issues" service.  
You may utilize the "Assisted Service Request" service in the following cases:  
	• SAP Knowledge Base Article (KBA) - Based on content, request the correct service, for example, parameter change. 
	• When a technical SAP Note needs to be implemented to fix a Database, Operating System, Java, or Web Dispatcher issue. 
	• SAP Notes need to be implemented in non-development systems, such as Sandbox, Quality, or Production system. 
	• When the technical SAP Note includes manual corrections or Transport-based Correction Instructions.</t>
  </si>
  <si>
    <t>Before requesting this service, ensure the requested SAP Note(s) are valid for the selected system.
○ Each SAP Note will have "Correction Instruction" section that mentions the "Software Component Versions" for which the note is applicable.
○ You can check the current software component version of your system by accessing the link https://launchpad.support.sap.com/#/hec/landscape and filtering by the required SID.
On the right pane, select the "Software" tab and refer to Software Components "SAP Basis component (for SAP_BASIS)", "S4CORE" etc. to find the current versions.
If you have access to the system, the same information can also be found from: Menu -&gt; System -&gt; Status... -&gt; SAP System Data -&gt; Component -&gt; Installed Software Component Versions.
Ensure they match.
Note: The output list of SIDs in link https://launchpad.support.sap.com/#/hec/landscape is limited by default. To see the complete list of your SIDs, select "All Systems" from the drop-down.</t>
  </si>
  <si>
    <t>BASIC_1.1.14</t>
  </si>
  <si>
    <t>Assist with OS Tasks</t>
  </si>
  <si>
    <t>Assist customers with tasks in their area of responsibility,</t>
  </si>
  <si>
    <t>Request assistance from SAP Enterprise Cloud Services whenever you need to execute OS level tasks, requiring OS level access. 
SAP Enterprise Cloud Services offers the following operations with this service: 
-       User Management operations for SFTP/Samba User.
-       Execute Commands 
-       Execute Scripts</t>
  </si>
  <si>
    <t>Note: Please be advised that OS tasks are online activity. No downtime operations can be performed through this service.</t>
  </si>
  <si>
    <t>BASIC_1.15.04</t>
  </si>
  <si>
    <t>Assisted Chargeable Service Request</t>
  </si>
  <si>
    <t>Service Request Fulfillment: Fulfill Service Request</t>
  </si>
  <si>
    <t>You can request services that are not found in your service catalog by using this Assisted Chargeable Service Request.
To avoid delays, you should work with your SAP Enterprise Cloud Services engagement team to create and specify this request.</t>
  </si>
  <si>
    <t>Please be advised that an Assisted Chargeable Service Request requires interaction and standard lead times might not apply. The conditions of the service, including lead time, downtime requirements, fees, and so on, will be available after SAP Enterprise Cloud Services reviews your request. Change request may apply.</t>
  </si>
  <si>
    <t>0 Second(s)</t>
  </si>
  <si>
    <t>BASIC_1.8.01</t>
  </si>
  <si>
    <t>Assisted Service for BUILD phase</t>
  </si>
  <si>
    <t>Install cloud solution landscape as per contract</t>
  </si>
  <si>
    <t>You can use this service to request any of the selectable standardized services that are in Build phase.
There are three groups of eligible services. Select the appropriate group and then you can select the required service.
Database
 Install or Upgrade HANA plug-ins
 Update Database Software
Application
 Maintain System Parameters – Static
 Update SAP Kernel
 Install Additional Diagnostic Agent
 Install Additional Application Server
Infrastructure
 Apply latest Security Patch to OS (Linux, Windows)
 Apply Other Security Patch to OS (Linux, Windows)
 Update OS Service Pack (Linux, Windows)
 Set Up and Configure SFTP Server
 Scale Capacity (Memory and CPU)
Select values for the following fields.
System: Select SID
Select Target object/entity: Select appropriate group
Select Standard service: Select the required service
Explain in more details the Standard service: Details of the requirements, such as target version and so on</t>
  </si>
  <si>
    <t>The system must be in Build phase and in a state that the requested service can be executed.</t>
  </si>
  <si>
    <t>The Lead Time and Downtime values mentioned for each individual service are for standard revisions only. Non-standard revisions might need more time. Downtime and Execution time are given as an estimate. The scheduled Downtime window includes rollback or restore time, if required.
After the request is submitted, SAP Enterprise Cloud Services will evaluate whether the service as specified in your request is chargeable or non-chargeable.</t>
  </si>
  <si>
    <t>BASIC_1.8.02</t>
  </si>
  <si>
    <t>Assisted Service Request</t>
  </si>
  <si>
    <t>You can request services that are not found in your service catalog by using this Assisted Service Request. To avoid delays, you should work with your SAP Enterprise Cloud Services team to create and specify this request.
To improve the quality of your request, and to optimize the process, you can specify the required task and you can provide R&amp;R information.
Select the affected system ID, enter your Task Description, and optionally the R&amp;R Identifier.
Additionally, if you want to exchange user credentials, provide the user name in the “User Name” field. This value must be supplied if you want to activate user credentials for the service. The user password is visible in the Service Request after the service is complete. Click the icon beside “User Name” to display the password. It will be available for 7 days after the ticket is closed.
You may also attach a document in the attachment field.</t>
  </si>
  <si>
    <t>Please be advised that an Assisted Service Request requires interaction and standard lead times do not apply. The conditions of the service, including lead time, downtime requirements, fees, and so on, will be available after SAP Enterprise Cloud Services reviews your request.</t>
  </si>
  <si>
    <t>Backup Solution (Online/Offline)</t>
  </si>
  <si>
    <t>Perform exceptional ad-hoc backup upon request (Online/Offli</t>
  </si>
  <si>
    <t>You can request a full backup of your solution, outside or in addition to the standard backup tasks already included in your contract or service agreement. You might require this backup service to support a different maintenance cycle or project activities. The backup will include the database and file system content. This backup will be performed online or offline as per your selection.
Select the system ID and the activity type as 'online' or 'offline', then scheduled time for the activity.</t>
  </si>
  <si>
    <t>Please cross check with your SAP Enterprise Cloud Services team whether the service is already available in Hyperescalers before ordering.</t>
  </si>
  <si>
    <t>4 Hour(s)</t>
  </si>
  <si>
    <t>TO_SPROV_1.6.01</t>
  </si>
  <si>
    <t>Change Azure VM to non-temp OS flavor</t>
  </si>
  <si>
    <t>Provide server infrastructure</t>
  </si>
  <si>
    <t>Migrate your Windows systems in Azure from a Temp Drive-enabled image flavor to a Non-Temp Drive-enabled image flavor.
In Azure, Windows VMs are automatically assigned a temporary disk if the selected VM size includes a Temp Disk. This temporary disk should never be used to store persistent data. It is labeled as "Temporary Storage" and contains a text file named "DATALOSS_WARNING_README.txt" to emphasize the risk of data loss.
We have remediated all Windows VMs in Azure where applications or databases were previously installed on the temporary drive. These have now been moved to a persistent disk, ensuring better data reliability.
To prevent future outages caused by some applications or databases still saving data on the temporary disk, despite warnings or due to negligence, we can change the image to a non-temp drive enabled image if the drive is not being used for any non-persistent data, such as Paging or SWAP disk. 
Changing the VM to a non-temp-disk image will require downtime if the VM belongs to the same series and hosted on the same hypervisor in the Azure backend. If it belongs to a different series and hosted on a different hypervisor in the Azure backend, it will involve deleting the VM while saving the disks and then recreating the VM from the saved disks.</t>
  </si>
  <si>
    <t>This service is only applicable for Windows Virtual Machines hosted on the Microsoft Azure landscape. The process involves a downtime activity and will require a server reboot.</t>
  </si>
  <si>
    <t>Change Hyperscaler VPN configuration (Azure/AWS/GCP)</t>
  </si>
  <si>
    <t>Modification to existing customer connectivity (VPN, MPLS, C</t>
  </si>
  <si>
    <t>You can request a change to your existing VPN configuration and select a specified downtime if needed.
Please note, adding of subnets or tasks which do not have any impact on downtime will be done at the earliest, once the ticket is raised.
Enter the Peer IP of the VPN (customer side) and describe the requested change.
If you need further VPN configuration details, please contact your SAP Enterprise Cloud Services Technical Team.
For more details about Azure VPN Connection refer to the link -
https://docs.microsoft.com/en-us/azure/vpn-gateway/create-routebased-vpn-gateway-portal
For more details about AWS VPN Connection refer to the link -
https://docs.aws.amazon.com/vpn/?id=docs_gateway
https://docs.aws.amazon.com/vpn/latest/s2svpn/VPC_VPN.html
For more details about GCP VPN Connection refer to the link -
https://cloud.google.com/network-connectivity/docs/vpn</t>
  </si>
  <si>
    <t>Attention: This is for Hyperscaler deployments only. There is a similar Service Request template for SAP-DC. Only submit this request if your landscape is located in a Hyperscaler. Otherwise, the ticket will be incorrectly classified and implementation will be delayed heavily. You cannot change this, once submitted.</t>
  </si>
  <si>
    <t>Change SAP VPN Configuration (SAP-DC)</t>
  </si>
  <si>
    <t>Configure your existing VPN with multiple available change options tailored to your business needs, with dynamic parameter selections.
Change options have different disruption times and window options tailored to meet business requirements. To ensure smooth execution, accurately specify parameters for each change scope scenario, also considering the disruption information listed below._x000D_
 _x000D_
Available Change options:_x000D_
1.	Encryption Domain Change_x000D_
2.	Peer IP Change_x000D_
3.	Single VPN Tunnel Deletion_x000D_
4.	IKEV Migration_x000D_
5.	Pre-shared Key Change_x000D_
6.	BGP ASN Change_x000D_
7.	Change between policy-based and route-based VPN_x000D_
8.	Change between static and dynamic_x000D_
 _x000D_
Disruptions Information:_x000D_
_x000D_
The first six options requires a disruption of up to approx. 5 minutes, whereas the last two (7-8) require a timeframe of 30 minutes to an hour. It is recommended to allocate change windows for options 7 and 8._x000D_
_x000D_
For change options you would like done faster without explicit change window, please approve that downtime is not needed._x000D_
_x000D_
Please select the specified time range for changes requiring downtime. SAP will execute the task and return the ticket to you. If you need a call to perform the changes synchronously, please also specify the call requirement._x000D_
_x000D_
For options 7 and 8, involve transitioning between policy-based/route-based or static/dynamic changes, the execution process involves deleting existing tunnels and establishing new VPN setups. Provide details of the tunnel(s) to be deleted and create a separate request using the template “Set Up SAP VPN Connection (SAP-DC)” and share the ticket number where prompted. Both activities will be performed together to support these change requests.</t>
  </si>
  <si>
    <t>Use this service only for VPN in SAP Datacenter and not for Systems on Hyperscalers (AWS, Azure, GCP). For Hyperscalers, you should use 'Change Hyperscaler VPN' template</t>
  </si>
  <si>
    <t>Change SAP WAN/MPLS  (SAP DC)</t>
  </si>
  <si>
    <t>Modify existing customer connectivity (VPN, MPLS, Cloud Peer</t>
  </si>
  <si>
    <t>MPLS/WAN housing service supports the private network connectivity setup for customers in SAP datacenters. You are recommended to use this connectivity for production, because of end-to-end SLA and throughput capability.
Note: This service is for SAP-DC deployments only. There are different templates for Hyperscaler Private connectivity. Only submit this request if your landscape is located in an SAP DC. Otherwise, the ticket will be incorrectly classified and implementation will be greatly delayed. You cannot change this once the request is submitted.</t>
  </si>
  <si>
    <t>The MPLS-WAN setup requires that the customer team completes all their pre-requisustes before submitting this request. This includes completing the telco side of tasks, attaching the completed questionnaire and Letter of Authorization (LoA) for the specified requests, and clearly listing the scope. Not providing all the key information could result in additional delays in providing the service requested.</t>
  </si>
  <si>
    <t>When you request this service, you are responsible for any required approval from the customer side to work on the equipment. SAP Data Center Management (DCM) Team assumes that by submitting this request DCM has the authority to provide the requested service as soon as possible or at the time requested. Also please submit the Letter of Authorizations (LoAs) with the request where applicable.</t>
  </si>
  <si>
    <t>Change the delivery date of Production tier</t>
  </si>
  <si>
    <t>Install cloud solution landscape as in contract.</t>
  </si>
  <si>
    <t>This service can be used to change the delivery date of the production tier to an earlier or later date than the planned date. To request the change, in the step 3, select the desired delivery date. Note that the delivery date of all SIDs in the production tier (for example, S4HANA, Web Dispatcher, Cloud Connector, and so on) will change to the date selected as the desired delivery date. Please note that this service request is not applicable for agent installations, The agent instances (for example SAP HANA-EIM DP Agent, CPI-DS Agent etc) will need to be requested separately using service request “Install an agent (CPI-DS, EIM-DPA, SAC)” when required.</t>
  </si>
  <si>
    <t>This service is currently applicable for Private Cloud Edition XXS. Please note that only tasks and services related to your specific solution or contract will be fulfilled. When delivered, the systems will be a replica of Dev systems at their then-current stage, that is, they will have the same software stack versions as in the development system at the start of the build of the production system.</t>
  </si>
  <si>
    <t>INFRA_1.6.01</t>
  </si>
  <si>
    <t>Change the UID for OS user</t>
  </si>
  <si>
    <t>Create and maintain OS users and groups</t>
  </si>
  <si>
    <t>Change the OS user UID (sidadm or sybsid) for Linux systems to unique values and update ownership of all files across all servers to match the new UID. 
Note that as a customer, you create this Service Request to select a Downtime that fits your organization’s needs. 
Service execution will be as follows: 
     1. Stop Services: Stop the application and database as required. 
     2. Change UID: Change the UID of the appropriate OS user in the LDAP server. 
     3. Change Ownership: Update ownership of files (chown) on all affected servers. 
     4. Restart Services: Restart the application and database. 
Example: If we change the UID of sidadm user of an ABAP system that has a HANA database, we must stop both application and database, because the same sidadm user is used by both. On the other hand, if we change the UID of a sybsid user, we must change ownership of the files only on the server where the Sybase database is running, but we must also stop the application. 
Service usage instructions : 
    1. In the "System" field, select the required SID.
    2. Choose the type of user from the dropdown (Application, Database, or Both).
    3. Depending on the selected User Type, enter the corresponding user ID 
           - For Application: Enter the &lt;sid&gt;adm user. 
           - For Database: Enter the syb&lt;sid&gt; user. 
   4. Select your preferred date and time for the work to begin, considering lead time and required downtime. Refer to the Disclaimer for detailed information about downtime. </t>
  </si>
  <si>
    <t>Downtime depends on the number of servers where the file ownership must be changed.</t>
  </si>
  <si>
    <t>INFRA_1.6.05</t>
  </si>
  <si>
    <t>Change Time Zone</t>
  </si>
  <si>
    <t>Request a time zone change for the selected SAP system ID (SID) across all applicable hosts. Selective change for a host within the SID is not possible. 
This service also supports Pacemaker enabled systems. 
Important Considerations: 
• Time zone changes cannot be made selectively for host within the SID. 
• All related systems (Application and Database) must be on the same time zone. 
• Additional WAIT TIME will be calculated based on the selected time zone for backward switches; this will be displayed in the WAIT TIME field in the next step. The SYSTEM will be shutdown for this duration. 
• If you have a HANA Multi-tenant Database Container (MDC) setup, you have to select the HANA System Number to change the time zone for all the application tenants that belong to the HANA DB. 
• In case of ABAP systems, the time zone changes is only done in OS Layer. Application (STZAC) changes are not performed using this service request. 
Additional Information: 
• The provided downtime is an estimate. The scheduled downtime window includes the rollback or restore time, if necessary. 
• Please note that this service execution is automated. You can only cancel this service request if it has one of the following status: 
         - New Service Request 
         - Service Scheduled 
         - Service Request Reopened 
• Do not send additional communications or information (‘Info for SAP’), because this information might not be considered in time before this service is executed.</t>
  </si>
  <si>
    <t>Configure availability zone Azure VM</t>
  </si>
  <si>
    <t>Azure Non-Zonal to Zonal Migration Service</t>
  </si>
  <si>
    <t>Request to migrate VMs from Azure Availability Sets to Azure Availability Zones for enhanced the reliability and availability of infrastructure.
This migration will be conducted in a controlled manner to minimize disruption to your business operations.
Azure Availability Zones offer enhanced resiliency and fault tolerance for your virtual machines (VMs) by distributing resources across separate physical locations within an Azure region. Each zone has independent power, cooling, and networking infrastructure, ensuring the continued operation of your applications and services even if issues arise in one zone.</t>
  </si>
  <si>
    <t>Before proceeding with the zonal migration, make sure the following conditions are met. It's important to consult your SAP Enterprise Cloud Services (ECS) delivery representative before opening a Customer Service Request (CSR). If you've fulfilled these prerequisites, you can proceed with creating a CSR:
•	Capacity Confirmation: TechOps has confirmed that there is enough capacity in the target Azure Availability Zones for your VMs.
•	Resource Preparation: TechOps has set up the necessary zonal resource pools, VM pools, and ABS storages to accommodate your VMs in the new zones.
•	System Readiness: Ensure that all systems to be migrated are in a stable state and that recent backups are available.
•	Stakeholder Alignment: Inform all relevant stakeholders about the planned migration and potential downtime.</t>
  </si>
  <si>
    <t>It is essential to note the following conditions and guidelines for zonal migration of systems running on any database. When initiating a service request, it is crucial to select the System ID (SID) of the database to ensure comprehensive coverage across all associated application and database servers.
Please take the following points into consideration:
•	While we endeavor to ensure a smooth migration experience, there are inherent risks associated with infrastructure modifications. Although we will take all necessary precautions to minimize these risks, a completely incident-free migration cannot be guaranteed.
•	During migration, your environment may operate in a mixed mode, with specific systems already migrated to zones. In contrast, others remain in non-zonal (AV Set) mode until the migration is complete.
•	You are responsible for preparing your applications and services for the migration and communicating the scheduled downtime to all relevant stakeholders.
•	We will try to address any issues that may arise during the migration. However, we cannot be held responsible for any unforeseen issues or data loss that may occur.
Please select your system(s) for zonal migration and choose a date and time that is most convenient for you, considering the downtime requirements and the need for advance ticket submission.
By opting for zonal migration of a system and agreeing to a specific date and time, you acknowledge that you have carefully read, comprehended, and agreed to the terms and conditions outlined in this disclaimer.
We provide this service to all customers, but we prioritize customer with High Availability (HA) and Pacemaker configurations.</t>
  </si>
  <si>
    <t>Configure ETD Streaming poll scenarios</t>
  </si>
  <si>
    <t>Configure ETD SAP ECS supported non-Netweaver based source s</t>
  </si>
  <si>
    <t>Additional ETD Streaming poll scenario configurations of Enterprise Cloud Services supported none-NetWeaver based source systems are available as a billable service. Each service request is limited between One (1) to a total of Ten (10) source systems to be added or removed for any source type.
Once the customer service request has been created the latest poll scenario template is attached to the ticket for customer to fill.</t>
  </si>
  <si>
    <t>As soon as the ticket  is created, the latest Poll scenario template will be attached for the customer to fill.</t>
  </si>
  <si>
    <t>3 Hour(s)</t>
  </si>
  <si>
    <t>BASIC_1.8.19</t>
  </si>
  <si>
    <t>Configure SAP Online Help (Local Installation)</t>
  </si>
  <si>
    <t>Configuration of SAP online help (local installation)</t>
  </si>
  <si>
    <t>This service includes the local installation and configuration of SAP Online Help for your SAP Enterprise Cloud Services solution.</t>
  </si>
  <si>
    <t>TO_PI_2.1.21A</t>
  </si>
  <si>
    <t>Configure SLD data forwarding</t>
  </si>
  <si>
    <t>SAP PI Operations</t>
  </si>
  <si>
    <t>Configure bridge from ECS System Landscape Directory (SLD) t</t>
  </si>
  <si>
    <t>Request this service to forward System Landscape Directory (SLD) data to an additional destination to ensure consistent forwarding of essential landscape data to defined SLD or LMDB.
Key Features of the Service:
	• Forward data from the Enterprise Cloud Services SLD to customer defined SLD or LMDB.
	• No SLD data filtering is possible.
What You’ll Need to Provide:
	• Indicate whether the target system is an SLD or LMDB.
	• The hostname and port of the target system.
	• User credentials for accessing the target system. 
Please refer to SAP Note (https://me.sap.com/notes/1773689) to know how credentials can be shared securely with SAP.</t>
  </si>
  <si>
    <t>Before requesting this service, please ensure the following for the target system user:
	• The user must have at least SAP_SLD_DATA_SUPPLIER rights.
	• The user must be of the SYSTEM user type.
	• Password change must be deactivated</t>
  </si>
  <si>
    <t>By submitting this request, you acknowledge the following:
	• Data Accuracy: It is your responsibility to ensure the accuracy of the target system details (hostname, port, credentials). Incorrect or incomplete information may result in delays or unsuccessful data forwarding.
	• Security: You must share credential securely and only authorized personnel must submit this request.
	• Network and Firewall Configurations: You are responsible for ensuring that the necessary network and firewall configurations are in place to allow communication between the source system and the target system. The service team is not responsible for network-related issues that may prevent successful data forwarding.
	• Data Integrity: This service facilitates the forwarding of system data between environments, but it does not guarantee data integrity in the event of network failures or other unforeseen issues. Please ensure appropriate backup measures are in place for critical system data.</t>
  </si>
  <si>
    <t>BASIC_1.11.01</t>
  </si>
  <si>
    <t>Configure SSL for Applications</t>
  </si>
  <si>
    <t>Generate, Renew, Extend and/or Implement certificates</t>
  </si>
  <si>
    <t>Manage SSL certificates with available options to create, copy/upload, add, and extend the certificate's validity. 
Select the SID and one of the following tasks to perform. 
1. Create Certificate: To create a new certificate, provide the required parameters. A Certificate Signing Request will be generated based on your inputs and shared as an attachment. Customers need to provide a signed response, which will then be imported into the system. 
2. Copy from Reference System or Upload Certificate: 
Please select one of the options below to copy or upload certificate. 
   a. Use Reference System: To copy the PSE from the reference system provided by the customer. 
   b. Use Attachment Option: 
        - If certificate files are uploaded by the customer. Provide a full certificate chain (Root, Intermediate and signed certificate) and a private key. 
        - If certificates are password-protected, please store the credentials in the "Customer Remote Logon Depot." A Certificate Signing Request will be created using the existing PSE, and the same will be shared as an attachment. A signed response must be provided by the customer, which will then be imported into the system. 
3. Add Certificate to Certificate List: To Add a certificate to the certificate list by uploading the necessary files. 
4. Extend Certificate Validity: To extend the validity of an existing certificate on the SAP system, the processor will retrieve the PSE from the SID for which validity extension is requested. Using this PSE, a Certificate Signing Request (CSR) will be generated and shared as an attachment. The customer is required to provide a signed response, which will be imported into the system. 
Please select the dependent system where the certificate needs to be added to the trust list. This option will only re-establish trust with the dependent system chosen and will not update the certificate of dependent system.
Utilize the "Additional Information" text box to provide further details. 
Note: Do not share passwords in free text or .txt files, as requests containing passwords will be rejected due to security concerns.</t>
  </si>
  <si>
    <t>Please make sure to provide full certificate chain (Root, Intermediate and signed certificates) to implement in the system else request will be delayed.
Also note that due to dependencies between backend system(s) and Web Dispatcher or Cloud Connector, to maintain the consistency of the certificate chain, we might need to work on other systems, next to the one in scope of this service request. We will not perform any downtime relevant activity on any other system.</t>
  </si>
  <si>
    <t>TO_PI_1.1.03 </t>
  </si>
  <si>
    <t>Configure System Connections to Partner Systems</t>
  </si>
  <si>
    <t>SAP PI Implementation</t>
  </si>
  <si>
    <t>Configuration of the required system connections to partner</t>
  </si>
  <si>
    <t>You can request the configuration of system connections to partner systems. This enables SAP NetWeaver Process Integration / Orchestration (PI/PO)  to connect with partner systems (either on premise, in another provider's data centers, or outside the customer network).
In the Additional Information field, describe your requirements in as much detail as possible.</t>
  </si>
  <si>
    <t>1 Hour(s)</t>
  </si>
  <si>
    <t>Content Server Migration - cs.conf update</t>
  </si>
  <si>
    <t>X53 - SAP Content Server</t>
  </si>
  <si>
    <t>Assist customers with tasks in their area of responsibility</t>
  </si>
  <si>
    <t>You can use this service request to have your on-premise Content Server systems migrated to SAP Enterprise Cloud Services environment.
On-premise Content Server systems are migrated by using the Backup/Restore methodology, performed by the Migration Partner. All activities to be performed at the OS level are owned by SAP Enterprise Cloud Services. These activities require a CSR. Regarding this requirement, the cs.conf file needs to be updated in the target SAP Enterprise Cloud Services server with the contents of the on-premise customer system.
Select the System Identifier (SID).
Attach the details of the cs.conf file as a text file only.
Select the date and time when you want to schedule the service.</t>
  </si>
  <si>
    <t>The Content Server DB restore on the target is completed before this service is performed.</t>
  </si>
  <si>
    <t>TO_NWABAP_1.5.16</t>
  </si>
  <si>
    <t>Copy and Delete SAP Transport Co-files and Data files</t>
  </si>
  <si>
    <t>Transport Management</t>
  </si>
  <si>
    <t>Copy and delete sap transport Co-files and Data files</t>
  </si>
  <si>
    <t>Request assistance for copy or deletion of transport files. 
Transport files always consist of Co-files and Data files.
Standard directories for these files are as follows:
•	For co-files in SAP /usr/sap/trans/cofiles/Knnnnnn.SID
•	For data files in SAP /usr/sap/trans/data/Rnnnnnn.SID 
This path may be different for your system. Hence, please verify the correct path with parameter DIR_TRANS using t-code AL11.
Some important considerations while requesting this service:
Copy Operation: Use this option to copy the transport files from Source to Target System
		○ If the Source System is available within SAP Enterprise Cloud Services, provide the transport filenames with a colon separating the co-file and data file.
		○ If the Source System is outside SAP Enterprise Cloud Services, upload the transport files in the ‘Upload Co-files and Data files’ section.
		○ If the file size exceeds 5MB, use SharePoint and provide a link in the 'SharePoint Link' field.
Delete Operation: Use this option to delete the transport files from the Target System.
		○ Provide the file names using a colon as the separator between co-file and datafile in the 'Filenames' field.</t>
  </si>
  <si>
    <t>The maximum allowable upload size is 5 MB. Files exceeding this size limit can be partitioned into multiple smaller files.
For uploading larger files, you may provide SharePoint link to the files with appropriate permissions to your customer facing team.</t>
  </si>
  <si>
    <t>2 Hour(s)</t>
  </si>
  <si>
    <t>TO_NWABAP_1.2.01</t>
  </si>
  <si>
    <t>Copy Client within One SAP System</t>
  </si>
  <si>
    <t>NetWeaver Operations (ABAP and</t>
  </si>
  <si>
    <t>Copy one client to another within the same SAP system with a 500GB limit.  
For SAP ECS to carry out this service, it is necessary to update the SPAM/SAINT version and install or update the CLOUDLM Add-on in your system. The CLOUDLM Add-on will enable the automation of specific tasks and execute the activity by following standard procedures. It should not impact your transport route. For further understanding of the CLOUDLM add-on, please refer to SAP Note 2371079. Upon completion of this service, review this add-on version. If you would like it to be consistent across the landscape, please contact the ECS representatives to update the CLOUDLM Add-on component in all other systems. 
Do not perform client copy beyond this limit of 500GB due to technical limitations (R&amp;R information: TO_NWABAP_1.2.01). If you are planning to perform a large client copy (&gt;=500GB) using the client profiles such as SAP_ALL, SAP_APPL, or SAP_APPLX, we recommend checking data archiving options to reduce the client size. However, if the source client remains larger than 500GB even after applying data archiving, please avoid using this self-service template for large client copy operations. Instead, use "Assisted Service Request" or "Service Inquiry". Please refer to help text section of UI field "I confirm that Source Client size is &lt;= 500 GB. (Refer help text section for more details)".
If your SAP NetWeaver version is lower than 740 SP8, you cannot use this self-service. You will need downtime to enable or disable an SAP* user. You will be notified through this Service Request ticket. 
Details about client copy program can be found here:  https://launchpad.support.sap.com/#/notes/24853. 
Please consider the following some key steps during the service request: 
•	In the “Target Client” field, select/enter the required target client number. If the target client doesn’t exist yet in the system, type the required client number. It will be created during the copy. 
•	In the "Source Client for User Master Record" field, if user data should not be copied from the regular Source Client, you can specify a deviant Source Client for User Master Record here. 
•	If you chose a client profile including the user data (SAP_UCUS, SAP_ALL, SAP_UCSV) and  
-	If no value is provided in the "Source client for user master" field, users from the source client will be copied. 
-	If value is provided in the "Source client for user master" field, users from the specified source client for user master will be copied to the target client. 
•	In the "Create User (Example: ADMIN_USER)" field, Username provided here will be created in the target client for initial login. 
Additional Information: 
•	This service is fully automated. Do not send additional communications or information (‘Info for SAP’) as this information may not be considered before this service is executed. You can only cancel this service request if it has any one of the following statuses: ‘New Service Request’, ‘Service Scheduled’ or ‘Service Request Reopened’. 
•	If the user in a new client is requested, the user credentials will be updated in the secure area of the service request. To access it, please select this service request. Go to the "Info" tab and scroll down to find the name of the requested user. Click the "Shield Icon" to access the password for the same user. 
-	The shield icon will get activated when the service request has the status - Solution Proposed. 
-	The password in the secure area will have a display validity of 7 days. Make sure you copy it before this window ends. 
-	If you fail to copy the password before confirming the Service Request or before the 7-day window, do not reopen this ticket. SAP will not have a user in any non 000 clients. In this case, you will have to raise a new Service Request to enable SAP* user in the new client. 
•	If Central user administration (CUA) is active in the SAP System, either select client profile without user data or deactivate Central user administration in both source client and target client during the client copy to avoid issues in client copy.</t>
  </si>
  <si>
    <t>Before submitting your request, please ensure the system has sufficient Database space to complete the Client Copy process to prevent space-related issues during execution.
Note:
•	Client Size Determination, refer to SAP Note: 2962811 (SAP_BASIS &gt;= 754 SP00) and 118823 (SAP_BASIS &lt; 754 SP00).
•	Database Free Space Determination, refer to SAP Note: 3054023 and 1870858 (SAP HANA DB) and 1112746 (Other DB).</t>
  </si>
  <si>
    <t>If the source client size exceeds 500GB, this may potentially lead to prolonged execution times, or even cause the system to fail. This is due to a large amount of log data being generated, and high memory requirements.
During the service execution, if the source or target client setting is closed in SCC4, it will be temporarily opened and closed once the activity is completed. Also, 'Source client' will remain locked throughout the client copy process.
During execution, service user ID TC_USER (with SAP_ALL Profile) will be created temporarily on your productive clients to fulfil your service request. This user will be automatically deleted after completion of the activity.</t>
  </si>
  <si>
    <t>TO_HANA_MDC_1.1.08</t>
  </si>
  <si>
    <t>Create HANA Tenant</t>
  </si>
  <si>
    <t>Creates new DataMart tenant in HANA DB</t>
  </si>
  <si>
    <t>Request creation of a new DataMart tenant for the selected HANA MDC Database.
Service Usage instructions: 
 •  In the "System" field, select the required HANA Database SID. 
 •  In the "New HANA Tenant SID" field, enter the desired SID for the new tenant. 
 •  In the "New HANA Tenant System Role" field, you can select one of the following options: 
            •  HEC_HANA_TENANTDB_ONLY: if you intend to use it for development of your own applications. 
            •  HEC_HANA_APP: if you intend to use it for installation of SAP supported HANA-native applications. 
 •  In the optional "Required space in DB for New HANA Tenant (GB)" field, you can enter the desired space to be allocated for the newly created tenant. Default size of 20GB is used if this field is left blank. 
 •  In the "Schedule Execution" screen, you can select your preferred start time.
Important consideration regarding password availability and visibility: 
 •  After the successful creation of the new tenant, password for user "CUST_USER_ROLE_ADMIN" will be shared in the secure area of SAP ONE Support Launchpad Service Request application. This user can be used to access the newly created tenant database. 
 •  As customer or authorized requestor of the service, you can display or view the password only if the status of the Service Request is "Service Provided" or "Customer Interaction Required". Make sure you copy it before confirming the Service Request. 
 •  Password in the secure area will have a display validity of 7 days. Make sure you copy it before this window ends. 
 •  If you fail to copy the password before confirming the Service Request or before the 7-day window, you can use the service "Manage SAP HANA User CUST_USER_ROLE_ADMIN" to request it again.</t>
  </si>
  <si>
    <t>Before requesting this service, please access the link https://me.sap.com/systemsprovisioning/systems to familiarize yourself with your system and its setup. Then, search for your SID under the "Private Cloud Systems" section.
Please ensure the "New HANA Tenant SID" you plan to request does not already exist in your landscape. You can double-check this by accessing the previous link and filtering by the required SID.
Also, note that a maximum of three tenants can be created on a single HANA Database. You can again check this by accessing the previous link, filtering by your required HANA System ID, and selecting it. 
Now navigate to "ECS Workspace" under "SAP Enterprise Cloud Services". Select the "Databases" tab and count the listed databases, excluding the SYSTEMDB. Ensure the total, including the new tenant, doesn't exceed 3.</t>
  </si>
  <si>
    <t>HECSR_OPT</t>
  </si>
  <si>
    <t>TO_LRP_1.1.01</t>
  </si>
  <si>
    <t>Create Hyperscaler LB for INBOUND traffic from an EXTERNAL source (Azure/AWS/GCP)</t>
  </si>
  <si>
    <t>Set up Load Balancer instance</t>
  </si>
  <si>
    <t>When setting up the load balancer, choose a Fully Qualified Domain Name (FQDN). Other than the OnDemand domain, customer needs to create the DNS entries.
Specify whether it should be provisioned in the Primary, Disaster Recovery (DR), or both, considering that some customers may only have a Primary subscription and no DR availability.
Connections from the internet are restricted to HTTPS, typically utilising port 443.
Specify the method of providing the certificate to SAP.
In the Next Hop Servers section, select the relevant servers and enter the port number for the back-end services, for example, 44380.
For GCP, the Web Dispatcher must be at Version 7.85 Patch 214 or newer for us to proceed with the implementation. Kindly initiate a ticket to upgrade your Web Dispatcher to the version 7.85 Patch 214 or higher before submitting this LB request. Deployment cannot proceed until the upgrade is completed.Service Request will be fulfilled only if the Web dispatcher  Version is 7.85 Patch 214 or higher. Or else ticket will be closed / rejected without any action. 
The Load Balancer is situated behind the Web Application Firewall (WAF), which utilizes a signature-based blocking mechanism. If your application experiences a 403 error, it is possible that the WAF has restricted access to your application. To enable access to specific paths, kindly submit a ticket using the template "Modify Hyperscaler Setup Parameters of an Existing LB (Azure/AWS/GCP)" and select "Web Application Firewall Changes". Additionally, include a HAR capture as it will assist our operations teams in inspecting the path and whitelist accordingly. Instructions for obtaining a HAR capture can be accessed at "https://toolbox.googleapps.com/apps/har_analyzer/".</t>
  </si>
  <si>
    <t>Attention: This is for Hyperscaler deployments only. There is a similar Service Request template for SAP-DC. Only submit this request if your landscape is located in a Hyperscaler. Otherwise, the ticket will be incorrectly classified and implementation will be delayed heavily. You cannot change this, once submitted.
When SAP generates a CSR, the lead time commences upon receiving the signed certificate from the customer's Certificate Authority.
This request may be executed at any time once submitted. If you require the service to be executed within a specific timeframe, please indicate the time frame along with the valid reason in the 'Additional Comments' field</t>
  </si>
  <si>
    <t>Create Hyperscaler LB for INBOUND traffic from an INTERNAL source (Azure/AWS/GCP)</t>
  </si>
  <si>
    <t>When setting up the load balancer, choose a Fully Qualified Domain Name (FQDN). Other than the Ondemand domain, customer needs to create the DNS entries. 
Specify whether it should be provisioned in the Primary, Disaster Recovery (DR), or both, considering that some customers may only have a Primary subscription and no DR availability.
Indicate the preferred protocol, either HTTP or HTTPS and specify the listening port, typically using port 443 for HTTPS and port 80 for HTTP. Also, specify the method of providing the certificate to SAP.
In the Next Hop Servers section, select the relevant servers and enter the port number for the back-end services, for example, 44380.</t>
  </si>
  <si>
    <t>Attention: This is for Hyperscaler deployments only. There is a similar Service Request template for SAP-DC. Only submit this request if your landscape is located in a Hyperscaler. Otherwise, the ticket will be incorrectly classified and implementation will be delayed heavily. You cannot change this, once submitted.
This request may be executed at any time once submitted. If you require the service to be executed within a specific timeframe, please indicate the time frame along with the valid reason in the 'Additional Comments' field.</t>
  </si>
  <si>
    <t>Create Hyperscaler LB for OUTBOUND traffic to an EXTERNAL source (Azure/AWS/GCP)</t>
  </si>
  <si>
    <t>You can request a new load balancer setup to be added to your SAP system.
You can add a load balancer setup that has the available standard configuration options.
Use load balancers to distribute load to several back-end systems or to connect systems to the internet. Three scenarios are available for using different types of load balancer.
•    External inbound scenario from the internet
•    Internal inbound scenario from VPN or customer’s MPLS lines or SAP Cloud Peering
•    Outbound scenario from systems in SAP Enterprise Cloud Services to the internet
Select the System ID of the network on which to locate the load balancer and select when to schedule the service.
For inbound load balancers, select the Inbound Scenario, that is, whether the load balancer should be accessible from the customer network (Inbound internal) or the internet (Inbound external). The default value is Inbound external.
For internal access, select the FQDN of the customer-owned domain.
Enter the FQDN, the URL to use to access the server.
Select the protocol to balance. The default value is HTTPS.
Enter the port to use to listen for requests. Usually port 443 is used.
In Session Persistence Type, select how the load balancer should determine which back-end server to connect to for client requests. The default value is Cookie.
•    Cookie: HTTP requests get an additional cookie with a session ID. A user is connected to the same back-end server during the session.
•    Source IP: Requests from an IP Address are handled by a specific back-end server, which does not work if requesters access from proxy servers.
•    None: Requests are distributed randomly, similar to scenarios where a web dispatcher is used.
In Sticky Session Timeout, enter the duration in seconds for which the stickiness of the session should persist in the case of inactivity. The default value is 300.
In Back-end Server 1, enter the IP Address of the first back-end server.
Optionally in Back-end Server 2, enter the IP Address of the second back-end server.
Optionally in Additional Back-end Servers, enter the IP addresses of any additional back-end servers, one address per line.
In Back-end Server Port, enter the port number of the Back-end Services, for example, 80, 44380, 44300.
In Health Check Interval, enter the frequency in seconds at which the load balancer checks back-end servers for connectivity.
In Health Check Timeout, enter the interval in seconds in which the load balancer pings the back-end server to check health status.
If the back-end server has no HTTP server, select the “Perform TCP instead of HTTP Health Checks” field. By default, this field is not selected. When the field is selected, the service checks only whether the TCP port is open. 
In Positive Result, enter the text for which the response of the health check request should be verified and returned to recognize a successful request.
If SSL connections should not be terminated, but forwarded to the back-end servers, select the “Do not terminate SSL encrypted connections” field. If this field is selected, the load balancer does not need an SSL certificate and cookie-based session persistence does not work.
Optionally, in iRules to Activate, enter iRule names that should be activated for this load balancer, one name per line.</t>
  </si>
  <si>
    <t>INFRA_1.1.01         Manage Data Center</t>
  </si>
  <si>
    <t>Create Hyperscaler TCP/Network LB for INBOUND (Azure/AWS/GCP)</t>
  </si>
  <si>
    <t>The Network Load Balancer functions at Layer 4 of the OSI Model (Transport Layer) and does not require certificate uploads. It operates without decrypting traffic, and the next hop server directly provides responses. However, in AWS, a certificate is required if the Listener Type is TLS.
Please select your access preference: VPN/Private Connectivity (Internal) or Internet (External). 
If 'Internal' is chosen, it is accessible by default to traffic from VPN or Private Connectivity. Security approval is still necessary for SFTP, SSH, or RDP.
For External, this template does not support HTTPS requests, and the security team will reject such requests. To request HTTPS, please use the template "Create Hyperscaler LB for INBOUND traffic from an EXTERNAL source (Azure/AWS/GCP)". For external, only 5 public IPs are allowed. Security approval is mandatory for all scenarios, excluding SeeBurger and Success Factors (SFSF) integrations.
In GCP, if the pass-through LB is chosen, it cannot perform port translation; the Load Balancer port and next hop server port should be the same.</t>
  </si>
  <si>
    <t>This request is exclusive to Hyperscaler deployments. Please submit only if your landscape is hosted in a Hyperscaler. Otherwise, misclassification may cause significant implementation delays, and changes cannot be made once submitted. The given lead time may vary if security approval is required. In such cases, the lead time begins upon receiving approval from the security team.
This request may be executed at any time once submitted. If you require the service to be executed within a specific time frame, please indicate the time frame along with the valid reason in the 'Additional Comments' field.</t>
  </si>
  <si>
    <t>BASIC_1.2.15</t>
  </si>
  <si>
    <t>Create Initial User for ABAP System</t>
  </si>
  <si>
    <t>Create ABAP initial user(s) in Client 000</t>
  </si>
  <si>
    <t>Create technical or administration user(s) in client 000 of the selected ABAP system(s).
Important considerations:
• You can select multiple systems (SIDs) simultaneously to create multiple users on each selected system.
• CUST_TC, CUST_LM, CUSTRFC, and CUST1-4 are the standard customer technical, or administration users managed in Client 000 of the ABAP system within the scope of SAP Enterprise Cloud Services.
• CUST_TC: A Dialog user with a 7-day validity. Authorized to perform technical configurations from client 000 (for example: TMS, Web Services configuration (SRT_ADMIN), Business function activation (SFW5), and so on).
• CUST_LM: A Dialog user with a 14-day validity. Authorized to perform add-on(s) installation that are not installed by SAP Enterprise Cloud Services.
• CUSTRFC: A System user (logon not possible) with unlimited validity. Authorized to perform third-party product integration or connection.
• CUST1-4: Dialog users with unlimited validity. Authorized to perform daily operations, such as checking logs, monitoring activities, general read permissions for some common transactions, and unlocking/resetting the TMSADM user.
• Users will be locked and unable to login to the system after their validity expires. In such instances, request the "Unlock or Reset Application Administration User" service with the RESET option.
• For service requests created from the SAP for Me portal, passwords will be shared via the service request's secure area. Access them by clicking the "Shield Icon" enabled for the respective username from the "Info" tab of the service request.
• For service requests created from ServiceNow, passwords will be shared via the service request's secure area. Access them by clicking the "Retrieve Password" option enabled in the "Password retrieval" section of the service request from ServiceNow.
• Passwords will be available for only 7 days in the service request secure area after the service request's status changes to "Service Provided" or "Customer Interaction Required" in the SAP for Me Portal and to "awaiting" status in ServiceNow. In case of failing to retrieve or copy the password during this timeframe, a new service request must be created. If you face issues accessing passwords, contact SAP Enterprise Cloud Services representative for assistance.</t>
  </si>
  <si>
    <t>Security Audit Log (SAL) configuration is a mandatory prerequisite as per SAP Enterprise Cloud Services security standards for the successful service request fulfillment.
Before proceeding, verify that the following configurations are maintained in the selected ABAP systems:
1. For NetWeaver versions &lt; 7.5 SP03: Use transaction "SM19."
2. For NetWeaver versions &gt;= 7.5 SP03: Use transaction "RSAU_CONFIG_SHOW."
•	General/Kernel Parameters:
         a. Number of filters per profile: set to '10.'
         b. Enable multiple audit files per day with a maximum file size of 384 MB.
Please note that maintaining and activating the above parameters requires a SYSTEM RESTART.
For more information on best practice configuration of the security audit log, Refer to SAP Note: 2676384
If the above audit parameters are not set in the selected ABAP system, SAP will request you to set the parameters using 'Maintain System Parameters - Static' service which requires a DOWNTIME during the service request fulfillment.
For further information, contact SAP Enterprise Cloud Services representative.</t>
  </si>
  <si>
    <t>Verify that all prerequisites are met before submitting a service request. This will ensure to avoid any delays in the successful service request fulfillment
If you require further clarification, refer the ‘Additional explanation (?)’ help text associated with each input field or reach out to your SAP Enterprise Cloud Services representative for additional support.</t>
  </si>
  <si>
    <t>INFRA_1.5.02</t>
  </si>
  <si>
    <t>Create or Extend Local / NFS Volume</t>
  </si>
  <si>
    <t>Scale storage capacity</t>
  </si>
  <si>
    <t>Request service to create or extend "Local File System/Block devices" or "Network Files System" storage for your system.
You can select one of the following task to perform:
* Create Block Device: Provide the System, Hostname, Mountpoint, Size, Permission and Ownership
* Extend Block Device: Provide the System Hostname, Target Mountpoint and Size.
* Create NFS Volume: Provide the System, Hostname, Volume Name, Mountpoint, Size, Permission and Ownership
* Extend NFS Volume: Provide the System, Hostname, Source Volume, Target Mountpoint and Size.</t>
  </si>
  <si>
    <t>To extend storage, a valid, existing filesystem is required.</t>
  </si>
  <si>
    <t>• Note that this request is only applicable to create and extend volume, and NOT downsize.
• Submission of a nonstandard storage request would delay the request fulfilment due to the complexity in regard to the explicit approval.
• Please submit Assisted Service Request for storage downsize requirement.
• Create Block Device : Creation of additional block device is not recommended as per SAP architecture guidelines.
• Create NFS Volume  :  Any nonstandard sizing would be auto calculated to go for the next higher standard size. 
                                                Example: If you provide 180B for AFS creation then it would be considered as 200 GB.
                                                Standard Filesystem to be used during volume creation is as follows. Please refrain from using any nonstandard naming convention.
                                                • Vol1 : Application
                                                • Vol2 : Data / log
                                                • Vol3:  backup
                                                • Vol4:  SFTP/Samba
• Extend Block Device - Please be advised and forewarned of 90 minutes downtime during the block device extension of Azure systems.</t>
  </si>
  <si>
    <t>INFRA_1.10.04</t>
  </si>
  <si>
    <t>Create or Maintain CIFS Shares</t>
  </si>
  <si>
    <t>Creation and maintenance of folder structure on shares</t>
  </si>
  <si>
    <t>Request Samba Server configuration (SMB Mounts) on SAP Enterprise Cloud Service Linux server.
Please provide the following details in the respective fields to fulfill the request:
* FQDN and name of the Share to be mounted, for example, \\myfileserver01.myinternaldomain.customer.corp\exportshare04
* Username to access the remote share
* Password for accessing the remote share must only be provided in a secure area. 
* Mount Point Options: The provided value should be at least read-only or read-write. For a complete list of Mount Options, visit https://linux.die.net/man/8/mount.cifs 
Note: The selected host should not be Database or CGS hosts.</t>
  </si>
  <si>
    <t>The selected host should not be Database or CGS hosts.</t>
  </si>
  <si>
    <t>Create SAP LB for INBOUND traffic (Internal/External Source)</t>
  </si>
  <si>
    <t>Request a new inbound load balancer in the SAP data center for inbound from internal (VPN/MPLS/Cloud Peering) or external (Internet) sources.
Important consideration:
•  Specify whether it should be provisioned in the Primary, Disaster Recovery (DR), or both, considering that some customers may only have a Primary subscription and no DR availability.
•  Specify whether the inbound scenario is from an Internal or External source.
•  Select the Fully Qualified Domain Name (FQDN). Other than the OnDemand    domain option for External inbound Load balancer, the customer needs to create the DNS entries.
•  Select the Load balancer protocol type as needed.
•  Specify the method of providing the certificate to SAP based on the choice of FQDN/DNS option and protocol type.
          - If the CSR option is chosen instead of providing the signed certificate, then lead time starts after the signed certificate is shared by the customer.
•  In the Next Hop Servers section, select the relevant server(s) and enter the port number for the back-end services, for example, 44380.
•. Select the Session Persistence/Stickiness Type field, which applies if more than one next hop server is chosen.
•  Select the Health check monitor type required.
•  Select options for URL Allowlisting or Blocklisting as needed.</t>
  </si>
  <si>
    <t>Please use this service only for Load Balancer in SAP Datacenter and not for Enterprise Cloud Services environments and Hyperscalers.</t>
  </si>
  <si>
    <t>Create SAP LB for OUTBOUND traffic to an EXTERNAL source</t>
  </si>
  <si>
    <t>Please use this service only for Load Balancer in SAP Datacenter and not for Enterprise Cloud Service environments and Hyperscalers.</t>
  </si>
  <si>
    <t>TO_NWABAP_1.7.01</t>
  </si>
  <si>
    <t>Create, Change, and Delete Printers within SAP Solution</t>
  </si>
  <si>
    <t>Output Management</t>
  </si>
  <si>
    <t>You can request the creation, modification, or deletion of printers within an SAP solution.
Provide the printer information and describe which activity you require.</t>
  </si>
  <si>
    <t>INFRA_1.10.03</t>
  </si>
  <si>
    <t>Create/Manage Users for CIFS Share</t>
  </si>
  <si>
    <t>User and access management</t>
  </si>
  <si>
    <t>You can request that a user is created for your CIFS (Samba) share.
Select the affected system ID and specify the scheduled at date. Enter the name of the Samba share directory and, if required, specify a preferred Samba user name.</t>
  </si>
  <si>
    <t>TO_NWABAP_1.1.32</t>
  </si>
  <si>
    <t>Deactivate Critical ICF Services ABAP</t>
  </si>
  <si>
    <t>Deactivate critical ICF services in SAP ABAP instance</t>
  </si>
  <si>
    <t>You can use this service to request deactivation of critical Internet Communication Framework (ICF) services for selected SAP ABAP System.
Note: Once the service request is fulfilled, the attachment would contain the status of up to 40 ICF services (status of all the 32 recommended critical ICF services and 8 additional ICF services which are the sub-nodes of certain ICF services from the recommended list).</t>
  </si>
  <si>
    <t>Before requesting this service, familiarize yourself with the ICF services active in your system and SAP recommendation.
You can find the list of ICF services in your SAP ABAP system and their activation status by using transaction "SICF". In the “Hierarchy Type” enter “SERVICE” and Execute (F8). Expand “default_host” under “Virtual Hosts / Services” to access the full list of services.
You can find recommendations from SAP regarding ICF services that may pose a security risk by referring section "Deactivate critical ICF services" under "ABAP Security Configuration list (Mandatory)" in SAP Note 3250501 - Information on mandatory Security Parameters &amp; Hardening requirements for ABAP systems in SAP Enterprise Cloud Services (ECS) - https://me.sap.com/notes/3250501</t>
  </si>
  <si>
    <t>It is strongly recommended to deactivate all 32 critical ICF services listed in “SAP Note 3250501 - Information on mandatory Security Parameters &amp; Hardening requirements for ABAP systems in SAP Enterprise Cloud Services (ECS)”. Refer https://me.sap.com/notes/3250501
If you wish to deactivate only selected critical ICF services from the list, then it is mandatory to accept the warning stating "I accept security risks posed by not deactivating recommended critical ICF services".</t>
  </si>
  <si>
    <t>TO_NWABAP_1.2.06</t>
  </si>
  <si>
    <t>Delete Client from One SAP System</t>
  </si>
  <si>
    <t>Client Operations</t>
  </si>
  <si>
    <t>Request a deletion of a client from SAP system by selecting system ID and entering client number. Service execution is automated.
You can only cancel this service request if it has one of the following the statuses: 
-	New Service Request
-	Service Scheduled
-       Service Request Reopened
Do not send additional communications or information (‘Info for SAP’) as this information may not be considered in time before this service is executed.</t>
  </si>
  <si>
    <t>A service user ID TC_USER will be created on your productive clients to fulfill your service request. After completion of the activity, the user ID is automatically deleted.</t>
  </si>
  <si>
    <t>Delete SAP WAN/MPLS  (SAP DC)</t>
  </si>
  <si>
    <t>INFRA_1.2.11</t>
  </si>
  <si>
    <t>DNS Forward and Zone transfer</t>
  </si>
  <si>
    <t>Change DNS configuration</t>
  </si>
  <si>
    <t>You can use this service to have your on-premises domains integrated into DNS servers to resolve on-premises hostnames. Afterwards, you, the customer, can resolve hostnames instead of using IP.
This can be achieved by two methods:
1.	DNS zone transfer: This is used to replicate DNS records across DNS servers. To avoid the need to edit information on multiple DNS servers, you can edit information on one server and use AXFR to copy information to other servers.
2.	DNS forwards: This is the process by which particular sets of DNS queries are handled by a designated server, rather than handled by the initial server contacted by the client.
Before requesting this service, you should confirm the connectivity questionnaire provided by SAP Enterprise Cloud Services. This is relevant to the prerequisite concerning Port 53.
When you select DNS service, you are requested to type some further information about your environment. You must give the IP address of the DNS Server. If there are multiple DNS servers, you can enter more than one IP address separated by commas. If you select DNS forward, you must also provide the domain name for each DNS server.
Note:
•	Use this template only when CGS servers are live. Modifications will be executed on CGS servers. Customers are kindly requested to utilize live SIDs to request DNS changes on CGS servers.
•	Zone Transfers during the operational phase: One CSR covers up to 10 server additions. Create a new CSR for every additional 10 server additions.
•	Zone Forwarding to on-premises: A single CSR allows 5 domains. For each additional set of 5 domains, create a new CSR.</t>
  </si>
  <si>
    <t>Before requesting this service, ensure DNS port 53 is open to allow incoming connections.</t>
  </si>
  <si>
    <t>•	Use this template only when CGS servers are live. Modifications will be executed on CGS servers. Customers are kindly requested to utilize live SIDs to request DNS changes on CGS servers.
•	Zone Transfers during the operational phase: One CSR covers up to 10 server additions. Create a new CSR for every additional 10 server additions.
•	Zone Forwarding to on-premises: A single CSR allows 5 domains. For each additional set of 5 domains, create a new CSR.
Changes would be performed on both primary and DR environments.
RFC 1918  is open by default</t>
  </si>
  <si>
    <t>BASIC_1.8.22A_PCE</t>
  </si>
  <si>
    <t>Download Data from Cloud to Block Storage</t>
  </si>
  <si>
    <t>Download Data from BLOB to ECS server</t>
  </si>
  <si>
    <t>You can use this service to transfer DB backup, software dump, or any other files that are required to be transferred to the target server from the Customer's On-Premise server by using cloud storage account during the Brownfield Migration.
For example, Customer can transfer On-Premise Source System DB Backup to AWS S3 Bucket and then request this service to download the DB Backup from AWS S3 Bucket to destination DB server hosted in SAP Enterprise Cloud Services during migration.
This service is supported for Hyperscalers Azure, AWS, and GCP.
To request this service, respond to the following questions:
1.	Cloud storage account name:
(Provide the source cloud storage account name or the url.
For Azure, provide Blob storage container name.
For AWS, provide S3 bucket name.
For GCP, Provide GCP bucket name.)
2.	Source directory location:
(Arrange all the files in one folder inside the cloud storage container that needs to be downloaded to the destination server and provide this path when you request this service.)
3.	Destination Host Name &amp; directory location:
(Provide the hostname of the target server hosted on SAP Enterprise Cloud Services, followed by the directory location where the files need to be copied from the Cloud Storage Account.
Destination directory must be under mount point /migration on DB server and /install on App server.)
4.	Additional Information: (Please provide any useful additional information.)
The Execution Time of this Service depends on the size of the data present in the Cloud Storage.</t>
  </si>
  <si>
    <t>Ensure that the data that needs to be downloaded to the destination server is present in the cloud storage account.</t>
  </si>
  <si>
    <t>This Service can be used for Data Transfer during Migration of the systems that are in Build Phase. The Execution Time for this service is for standard revisions only.</t>
  </si>
  <si>
    <t>ECS Hypercare Service Package</t>
  </si>
  <si>
    <t>HyperCare Service</t>
  </si>
  <si>
    <t>The SAP ECS Hypercare enhanced service package has been developed to help safeguard critical phases of the SAP ECS solution lifecycle. ECS Hypercare provides a defined and intense suite of services and checks to support you during critical project periods such as GoLive, Business Cutover, and so on. The service is delivered by a Hypercare team, staffed globally, with an expertise in delivery. The Hypercare team will assess the system health of your landscapes and will identify key focus areas.
You can request the ECS Hypercare service either for individual systems in a landscape or for a complete landscape. The ECS Hypercare service can be consumed either through (i) Prepaid block hours or (ii) A chargeable service through  Change Request for the Hypercare bundle period.
Select a SID and the scheduled start date of the service. Select the required service scope If you select the service scope for a complete landscape, the selected SID will be used to identify the landscape.</t>
  </si>
  <si>
    <t>Please cross check with your SAP Enterprise Cloud Services Team whether the service is already available in Hyperscalers before ordering.</t>
  </si>
  <si>
    <t>TO_FIORI_1.1.06</t>
  </si>
  <si>
    <t>Enable Fiori Launchpad incl. Connectivity Setup</t>
  </si>
  <si>
    <t>Installation and Configuration</t>
  </si>
  <si>
    <t>Enable Fiori launchpad including all required connectivity s</t>
  </si>
  <si>
    <t>"You can request the enablement of the Fiori launchpad including all required connectivity setup.
Note:
This service is limited to one example FIORI app per S/4HANA system for each application type; SAP Standard procedure includes Fiori launchpad enablement for one client per S/4HANA system."</t>
  </si>
  <si>
    <t>TO_ADS_1.1.06</t>
  </si>
  <si>
    <t>Enable SAP Forms Services by Adobe</t>
  </si>
  <si>
    <t>End-to-end enablement of SAP BTP service SAP Forms by Adobe</t>
  </si>
  <si>
    <t>Request the enablement of "SAP Forms Services by Adobe" on Business Technology Platform (SAP managed account) to create interactive forms, annotate PDF, capture data, digitally sign, and more. 
This includes configurations in the following areas:
•	SAP S/4HANA systems.
•	SAP Cloud Connector system.
•	Business Technology Platform (SAP managed account).
As a result of enabling these services, you can:
•	Create interactive forms that look exactly like their paper counterparts.
•	Work with forms in online and offline scenarios.
•	Annotate PDF documents and collaborate on PDF document reviews.
•	Capture data using forms and import the data directly into the SAP system.
•	Allow users to digitally sign PDF documents.
•	Embed other file formats inside PDF documents as attachments.</t>
  </si>
  <si>
    <t>This service is available only for the following SAP engagements: 
- RISE with S/4HANA Cloud, private edition
- RISE with SAP S4HANA Cloud, private edition, tailored option
- SAP S/4HANA Cloud, Extended Edition
The contract must have been signed before July 17th, 2024. All customers with RISE contracts signed after this date will have to setup the SAP Forms Service in their customer own BTP accounts or request this activity through an Assisted Chargeable Service Request. 
If you do not have a valid contract, your request will be rejected.</t>
  </si>
  <si>
    <t>BASIC_1.11.04</t>
  </si>
  <si>
    <t>Enable SSL on HANA</t>
  </si>
  <si>
    <t>System (OS Level) configuration to enable SSL</t>
  </si>
  <si>
    <t>Enable SSL on HANA Database to secure communication channels. Service Includes database and instance restarts. Service Request Bundling enabled. 
Important Considerations: 
•    This service has the Service Request Bundling feature enabled, allowing you to select multiple systems/SIDs all at once. 
•    During this service, the selected HANA Database instance will be restarted, along with any associated High Availability (HA) and Disaster Recovery (DR) instances. Any applications running on the selected HANA Database, such as ABAP and Java, will also be restarted. 
•    By enabling SSL on your HANA Database, you can secure the below communication channels: 
     - In a single-node database environment, communication between the processes within the selected host will be secured. 
     - In a multi-node database environment, communication between different hosts and the processes within those hosts will be secured. 
     - In database environment where replication is enabled (like HA or DR), communication between different sites and processes within the hosts will be secured.</t>
  </si>
  <si>
    <t>Enable Stronger Ciphers (TLS 1.2)</t>
  </si>
  <si>
    <t>This template is used to disable older weaker Ciphers (SSL 2.0, TLS 1.0, TLS1.1) and enable stronger Ciphers (TLS 1.2)</t>
  </si>
  <si>
    <t>This will be a downtime activity followed by server reboot.</t>
  </si>
  <si>
    <t>BASIC_1.1.16</t>
  </si>
  <si>
    <t>Enable/Disable SAP* user in customer client for SAP ABAP System</t>
  </si>
  <si>
    <t>Regular analysis and maintenance of SAP system profile param</t>
  </si>
  <si>
    <t>Request to enable/disable SAP* user if login info lost or to only disable SAP* user in SAP ABAP system clients. You have 4-hour window once enabled. 
Service offers the following two options:
After selecting the System Identifier (SID), you can select which service to perform, that is, “Enable SAP* user” and later complete the service by “Disable SAP* user” (“Enable and Disable SAP* user”) or perform only “Disable SAP* user”. 
The default service is “Enable and Disable SAP* user”.
For "Disable SAP* user" only:
•	Used to simply disable SAP* user in SAP ABAP system clients (MANDT).
•	You might want to disable SAP* user only. This might be, for example, because the procedure has been aborted, you have made a special request to prolong the wait time to more than 4 hours after a security team exception, or a separate ASR was created to enable SAP* user without a request to disable it.
•	To disable SAP* user only, a single 1h downtime is required to remove the standard password for the active SAP* user and restart the system.
For "Enable and Disable SAP* user":
•	Used when you've lost all login information for your ABAP customer clients.
•	You have 4 hours to act after enabling SAP* user.
•	This service feature follows a 1h-4h-1h pattern. 
•	First, there will be a 1h downtime defined by you, the SAP customer. SAP needs this downtime to enable the SAP* user. Then, there will be a 4h uptime, when you can use the SAP* user as required. After 4 hours, there will be a 1h downtime for which no additional confirmation is required, and SAP will proceed to take the system down. SAP needs this downtime to deactivate the SAP* user and restart the system.
•	It is your responsibility to select the downtime so that the 4h timeslot suits your needs and working hours.
•	The 4h countdown will start immediately after the first downtime. This means that you need to select a downtime start approximately 1 hour before you want to start working with SAP* user.
•	For example, if you want to start working at 10:00AM, then you need to select the first downtime to start at approximately 9:00AM.
•	The standard password for SAP* user will be removed in the second downtime, in this example at approximately 10:00 AM plus 4 hours, that is, at 2:00 PM.
•	SAP Enterprise Cloud Services is not responsible for creating or unlocking the required admin users in the client. Once SAP has enabled SAP* user login, it is your responsibility to create or unlock the required admin users in the client within the 4 hours.
Additional Information:
•	By enabling SAP* user during provision of the service, there is a security risk.    
•	Pay attention to the time zone when scheduling the service, as it may impact your working hours especially when selecting the service to enable and then disable SAP* user.
•	You can change your time zone settings by selecting your user in the Fiori UI. Then, select the pencil symbol in the General Settings screen and change “Working Time Zone” according to your needs.</t>
  </si>
  <si>
    <t>When SAP*/enabled with the default password, login is enabled. Please be aware that SAP Enterprise Cloud Services cannot be held responsible for any security issues arising from this login information. It is highly advisable only to use this service request if there are no other possible resolutions. We strongly recommend working closely with SAP Enterprise Cloud Services to disable this login promptly.
As a part of process automation, we will use application schema users to fulfill this activity.</t>
  </si>
  <si>
    <t>INFRA_1.5.07</t>
  </si>
  <si>
    <t>Encrypt AWS root EBS volume</t>
  </si>
  <si>
    <t>You can use this service to have unencrypted EBS root volumes converted to encryption in Amazon Web Services (AWS).
This service applies only to Linux Virtual Machines (VMs) running on AWS.
In the “System” field, select the SID.
In the “Schedule at” field, select the date and time when you would like to have the service performed, allowing for the required Lead time.</t>
  </si>
  <si>
    <t>You must have unencrypted Linux VMs running on AWS.</t>
  </si>
  <si>
    <t>Please note that this service is intended for AWS VMs equipped with unencrypted EBS volumes, and all hosts associated with the selected SID will experience downtime.</t>
  </si>
  <si>
    <t>BASIC_1.9.11</t>
  </si>
  <si>
    <t>Execute Failover on mixed HA/DR (Hyperscaler)</t>
  </si>
  <si>
    <t>Mixed High Availability and Disaster Recovery</t>
  </si>
  <si>
    <t>You can use this service to request a customer-invoked mixed HA/DR failover in Hyperscalers.
With Mixed High Availability (HA) and Disaster Recovery (DR) offering, customers are entitled to get a proof point that their DR is working as intended. With Mixed HA/DR offering, a customer can request one full-cycle failover (“flip-flop”) per year without additional cost in accordance with the R&amp;R and can start using the DR side as Productive system. SAP team will enable the replication back to the old primary during this process. One such proof per year is free (Flip-Flop), which means Productive failover to DR Side and the customer can request one more Productive failover (with lead time) to come back to the old Primary. (One full cycle is free for that year.) Customer can request additional failovers with additional cost in accordance with the R&amp;R. Customer with AWS, Azure, or GCP Long Distance DR cannot use this feature, because this is only applicable for Mixed HA/DR Architecture.
For SDDR Service (in Hyperscalers AWS, GCP, Azure):  Customer should only use vh&lt;cid&gt;&lt;sid&gt;db &amp; vh&lt;cid&gt;&lt;sid&gt;cs VIP hostnames to connect to the ECS Systems (or when integrating with other systems e.g. in RFC/JAVA Connections). Any other hostnames will not be included in the failover process and will not be available once the failover is performed.The IP addresses for vh&lt;cid&gt;&lt;sid&gt;db &amp; vh&lt;cid&gt;&lt;sid&gt;cs will change after the failover in either direction, any free IP address from network IP Range will be chosen. SAP Recommend allow listing the IP Ranges of the two zones, to avoid any connection issues after the failover operations. SAP recommend having the customer network Team available during the failover duration to perform allow listing/customer network related activities, if the IP ranges of the two zones are not done in advance. SAP does not provide any IP Reservation Service in which IP Addresses can be hardcoded for production systems. 
Note: Not all Regions are enabled. Please check with SAP Enterprise Cloud Services team about enabled Azure and GCP regions. See document link.   
For further details, depending on your contract please follow the below links:
SAP delivered PCE: Please click on the home URL https://help.sap.com/docs/RISE_WITH_SAP_PRIVATE_CLOUD_EDITION and login with S user and then search for “Disaster Recovery Testing” document under Operations.
SAP delivered Non PCE: Please click on the home URL https://help.sap.com/docs/SAP_HANA_ENTERPRISE_CLOUD and login with S user and then search for “Disaster Recovery Testing” document under Operations.
Please work with your engagement team in case of doubt.</t>
  </si>
  <si>
    <t>Mixed HA/DR system setup in Hyperscalers.</t>
  </si>
  <si>
    <t>After the Productive failover, data inserted, deleted, or modified persists due to the enablement of reverse replication.
By submitting this request, you acknowledge that only Production Systems with Disaster Recovery Service are included in this service.
Customer Invoked Failover (Productive Failover) is not a simulation of Real Disaster as this is a planned failover, in case of customers want to simulate Real Disaster, this needs to be aligned with the ECS CFU Team to involve the required Resources upfront.
In case of cross-zone setup (for Example: caused by the DMM approach), the DR Team will proceed with “Application-Only” Failover to complete the Customer Invoked Failover (as the DB Failover to Target DB already done in the past).</t>
  </si>
  <si>
    <t>TO_NWABAP_1.5.03</t>
  </si>
  <si>
    <t>Execute Transports to Move Objects between SAP Systems</t>
  </si>
  <si>
    <t>Execute transports to move objects between SAP systems</t>
  </si>
  <si>
    <t>Request transport of objects between SAP systems such as ‘DEV -&gt; QAS -&gt; PRD’ with a maximum limit of 50 transports.
Please provide the following details:
- List of Transport request number(s). Ensure they are added in the required import sequence.
- Target client number
- Attach any Co- and Data files you request for import.
- Specify the target system and the time window for the import operation.</t>
  </si>
  <si>
    <t>In case of any transport errors, we will stop the activity and contact you promptly.</t>
  </si>
  <si>
    <t>TO_NWABAP_1.2.02</t>
  </si>
  <si>
    <t>Export/Import Client Between SAP Systems</t>
  </si>
  <si>
    <t>Client Export/Import Between SAP Systems</t>
  </si>
  <si>
    <t>Export or import the clients between SAP systems with a 300GB limit.
We do not recommend performing client copy using export/import method beyond the limit of 300GB, due to technical limitations; only system refresh is recommended. If a client copy cannot be avoided, check the data archiving options to reduce the client size.
During the export and import stages, business downtime will occur in the source and target clients because no logins will be possible. However, if there are additional clients in the source and target systems, they will remain accessible and will not experience any downtime during the export or import processes.
This template offers the following ‘Activity Type’ to choose:
1.	Export Only: This service results in the 'Transport Request (TR) IDs' or 'Client Table Snapshot ID' (based on the system release) for exporting the source system.
2.	Import Only: This refreshes the target client with contents from provided ‘Transport Requests (TRs) IDs’ or ‘Client Table Snapshot ID’. You must provide ‘Transport Requests (TRs) IDs’ or ‘Client Table Snapshot ID’ from a system that is already in SAP Enterprise Cloud Services and has a lifecycle status of ‘Live’.
3.	Both Export/Import: Performs both exporting of the client in the source system and importing it into the target system.
Note: 
1.	In release 755 and above, we use 'Exporting and Importing Clients Using Snapshot' method for the client copy, if you request activity type 'Export only' then you will receive 'Client Table Snapshot ID' on completion of the activity.
2.	In release below 755, we use 'Exporting and Importing Clients Using Transports' method for the client copy. If you request activity type 'Export only' you will receive 'Transport Request ID/s' on completion of the activity.
3.	In 'Both Export/Import' activity type, we will remove the 'Client Table Snapshot' utilized for both client export/import immediately after the activity (applicable in release 755 and above).
4.	In releases 755 and higher, regardless of the Activity Type - 'Export Only', 'Import Only', or 'Both Export/Import', the Source System must remain online as we use 'Exporting and Importing Clients Using Snapshot' method for the client copy.
For SAP ECS to carry out this service, it is necessary to update the SPAM/SAINT version and install or update the CLOUDLM Add-on in your system. The CLOUDLM Add-on will enable the automation of specific tasks and execute the activity by following standard procedures. It should not impact your transport route. For further understanding of the CLOUDLM add-on, please refer to SAP Note 2371079. Upon completion of this service, review this add-on version. If you would like it to be consistent across the landscape, please contact the ECS representatives to update the CLOUDLM Add-on component in all other systems.
Enter Source Client Username (with SAP_ALL profile) and maintain the valid Source Client User Logon Credentials (user ID and password) in the Customer Remote Logon Depot. Refer SAP Note: 2436508 and 2361951 to know more about How to access Customer Remote Logon Depot to maintain system logon credentials.
Before the export or import is performed, the following checks are performed, regardless of the Activity Type.
1. Check whether the required SAP Notes are applied in the source and target system. In the case where the scope is "Import Only", only the target system is checked.
2. RFC System Comparison between source and target systems. (Only before Activity Type - 'Export Only' and 'Both Export/Import')</t>
  </si>
  <si>
    <t>In releases 755 and higher, regardless of the Activity Type - 'Export Only', 'Import Only', or 'Both Export/Import', the Source System must remain online as we use 'Exporting and Importing Clients Using Snapshot' method for the client copy.</t>
  </si>
  <si>
    <t>To fulfil your service request, a service user ID TC_USER (with SAP_ALL profile) will be created on your productive clients. After the activity is completed, the user ID is automatically deleted.
If the source or target client setting is closed in SCC4, then during the service execution, client will be opened and will be closed once the activity is completed.
If the source client size exceeds 300GB, this may potentially lead to prolonged execution times, or even cause the system to fail. This is due to a large amount of log data being generated, and high memory requirements.
The timelines in the service template are estimates and can change based on the specifics of the customer's system. The scheduled downtime window includes the rollback or restore time, if required.</t>
  </si>
  <si>
    <t>Fix Log4j vulnerability in OpenText</t>
  </si>
  <si>
    <t>Technical configuration</t>
  </si>
  <si>
    <t>To remediate the log4j findings in OpenText by replacing  the Vulnerable 2.14.x libraries which where part of Document Pipeline and Tomcat with the non-vulnerable 2.17.x libraries.</t>
  </si>
  <si>
    <t>FWAAS_1.1.02, FWAAS_1.1.03</t>
  </si>
  <si>
    <t>FWaaS: Perform Firewall operations</t>
  </si>
  <si>
    <t>Modify firewall rulebase, Export Customer rulebase</t>
  </si>
  <si>
    <t>You can use this service to modify FWaaS within your SAP Enterprise Cloud Services landscape or get information about the current configuration.</t>
  </si>
  <si>
    <t>Before requesting this service, ensure an SAP Enterprise Cloud Services landscape on Azure or AWS with FWaaS enabled.</t>
  </si>
  <si>
    <t>This service is only applicable to customers with FWaaS in their landscape.</t>
  </si>
  <si>
    <t>GDPR compliance by customer</t>
  </si>
  <si>
    <t>GDPR notification for hyperscale provider GCP or AWS</t>
  </si>
  <si>
    <t>If you, as HEC customer, decide to provide additional affiliates residing in  European Economic Area (EEA*) , Switzerland, or Israel access to HEC systems on Hyperscale provider* like AWS or GCP, compared to the initial decision during onboarding, please notify SAP.
[Maintain a record with] the name and contact details […] of each controller on behalf of which the processor is acting, and, where applicable, of the controller’s […] representative, and the data protection officer.
This means:
Please mark the checkbox "Customer or affiliates reside in EEA, Switzerland or Israel and access HEC system on AWS or GCP?"  if the answer is yes.
If the selected Hyperscale Provider is GCP, two additional inputs are needed:
In the "Data Protection Officer Name", please enter the data protection officer name of affiliates organization.
In the "Data Protection Officer Contact Details", please enter the email address of the data protection officer of affiliates organization.
Note: The terms "Hyperscale provider", "Hyperscaler", "Multi-Cloud" and "Infrastructure as a Service (IaaS) Provider" are used interchangeably and they all mean the same.
*Definition: The European Economic Area (EEA) comprises the countries of the European Union, and Iceland, Liechtenstein and Norway.
European Economic Area (EEA) =
Austria (AT) , Belgium (BE), Bulgaria (BG), Croatia (HR), Cyprus (CY), Czech Republic (CZ), Denmark (DK), Estonia (EE), Finland (FI), France (FR), Germany (DE), Greece (GR), Hungary (HU), Ireland (IE), Italy (IT), Latvia (LV), Lithuania (LT), Luxembourg (LU), Malta (MT), Netherlands (NL), Poland (PL), Portugal (PT), Romania (RO), Slovakia (SK), Slovenia (SI), Spain (ES), Sweden (SE)
European Free Trade Association (EFTA) : Norway (NO), Iceland (IS), Liechtenstein (LI)</t>
  </si>
  <si>
    <t>Customer has existing system(s) or has ordered system(s) on Hyperscale Provider - AWS or GCP.</t>
  </si>
  <si>
    <t>SAP must collect this information according to Article 30 (ii) GDPR in order to build up a register of data controllers on whose behalf we are acting. An excerpt of this article is given below:
Art. 30 GDPR, Records of processing activities:
…
Chapter 2.
Each processor and, where applicable, the processor’s representative shall maintain a record of all categories of processing activities carried out on behalf of a controller, containing:
1. the name and contact details of the processor or processors and of each controller on behalf of which the processor is acting, and, where applicable, of the controller’s or the processor’s representative, and the data protection officer;
…</t>
  </si>
  <si>
    <t>Generate Shared Access Key for Hyperscalers &amp; Allow IP</t>
  </si>
  <si>
    <t>You can use this service to request a Shared Access Key and whitelist on-premises public IP list against the cloud storage account for efficient access to the cloud storage.
This service is applicable at the CID level, meaning you don't need to request it for each system. If you request it for one system, the same Shared Access Key will work for all systems under that network.
During brownfield migration scenarios, data from on-premises needs to be transferred to destination servers hosted in Enterprise Cloud Services via object storage or cloud storage (Blob storage/S3 bucket/GCP bucket).
This service (Generate Shared Access Key) is supported for all hyperscalers Azure, AWS, and GCP. However, Allow IP is applicable for Azure only due to security policies. Do not request it for GCP and AWS.
It is an uptime activity; no downtime is required.
In the "Task Required" field, choose the appropriate option from the drop-down list:
1. Generate Shared Access key.
2. Allow IPs.
3. Generate Shared Access key and allow IPs.
In the "Email Address to share the Shared Access Key" field, provide the email address where the SAS key can be shared after generation. The key will be shared via OneDrive.
In the "List of Public IPs to be whitelisted" field, provide the list of Public IPs from the on-premises network to be allowed in the hyperscalers. Ensure the same IP is used when uploading data to the Cloud Storage Account. Just for reference, to know your Public IP visit https://www.whatismyip.com/
Please note that the Public IP is dynamic, and it keeps changing. Hence, check with your Network Team and provide the range of the Public IP that could vary. If the provided range is big, then the service will be rejected.</t>
  </si>
  <si>
    <t>Before requesting this service, ensure you have completed the skeleton build, and the cloud storage account (Blob storage/S3 bucket/GCP bucket) is present.
This service is only applicable for build phase systems.</t>
  </si>
  <si>
    <t>The Shared Access Key is valid for 30 days.
The previously generated key will automatically expire if a SAS key is requested two or more times. Only request this service once.
The execution time for this service is for standard revisions only.
If the provided inputs do not meet the prerequisites, the service will be rejected.</t>
  </si>
  <si>
    <t>TO_GK_1.2.09</t>
  </si>
  <si>
    <t>GK Tenant Administration (Create, Delete, Rebuild)</t>
  </si>
  <si>
    <t>GK Software</t>
  </si>
  <si>
    <t>You use this template to request GK tenant administration services; you can create, delete, or rebuild a tenant.
Select the system and the required activity and enter the 3-digit Tenant ID. Specify if the new tenant schema must be added to the CUST_USER_ROLE_ADMIN user.
Note:
 You must wait until the new tenant has been created at database level before you create the Storemanager level structure.</t>
  </si>
  <si>
    <t>Please cross-check with your SAP Enterprise Cloud Services team whether the service is already available in Hyperscalers before ordering.</t>
  </si>
  <si>
    <t>HANA_1.1.10</t>
  </si>
  <si>
    <t>HANA Node Addition</t>
  </si>
  <si>
    <t>Database Management SAP HANA</t>
  </si>
  <si>
    <t>ADD/REMOVE SAP HANA NODE TO ADJUST SAP HANA CAPACITY</t>
  </si>
  <si>
    <t>Request additional SAP HANA nodes for the CloudFrame as part of a scale-out scenario to expand the database capacity by adding new SAP HANA nodes.
Select the affected system ID and enter the required information. For each node, specify whether the role is "worker" or "standby." 
Note that service fulfillment is subject to hardware availability in the data center.</t>
  </si>
  <si>
    <t>Please confirm with your SAP Enterprise Cloud Services representative that the service is available on Hyperscalers before proceeding with the order.</t>
  </si>
  <si>
    <t>BASIC_1.3.10B</t>
  </si>
  <si>
    <t>Homogeneous System Copy</t>
  </si>
  <si>
    <t>Perform a system refresh</t>
  </si>
  <si>
    <t>Request this service for NetWeaver ABAP or JAVA based systems, only if target system have same Application, OS, and DB versions as your source system.
The database of the target system would be refreshed from the source system database.
Service includes three scenarios as an option:
1.	ABAP System Refresh Scenario: Requires SAP Post Copy Automation (PCA) Add-On with the latest task content version on the system to perform export/import of the chosen configuration. It includes three main steps:
a.	Save relevant configuration from the target system (export using PCA).
b.	Perform restore and recovery for Target DB by using Source DB Backup.
c.	Reconfigure target system and restore saved configuration (import using PCA).
2.	ABAP System Copy Scenario: PCA Add-On not required. Retains standard configurations (RFC, STMS, ABAP/HANA License, and so) of Target System and all other configurations come from Source System.
3.	JAVA System Copy Scenario: Utilizes DB backup/restore method.
Customer responsibilities based on chosen Target System and Scenario:
·	Re-import all those open transports in the Target system (QAS), which have not gone to Source system (PROD).
·	Run BDLS (Logical System Name Conversion) if Target System is a Non-BW ABAP System.
·	Preserve the Target System database users.
Additional Information:
·	Target DB “schema user” will be changed to the Source DB “schema user”.
·	If applicable, as part of post processing, table APPSYSPARAM will be deleted to restore access to SAP LiveCache, for more information, refer to SAP Note: 1015489.
·	The fixed-price rate includes a combination of database and its associated NetWeaver ABAP or JAVA application.
·	Any additional and dependent systems and components like SLT, DS, BOE, Content Server, XSA are not included in scope of this service.
·	Specific pre- or post-copy processing steps need to be evaluated and priced separately, which you may further request through “Assisted Service Request”.</t>
  </si>
  <si>
    <t>Before submitting this ticket for an ABAP System Refresh Scenario, ensure the following steps are completed. For more details, refer to SAP Note 2534288:
	· Ensure the target system has the PCA Add-On installed, along with its latest Task Content Version.
	· Verify that the default profile of the target system contains the parameter: ctc/allow_systemcopy_postconfig = 1
	· Create PCA variants in client 000 of the target system using one of the following users: 
          CUST1, CUST2, CUST3, or CUST4. 
	  If these users are being used for the first time, request their creation via a separate service request using the template "Create initial user for ABAP system.”
          If password resets are needed for these users, utilize the service request template: “Unlock or Reset Application Administration User".</t>
  </si>
  <si>
    <t>CAS_1.1.03</t>
  </si>
  <si>
    <t>How-To questions, short request for advice</t>
  </si>
  <si>
    <t>CAS Functional AMS</t>
  </si>
  <si>
    <t>Identifier: FAM_GEN_01.01
Request for guidance, How-To questions, short requests for advice.
• One topic per request
Customer provides specifications.
Please note the following conditions for delivery: 
• Valid contract for service “Functional Application Management”
• Selected functional component is contracted
• Contingent for service usage is available
• Request doesn’t exceed provided service limitations
No meeting any of these conditions will result in rejection of the request.
Please note below numbers of Estimated Std Durations are not applicable for this service.</t>
  </si>
  <si>
    <t>CAS</t>
  </si>
  <si>
    <t>INFRA_1.4.03</t>
  </si>
  <si>
    <t>Hyperscaler Maintenance</t>
  </si>
  <si>
    <t>Virtual Machine planned downtime maintenance</t>
  </si>
  <si>
    <t>Request Hyperscaler maintenance activities including VM redeployment or other maintenance tasks with the planned downtime. 
Service offers the following maintenance activities: 
•  Redeploy VM (Azure M-series): Only the Database Nodes under the selected SID will be considered for redeployment. 
•  Other Maintenance (Azure, GCP, and AWS): This activity involves stopping and starting the VM.</t>
  </si>
  <si>
    <t>BASIC_1.8.14</t>
  </si>
  <si>
    <t>Implement SAP Best Practices</t>
  </si>
  <si>
    <t>Implementation of SAP Best Practices and similar packages</t>
  </si>
  <si>
    <t>You can request the implementation of SAP Best Practices (BP). This includes the activation of required Business Functions in client 000 of the system in scope and the Best Practices scope activation within a Country Solution + the Fiori enablement in the BP activation client (sample apps). Note that ONE Country Solution can be activated as a non-billable Standard Service based on your valid Roles &amp; Responsibilities. 
Note: If the business client for the BP activation is not available yet, we will reach out for your support to request or approve the corresponding client copy (source: client 000) via separate service request ("Copy Client within One SAP System"). 
Important: If you are planning to deviate from the scope of standard service by requesting the activation of multiple Country Solutions, be aware that this will come as a chargeable service offering, which requires a CAS package Application Operation. ONE service request per additional Country Solution will be deducted from your available bucket of Service Requests within the utilization of this package. Please reach out to your SAP Engagement Manager for further support. 
Before submitting the request, please familiarize yourself with SAP Note 3039705, which informs you about the scope of this service and contains a questionnaire that is required to be attached to this Service Request. You need to define the Best Practice Scope items and country solutions to be activated. Based on that selection, you must decide which Business Functions (BF) are relevant and required. Select the affected system (Development or Sandbox only) and add the completed questionnaire downloaded from SAP Note 3039705 to the request. Contact your SAP Engagement Manager for support, if required. No downtime is needed for this service.</t>
  </si>
  <si>
    <t>Read and understand SAP Note 3039705.
Discuss and decide about how you are going to use SAP Best Practices within your Implementation Project.
Fill out and attach to this Service Request the Best Practices Questionnaire, which you find at the mentioned SAP Note.</t>
  </si>
  <si>
    <t>Please be aware that a SAP Best Practices implementation has the character of a small project. Accordingly, the execution is complex and requires careful planning. In the event of technical issues during BP activation, we will involve further support level on your behalf.</t>
  </si>
  <si>
    <t>Implement SAP Note Correction</t>
  </si>
  <si>
    <t>Identifier: FAM_GEN_01.07
Request to implement functional SAP notes for bug fixing only.
• Up to five functional SAP notes
• Two depending notes included per requested note
• Functional testing excluded
• Notes delivering new functionalities are excluded and must be requested via separate non-Standard Change Request
• Low risk (well-understood and fully documented procedures, can be reverted)
• Requires only simple unit test
Customer provides specifications and transport request.
Customer to test, document and approve service execution.
Please note the following conditions for delivery: 
• Valid contract for service “Functional Application Management”
• Selected functional component is contracted
• Contingent for service usage is available
• Request doesn’t exceed provided service limitations
No meeting any of these conditions will result in rejection of the request.
Please note below numbers of Estimated Std Durations are not applicable for this service.</t>
  </si>
  <si>
    <t>BASIC_1.2.27</t>
  </si>
  <si>
    <t>Implement SAP Security Notes - Basis</t>
  </si>
  <si>
    <t>SAP Security Management</t>
  </si>
  <si>
    <t>Implement Security Notes - SAP Basis / ABAP related</t>
  </si>
  <si>
    <t>You can use this service to apply one or more security SAP Notes for the selected ABAP development system.
Security SAP Notes are usually applied to fix security issues related to an SAP instance. As a part of this service, Security SAP Notes for ABAP Basis will be implemented without manual activities in DEV systems (ABAP stack).
In the "System" field, please select the required ABAP development system.
Note: This service has the Service Request Bundling feature enabled. This means that you can select multiple systems in one go.
In the "SAP Note Number(s)" field, please list the SAP Notes that need to be implemented.
In the "Schedule Execution" screen, you can select your preferred start time.
Once the service is complete, you will be provided with the transport request numbers containing the SAP Note corrections. Use this information to implement the changes in other systems of your landscape (for example, Quality and Production Systems) by using SAP Transport Management System (STMS).
Note: Please observe the following points before requesting this service:
○ Ensure the requested SAP Notes are valid for the selected system.
○ Some of the changes done by the requested SAP Note or Notes may impact the functionality of the system. Read the SAP Notes thoroughly.
○ This service is limited to security issues and notes only. For application issues, please use the "Apply SAP Note - Application Issues" service. For technical issues, please use the "Apply SAP Notes - Technical Issues" service.
Please use "Assisted Service Request" service in the following cases:
○ SAP Knowledge Base Article (KBA) - Based on content, request the correct service, for example, parameter change.
○ When a security SAP Note needs to be implemented to fix a Database, Operating System, Java, or Web Dispatcher issue.
○ When SAP Notes need to be implemented in non-development systems, such as Sandbox, Quality, or Production system.
○ When the security SAP Note includes manual corrections or Transport-based Correction Instructions (TCI).</t>
  </si>
  <si>
    <t>BASIC_1.8.12</t>
  </si>
  <si>
    <t>Install Additional Application Server for ABAP or JAVA</t>
  </si>
  <si>
    <t>Increase system capacity by adding application server(s)</t>
  </si>
  <si>
    <t>Request installation of Additional Application Servers (AAS) for ABAP, Java, or build phase systems on supported databases; HANA, SAP ASE, or DB2 UDB.
Service usage instructions:
•	Select "Make newly installed AAS(s) passive" to keep new Additional Application Servers in a passive state. This option is available for ABAP Systems only.
        - If you choose this option, you will need to activate the Additional Application Servers later by using the "Assisted Service Request" service.
        - If this option is not selected, the Additional Application Servers will be active and readily available for business use.
•	Select the sizing for the Additional Application Servers. This can be the same configuration as an existing application server, or the Additional Application Servers can have different memory and CPU sizes from any existing application server.
        - If the sizing is the same, you can define the sizing by selecting an existing application server as a reference from a drop-down list. Each listed application server shows the server hostname, memory size, and CPU size.
        - If you select different sizing, you will be requested to specify the sizes required for memory and CPU.
Important considerations:
•	The new Additional Application Servers will be installed on the same Linux operating system version as the existing Primary Application Server (PAS).
•	If a Solution Manager Diagnostics Agent (SMD Agent) is installed on the Primary Application Server (PAS) of the selected ABAP, Java, or build phase systems, then SMD Agents will also be installed on the newly installed Additional Application Servers by default.
•	For newly installed Diagnostics Agents, UME user credentials are required to establish an initial connection with the SAP Solution Manager Java Application Server. For more information, refer SAP note 2385361. 
•	Please provide the SMD agent user credentials in the secure store. 
•	An approved Commercial Change Request needs to be in place for this service. Please refer to the Prerequisite section for more details.
•	For build phase systems please share the credentials of tenant DB SYSTEM user, schema credentials and DDIC/000. Please refer to https://me.sap.com/notes/1773689 to know how credentials are to be shared.</t>
  </si>
  <si>
    <t>Before requesting this service, ensure to have a signed Commercial Change Request in place. This is mandatory for the installation of requested Additional Application Server(s). 
Note: Without this Commercial Change Request, this service request will be rejected!</t>
  </si>
  <si>
    <t>For the systems being migrated, if customer creates the request without maintaining the password, then it will lead to delays in providing the requested service.</t>
  </si>
  <si>
    <t>BASIC_1.5.13B</t>
  </si>
  <si>
    <t>Install Additional Languages for SAP ABAP System</t>
  </si>
  <si>
    <t>Install new content in the system after initial customer han</t>
  </si>
  <si>
    <t>You can request installation of one or more additional languages for the selected ABAP system. 
- In the ""System"" field please select the desired ABAP system. 
- In the ""Language Key"" field please select the desired language(s) from the provided value help. 
- In the ""Supplementation Language"" field please specify a supplementation language for each installed language. This will be used as a fallback language if a text is not available in the newly installed language. You can then select a time when you want the service to be scheduled. 
Language Supplementation in clients other than 000 will not be handled. Customers are requested to take care of this activity. More details can be found in the following documentation link.
https://help.sap.com/doc/saphelp_me151/15.1.3VERSIONFORSAPME/en-US/4d/906b7fbdc8497fe10000000a15822b/frameset.htm</t>
  </si>
  <si>
    <t>Note: For systems based on SAP Netweaver 7.5 SP01 or lower, a downtime is required to activate the new language key in the profile.</t>
  </si>
  <si>
    <t>If two or more systems are selected within the same Landscape (shared transport directory)  and same product version, the language installation can be executed only sequentially - parallel execution can lead to severe inconsistencies and slow down overall execution duration. Please select different time frames.</t>
  </si>
  <si>
    <t>BASIC_1.8.07</t>
  </si>
  <si>
    <t>Install Additional Solution Manager Diagnostics (SMD) Agent</t>
  </si>
  <si>
    <t>Install Solution Manager Diagnostics (SMD) Agent and integrate it with target Solution Manager System for both live and build phase systems.
Important considerations:
• This is an uptime service and supports only Solution Manager version 7.2 SP01 and higher.
• Diagnostics agents will be installed with the default SID "DAC" and instance number "97”.
• When the Application SID is selected, the SMD Agent will be installed on all the hosts of the application and database instances of the selected system.
• If you choose HANA Multitenant Database Containers (MDC) Database SID, the SMD Agent will be installed on the database host(s) and all connected application servers.
• If the selected system has replicated sites (For example: High Availability or Disaster Recovery setup), SMD Agents will be installed on the replicated sites as well.
Additional Information:
Submit an Assisted Chargeable Service Request in the following scenarios due to the limitations of the current Service Request:
• Standalone SMD Agent integration with the target Solution Manager system is not supported.
• SMD Agent installation on Windows servers is not supported.
• SMD Agent installation on Introscope Enterprise Manager (IEM) server is not supported.
• SMD Agent integration using SSL/HTTPS/P4S port of the Solution Manager Java SCS instance is not supported.
• SMD Agent integration with the target Solution Manager system via router connection is not supported.</t>
  </si>
  <si>
    <t>Ensure that the following prerequisites are fulfilled before submitting the service request:
• Create Agent Connection User: Ensure the "Agent Connection User" is created in the target Solution Manager Java System with the necessary authorizations as detailed in SAP Note 3316788.
• Maintain Credentials: Ensure the "Agent Connection User" credentials (user ID and password) are correctly maintained in the Customer Remote Logon Depot of Solution Manager Java System SID. For additional details, refer SAP Note: 2436508.
• Set Visibility: Select both "SAP" and "SAP Third Party" checkboxes in the Visibility section of the Customer Remote Logon Depot to allow Service Request processors to access the credentials. For additional details, refer SAP Note: 2361951.
• Update LM-Service Component: When selecting target Solution Manager system that is not hosted in ECS, update the LM-Service component on the target Solution Manager system to the latest patch as recommended in SAP Note 3316788 to prevent integration issues.
• Verify Connectivity: Verify that network connectivity is established between all hosts of the selected system and the specified Solution Manager host and port. To confirm, execution of the command, telnet "Solution Manager Java System SCS Instance Host FQDN" "Solution Manager Java System SCS Message Server HTTP Port”, from all hosts of the selected system should be successful. Reach out to SAP Enterprise Cloud Services representative for assistance.
• Ensure P4 Port Access: Verify if the port is configured correctly (open and accessible) by accessing the URL: http(s)://SOLMAN_JAVA_SCS_HOST:MSG_SERVER_HTTP_PORT/msgserver/text/logon. If successful, the P4 port will be displayed as "5XX04," where XX represents the SAP Solution Manager Java SCS Instance Number.</t>
  </si>
  <si>
    <t>Verify that all prerequisites are met before submitting a service request. This will ensure the timely installation and integration of the SMD Agent with your Solution Manager system.
If you require further clarification, refer the ‘Additional explanation (?)’ help text associated with each input field or reach out to SAP Enterprise Cloud Services representative for additional support.
Note: If any of the prerequisites outlined are not fulfilled, the service request may not be processed successfully.
If your service request falls under any outlined limitation scenarios in the description, it will be rejected, and you will be asked to submit an Assisted Chargeable Service Request.</t>
  </si>
  <si>
    <t>*SAC_1.2.01, *HANA_SDI_1.1.02A, *BTPIDS_1.1.01</t>
  </si>
  <si>
    <t>Install an agent (CPI-DS, EIM-DPA, SAC)</t>
  </si>
  <si>
    <t>Install SAC, EIM-DPA. or BTPI</t>
  </si>
  <si>
    <t>Request installation of an agent from an SAP system through CPI-DS, EIM-DPA, and SAC Agent, applicable for Green Field or Brown Field site. 
Execution date would be the System Build Start Date. 
After the service is completed, SAP Enterprise Cloud Services will share the system details with you via OneDrive. Please note that credentials are only shared for the SAC Agent, not for other solutions. 
The credentials will be added to the same SAC Agent system details file. 
This service request should be used only for installation purposes.  For any additional configurations, please raise an ASR for the required component.</t>
  </si>
  <si>
    <t>All Contract types.</t>
  </si>
  <si>
    <t>We are in the process of updating our tools to improve the service we provide to our customers. While using the Service Request Application, during this transition period, you may encounter additional tasks, services, and options for other SAP products that are not related to your specific solution or the SAP Enterprise Cloud Services offering. Please be aware that only tasks and services relevant to your specific solution or contract will be fulfilled.
Additionally, regarding the EIM-DPA Agent, if you exceed your originally contracted limits, there may be extra fees or charges. For more information, please contact your SAP Enterprise Cloud Services representative.</t>
  </si>
  <si>
    <t>BASIC_1.8.21</t>
  </si>
  <si>
    <t>Install ODBC database driver</t>
  </si>
  <si>
    <t>Install ODBC Drivers to connect to external databases</t>
  </si>
  <si>
    <t>Request ODBC connection setup for a non-HANA database by providing the licensed software and necessary installation files access to the SAP Enterprise Cloud Services delivery team. 
Important considerations: 
○ You must provide the SAP Enterprise Cloud Services delivery team with access to your licensed database connection software, which they will download to perform the ODBC installation. Additionally, you must grant the team access to any necessary files required for the installation. For example, for an Oracle client, you must provide the tnsnames.ora and odbc.ini files.
○ Failure to grant access to the required files will result in the closure of the request. In such cases, you will need to initiate a new service request. 
○ Customers are requested to ensure the availability of a valid Oracle Full Use license for their OnPremise Oracle System to ensure seamless service execution. 
Service usage instructions: 
○ Select the SID of the Database or Application. 
○ Enter the target version for the ODBC driver. 
○ You may attach any file as part of the request.  
○ Enter the desired date and time for the start of the execution.</t>
  </si>
  <si>
    <t>HANA_1.1.12A</t>
  </si>
  <si>
    <t>Install or Update HANA Client</t>
  </si>
  <si>
    <t>Request installation or update of HANA client software on selected ABAP, JAVA and BOBJ application instances, including those with Pacemaker.
Service usage Instructions: 
• In the "System" field, select the required Application System ID (SID). 
• In the "Target HANA Client Version" field, select the required HANA Client version. 
• Note: If more than one application is running on a HANA MDC database, this service must be requested for all the SIDs separately. 
You can only request this service for ABAP, JAVA and BOBJ systems. For other system types, please use "Assisted Service Request".</t>
  </si>
  <si>
    <t>Before requesting this service, familiarize yourself with your system, its release, and available HANA Client version. This information can be obtained by accessing the link https://launchpad.support.sap.com/#/hec/landscape
To find the version of HANA client that is already installed, access the above link and filter for your Application SID. On the right pane, select "Software" tab and refer to columns "Component" and "Release" under "Software Components".
Note: The output list of SIDs at the given link is limited by default to "Productive Systems". To see the complete list, select "All Systems" in the list for "Filter by System Role".</t>
  </si>
  <si>
    <t>The earliest time a service can be scheduled (Lead time) may be limited by other planned events for the SID(s), availability of delivery systems/tools due to maintenance, or technical delivery limitations. Therefore Lead time cannot be guaranteed as presented in Estimated Std Durations.
Downtime of 1 hour is required to restart the selected application instances and also includes the time required to roll back the HANA client version, if required.</t>
  </si>
  <si>
    <t>HANA_1.1.12</t>
  </si>
  <si>
    <t>Install or Update HANA Plug-ins</t>
  </si>
  <si>
    <t>Update SAP HANA database software</t>
  </si>
  <si>
    <t>Install or Update HANA plug-ins on the selected HANA Database for Live and Build phase systems, with or without Pacemaker, on SUSE or RedHat Linux OS. 
You can request the installation or update of the following HANA plug-ins: 
○ HANA_AFL for HANA Application Function Library
○ LCAPPS_HDB for HANA liveCache Applications
○ RTLAFL_INST for SAP Retail AFL for Carab
○ SAPVCHAFL for SAP Variant Configuration Library
○ SAP_HANA_EPM_MDS for EPM-MDS Functionality for SAP HANA
Important consideration before requesting this service: 
○ Only the Plug-ins supported for the selected HANA Database release are displayed and available for selection in "Plug-in Name(s)" field. 
○ Depending on the release of the selected HANA system and based on the HANA Plug-ins' already installed, the value help displayed for "Plug-in Name(s)" field will vary.
○ If a HANA Plug-in that you are looking for is not available for selection in the value help, it would mean one of the following possibilities:
  - Your HANA system already has the Plug-in version installed
  - The Plug-in version that you are looking for is not supported for the selected HANA system. Refer to the Prerequisite section for more details.
○ SAPVCHAFL plug-in is supported only for HANA systems that have S/4 HANA ABAP Product version installed in one of the tenants. Refer to the Prerequisite section for more details. 
○ For LCAPPS_HDB plug-in, Live Cache Connection Creation is not supported. Please raise Assisted Service Request for Live Cache Configuration and additional support activities. 
○ For Build Phase systems, if a system is found stopped during the activity, it will be started. After the plugin installation or update, the system will be shut down and returned to the customer in its original state. 
Service usage instructions: 
○ In the "System" field, select the required HANA Database SID. 
○ In the "Plug-in Name(s)" field, select the required HANA Plug-in(s). 
○ You can use the checkbox provided in the value-help or use the Add (+) button if you would like to specify more than one Plug-in Name. 
○ In the "Schedule Execution" screen, you can select your preferred start time.</t>
  </si>
  <si>
    <t>Before requesting this service, familiarize yourself with your HANA system, its release, its tenants, and available plug-ins. This information can be obtained by accessing the link https://launchpad.support.sap.com/#/hec/landscape
○ The plug-ins available for selection depend on your HANA Database release. To check your HANA release, access the previously mentioned link and filter for the required HANA Database SID. On the right pane, select "Software" tab and refer to the column "Release" under "Software Components".
○ SAPVCHAFL plug-in is supported only for HANA systems that have S/4 HANA ABAP Product version installed in one of the tenants. If you are unsure about the available tenants on your HANA system, access the previously mentioned link and filter for your HANA Database SID. On the right pane, select "Database" tab and refer to the column "Database". This gives you the list of tenants. One of these tenants should be for S/4 HANA ABAP Product version.
○ To find the list of plug-ins already installed and their versions, access the previously mentioned link and filter for your HANA Database SID. On the right pane, select "Software" tab and refer to columns "Component" and "Release" under "Software Components".
Note: The output list of SIDs in the above link is limited by default to "Productive Systems". To see the complete list of your customer's SIDs, select "All Systems" in the drop down for "Filter by System Role".</t>
  </si>
  <si>
    <t>This service can only be requested for HANA 2.0 systems. (Minimum supported version is SPS05. Later versions are also supported.)
Please use 'Assisted Service Request' for HANA 1.0 systems or if your HANA 2.0 version is lower than the mentioned minimum version.</t>
  </si>
  <si>
    <t>Install SAP HANA Live Content</t>
  </si>
  <si>
    <t>You can request the installation of SAP HANA Live content for your system.
Select the system and specify the SAP HANA Live content that needs to be installed. For a list of products that can be installed, see SAP Note 1778607 - SAP HANA Live for SAP Business Suite.
As a prerequisite for SAP HANA Live content installation, schema mapping must be done in the system as described in the document "Installation Steps: General Information": https://help.sap.com/saphelp_hba/helpdata/en/ec/68e952e211ed2de10000000a423f68/frameset.htm
Specify below if you want the service execution team to perform the schema mapping on your behalf. If so, provide the physical and authoring schema.
Note that during the downtime, SAP will also change the service/protectedwebmethods parameter in the SAP HANA database to enable the installation of SAP HANA Live Content.</t>
  </si>
  <si>
    <t>BASIC_1.8.05</t>
  </si>
  <si>
    <t>Integrate System with other Systems and Applications</t>
  </si>
  <si>
    <t>General NetWeaver Operations</t>
  </si>
  <si>
    <t>Integrate system with other systems and applications</t>
  </si>
  <si>
    <t>Request the configuration of application related connections to technical systems managed by the customer by using transaction SM59.
Specify the source system ID (System ID) and client, the target system ID and client, the user ID to be used for the connection, and the connection type (e.g. ABAP, HTTP, JAVA, ...).
Use the Additional Information field to describe any additional requirements. For example, if you want to use load balancing or logon groups for R/3 ABAP.</t>
  </si>
  <si>
    <t>TO_NWABAP_1.7.05</t>
  </si>
  <si>
    <t>Lock/Unlock SAP Printers</t>
  </si>
  <si>
    <t>Lock/unlock SAP printers</t>
  </si>
  <si>
    <t>You can request that SAP locks or unlocks an SAP printer on your behalf. The responsibility for locking or unlocking printers and ensuring that printing requests are printed on the right devices lies with the customer. However, you can also request this activity to be performed as a chargeable service.</t>
  </si>
  <si>
    <t>30 Minute(s)</t>
  </si>
  <si>
    <t>TO_NWABAP_1.5.11A</t>
  </si>
  <si>
    <t>Maintain SAP Transport Management System</t>
  </si>
  <si>
    <t>Maintain SAP transport management system incl. configuration</t>
  </si>
  <si>
    <t>Request the maintenance of the SAP Transport Management system and the configuration of transport routes.
Use the Additional Information field to describe any additional requirements and configuration, such as automatic import, scheduled import, and so on. Note that the transport system will be initialized by SAP Enterprise Cloud Services once after installation (through transaction SE06). All other configurations (for example, transport routes or domain controller) can be done by the customer or requested by using this chargeable service.</t>
  </si>
  <si>
    <t>Maintain System Parameters - Dynamic</t>
  </si>
  <si>
    <t>Maintain application and DB parameters - dynamic</t>
  </si>
  <si>
    <t>You can use this service to request:
●   The maintenance of dynamic system parameters for your ABAP instance. 
●   The maintenance of any dynamic changes of database configuration parameter for your HANA/ASE/BOBJ system, such as odbic.ini file.
●   The maintenance of any dynamic Operating System (OS) parameter changes.
●   For SAP Application-related configuration or parameter file maintenance like the services file, the environment variables for (sid)adm user, and so on. Please be informed that “(sid)” here refers to SAP 
     System ID.
For static parameter changes which requires restart, please use "Maintain System Parameters - Static"
If an EWA analysis has been performed, provide the reference number of the ticket that has the EWA recommendations attached.
Enter the parameters that you would like changed and their respective values in the "Provide parameter and value inputs here" field. If possible, provide a reason for the change, such as who recommends it.
A dynamic parameter change does not require downtime.
SAP recommends that you request a parameter change for any non-productive systems in your system landscape before requesting the parameter change in the productive system.</t>
  </si>
  <si>
    <t>Maintain System Parameters - Static</t>
  </si>
  <si>
    <t>Maintain application and DB parameters - static</t>
  </si>
  <si>
    <t>You can use this template to request (Where parameter OR configuration  file maintenance requires a restart only) :
 In addition, Can use this service to request  that are in Build phase also.
●   The maintenance of system parameters for your SAP ABAP/Java/SAP Web Dispatcher instance.
●    For SAP Application-related configuration/parameter file maintenance that requires an application restart. Example: Maintain SAP Web Dispatcher ‘authpermfile’.
●   The maintenance of any database configuration parameters for your SAP HANA/SAP ASE/SAP Business Objects system, such as odbic.ini file changes.
●   The maintenance of any  parameter specific to the Operating System (OS).
If an EWA analysis has been performed, provide the reference number of the ticket that has the EWA recommendations attached.
A static parameter change requires a downtime. If the change also requires a system restart, note that the following scenarios may require longer downtimes:
●   Java/SAP HANA/SAP ASE replication scenarios
●   Any issues that arise during the restart
●   A 1 Tb physical server restart takes 45 minutes. Larger servers require more time.
SAP recommends that you request a parameter change for any non-productive systems in your system landscape before requesting the parameter change in the productive system.</t>
  </si>
  <si>
    <t>Consider the following draft estimations for Static Parameter Changes: 
a) Application/Basis: 
Planning Window : 60mins(1Hour)
Preparation Duration : 420 mins(7 Hours)
Execution Duration : 60mins(1Hour)
Post Processing Duration : 15mins
b) Database:
Planning Window : 60mins(1Hour)
Preparation Duration : 540 mins(9 Hours)
Execution Duration : 180 mins (3 Hours)
Post Processing Duration : 15mins
c) SM/OS:
Planning Window : 60mins(1Hour)
Preparation Duration : 15mins
Execution Duration : 90mins(1 Hour 30 Mins)
Post Processing Duration : 15 mins</t>
  </si>
  <si>
    <t>Dynamic Parameter Changes has to be requested via Maintain System Parameters-Dynamic' template only. Will not be processed/accepted if such request created via this template.
If the request is to place a Static parameter in Default/Instance level with this template and Restart not required (OR) Restart of system handled separately/With another activity will not be accepted due to  challenges/complex scenarios can trigger.
Restart will be considered by default when its processed.
Parameter change request goes via validation process internally once ticket is submitted. Request you limit no of  parameters changes  while creating a ticket.
Downtime is provided as an estimate. The scheduled downtime window includes the rollback or restore time, if required.
Security Parameters (ABAP): We strongly recommend that you refer to SAP Note 3250501 to gather information on mandatory "Security Parameters &amp; Hardening requirements for ABAP systems" in SAP Enterprise Cloud Services. The security parameters must be set in Default profile.</t>
  </si>
  <si>
    <t>TO_PI_2.1.21 </t>
  </si>
  <si>
    <t>Maintain the System Landscape Directory (SLD)</t>
  </si>
  <si>
    <t>Request the maintenance of the system landscape directory (SLD). 
Some example of the administration activities that can be requested:_x000D_
_x000D_
- Update of SAP System Component Repository_x000D_
_x000D_
- Create / Change Business Systems_x000D_
_x000D_
- Set logging and tracing parameters_x000D_
_x000D_
In the Additional Information field, describe your requirements in as much detailed as possible.</t>
  </si>
  <si>
    <t>Maintain Tomcat Application Parameters - Static</t>
  </si>
  <si>
    <t>You can use this self-service to request the maintenance of application parameters for your Apache Tomcat instance in your SAP Business Objects BI / DS systems.
Select the system where the change is required, and parameters will be adjusted automatically. The parameters are adjusted per the available RAM size in the system.
The following parameters are changed:
- Maximum heap size(Xmx),
- Minimum Heap size (Xms),
- PermSize
- Maximum Perm size (MaxPermSize),
- MetaspaceSize,
- MaxMetaspaceSize
- UseParallelOldGC
- Maximum thread (maxThread)
- Compression = off
To activate the parameters, only the Tomcat instance is restarted. Any associated instances like BOBJ/DS are not affected.
SAP recommends that you request a parameter change for any non-productive systems in your system landscape before requesting the parameter change in the productive system.
Downtime is provided as an estimate. The scheduled downtime window includes the rollback or restore time, if required.
Please note that this service execution is automated.
You can only cancel this service request if it has one of the following the statuses:
-	New Service Request
-	Service Scheduled
-	Service Request Reopened
Do not send additional communications or information (‘Info for SAP’) as this information may not be considered in time before this service is executed.</t>
  </si>
  <si>
    <t>Please cross-check with your SAP Enterprise Cloud Services Team whether the service is already available in Hyperescalers before ordering.</t>
  </si>
  <si>
    <t>BASIC_1.2.21</t>
  </si>
  <si>
    <t>Manage Application Security Audit Logs</t>
  </si>
  <si>
    <t>Provide audit log information to customers</t>
  </si>
  <si>
    <t>Request to change or restore the retention period of Security Application Audit logs on local SAP Enterprise Cloud Services servers. 
Security Application Audit logs are accessible via system transaction SM20. 
Archived logs can be restored from the archiving server to the local server.</t>
  </si>
  <si>
    <t>HANA_1.1.11</t>
  </si>
  <si>
    <t>Manage HANA Replication for Primary or Secondary System</t>
  </si>
  <si>
    <t>Management of standby databases (HANA System Replication) fo</t>
  </si>
  <si>
    <t>You can submit a request to enable, disable, or re-establish system replication. The systems to replicate can be either your primary SAP HANA High Availability (HA) systems, replicated to your secondary HA systems, or your secondary HA systems to your disaster recovery (DR) systems.</t>
  </si>
  <si>
    <t>Manage OS Files &amp; Folders</t>
  </si>
  <si>
    <t>Request assistance to execute multiple OS file and folder-related tasks, such as creating or deleting files and folders, copying files, and managing ownership and permissions. 
SAP Enterprise Cloud Services offers the following operations with this service: 
Creation of Files or Folders 
Deletion of Files or Folders 
Copy Files 
Manage Ownership/Permissions</t>
  </si>
  <si>
    <t>Please be advised that OS tasks are online activity. 
Note: According to SAP Enterprise Cloud Services standards, it is not recommended to create files/folders within the root filesystem (/) or the /usr/sap/ filesystem
         The activities can be performed only on 10 files for a given host. A new CSR would be required for additional Files.</t>
  </si>
  <si>
    <t>DB_1.1.20</t>
  </si>
  <si>
    <t>Manage SAP ASE user 'sapmonuser'</t>
  </si>
  <si>
    <t>Monitor database for technical issues; analyze and resolve t</t>
  </si>
  <si>
    <t>Manage predefined user 'sapmonuser' for the selected SAP ASE database with user creation, reset, and unlock options. 
You can utilize the service for the following user management options by selecting appropriate option in “Action Required” field: 
• CREATE - To create user 'sapmonuser'.
• RESET - To unlock user 'sapmonuser' (if locked) along with a password reset. 
• UNLOCK - To unlock user 'sapmonuser' without password reset.
Password Availability and Visibility Guidelines:
• As a customer or authorized requestor of this service, you can only view the password if the status of the Service Request is 'Service Provided' or 'Customer Interaction Required'.
• The password will be visible in the secure area of the Service Request application.
• The secure area of the Service Request application is different from the secure area of the 'SAP Support Portal' and 'SAP For Me' Portal.
• The password in the secure area will be displayed for 7 days.
• To access the password, click the shield icon beside the 'Predefined SAP ASE User: sapmonuser' field.
• Ensure to copy the password before confirming the Service Request or before the 7-day window ends.
• If you fail to copy the password before confirming the Service Request or before the 7-day window ends, you will need to raise a new Service Request.
• If the service has been requested from the ServiceNow frontend portal, in the 'Requested Item Detail' page, select Password retrieval -&gt; Retrieve password.
• If you need any clarification on the password availability or the secure area of the Service Request application, consult your SAP Enterprise Cloud Services representative.</t>
  </si>
  <si>
    <t>Password Availability and Visibility Guidelines:
• As a customer or authorized requestor of this service, you can only view the password if the status of the Service Request is 'Service Provided' or 'Customer Interaction Required'.
• The password will be visible in the secure area of the Service Request application.
• The secure area of the Service Request application is different from the secure area of the 'SAP Support Portal' and 'SAP For Me' Portal.
• The password in the secure area will be displayed for 7 days.
• To access the password, click the shield icon beside the 'Predefined SAP ASE User: sapmonuser' field.
• Ensure to copy the password before confirming the Service Request or before the 7-day window ends.
• If you fail to copy the password before confirming the Service Request or before the 7-day window ends, you will need to raise a new Service Request.
• If the service has been requested from the ServiceNow frontend portal, in the 'Requested Item Detail' page, select Password retrieval -&gt; Retrieve password.
• If you need any clarification on the password availability or the secure area of the Service Request application, consult your SAP Enterprise Cloud Services representative.</t>
  </si>
  <si>
    <t>HANA_1.1.19</t>
  </si>
  <si>
    <t>Manage SAP HANA User CUST_USER_ROLE_ADMIN</t>
  </si>
  <si>
    <t>User, roles and permissions management for technical and adm</t>
  </si>
  <si>
    <t>You can utilize the service request to manage the user "CUST_USER_ROLE_ADMIN" by selecting an option in the "Action Required" field as mentioned below.
• CREATE: Creates the user CUST_USER_ROLE_ADMIN.
• RESET: Unlocks the user (if locked) and reset its password.
• UNLOCK: Unlocks the user without resetting the password.
For HANA MDC (Multi-tenant Database Containers) Systems:
• Select the Application SID to create the user in the Tenant Database.
• Select the HANA Database SID to create the user in the SystemDB Database.
For HANA NON-MDC Systems:
• Select the Application SID or the HANA Database SID to create the user. Do not select both.
Regarding password availability or visibility, please be aware of the following:
• Once the service request is completed, you will receive a success evidence file with instructions on how to access the database via HANA Studio.
• The password available through the shield icon will be accessible for 7 days. Please make sure to copy it within this time frame.
• If you fail to copy the password before confirming the Service Request or before the 7-day window expires, you must raise a new Service Request.
Please follow the steps below to retrieve the password :
For ServiceNow Portal users :
•  Navigate to the "Password Retrieval" section and click on the blue "Retrieve Password" button
•  You will be redirected to the service request section of the SAP4Me portal.
•  Locate the RITM number and click the shield icon to reveal the password
For SAP4ME Portal users :
• Select the service request.
• Go to the "Info" tab.
• Scroll down to the "HANA User" section.
• Click the "Shield Icon" to reveal the password.</t>
  </si>
  <si>
    <t>User actions (Create/Unlock/Reset) are performed only on the selected SID (SYSTEM DB or TENANT), So please ensure the correct entry is chosen. 
Additionally, please be aware that any further authorization or user management beyond 'CUST_USER_ROLE_ADMIN' is not included in this service request.</t>
  </si>
  <si>
    <t>BASIC_1.2.33</t>
  </si>
  <si>
    <t>Manage security LogServ</t>
  </si>
  <si>
    <t>Manage LogServ Security Management</t>
  </si>
  <si>
    <t>LogServ enables Customer to collect and centralize logs generated by the Cloud Service from all systems and applications that are in use.
LogServ provides the following capabilities:
Near real-time log collection,
Ability to integrate with Customer’s SIEM or Log Management system,
Log Retention: Standard offering 365 Days
Log recovery: Only 2 requests a year</t>
  </si>
  <si>
    <t>LogServ Request by default will have 365 Days retention offered by default, customization for Log retention: Only possible for Greater than 365 Days.</t>
  </si>
  <si>
    <t>BASIC_1.2.18</t>
  </si>
  <si>
    <t>Manage Users &amp; Authorizations in Customer Client</t>
  </si>
  <si>
    <t>Administer customer users</t>
  </si>
  <si>
    <t>Request this service to manage users within customer or business clients to create, edit, deactivate, lock, or unlock user accounts.</t>
  </si>
  <si>
    <t>INFRA_1.5.01</t>
  </si>
  <si>
    <t>Manage Volumes</t>
  </si>
  <si>
    <t>Request operations such as Mount, Cross-mount, Unmount, Rename, or Delete on an existing volume.
You can manage existing volumes with the following operations:
•	Mount Volume: Mount existing volume on the same server, for example, sharing SFTP mount as a new mount point.
•	Cross-mount Volume: Mount an existing volume to a different server.
•	Unmount Volume: Unmounts volume from its current server.
•	Rename Volume: Provide a new name for an existing volume. Applicable only for SAP HANA Enterprise Cloud for Production (BYOL and Subscription models), Not applicable for Hyperscalers.
•	Delete Volume: Delete an existing volume.
Specify the system ID, desired operation, and provide details like hostname, mount point, and volume/filesystem name.</t>
  </si>
  <si>
    <t>When you request one of the following options, please note the corresponding constraints that exist.
Mount: CIFS mount should not be requested through this service, because it has a dedicated service. Also, on-premise NFS mount should not be requested.
Cross-mount: CIFS and on-premise NFS mount should not be requested. The cross-mount should be requested within the same data center (DC).
•	Before attempting to cross-mount filesystems, make sure that you have a thorough understanding of the implications and potential risk involved. 
•	Cross-mounting may also expose the filesystem to security vulnerabilities or cause permission issues, especially if the two systems have different user and group IDs.
•	If you are unsure about the risks or implications of cross-mounting, it is always a good idea to consult your SAP Enterprise Cloud Services Representative. 
Unmount: The file system should not be in use. No PID should be using the file system on which unmount is to be performed.
Rename: Rename volume is a Downtime task. The recommendation is to unmount the volume from all the servers before triggering rename PID. (TSM should provide the details of new volume name.)
Delete: Make sure that all the mount points associated to the selected volume are unmounted from all virtual machines (VMs) before the request is submitted. If they are not, the volume will be unmounted from all connected VMs and the person or team executing the service would not be responsible.</t>
  </si>
  <si>
    <t>BASIC_1.1.01</t>
  </si>
  <si>
    <t>Managed Application Software Upgrade: Planning and Coordination</t>
  </si>
  <si>
    <t>Upgrade/update planning and coordination</t>
  </si>
  <si>
    <t>An SAP ECS CAS Release Version Upgrade Planning and Coordination is a chargeable service offering high-level and detailed planning, coordination, and pre-and post-upgrade basis support complimenting the actual technical application software execution.  
Customers with the following conditions are qualified for this service according to the applicable Roles and Responsibility of the private cloud engagements:
               SAP Cloud Application Service for Release Version Upgrade package for
                    - RISE with SAP S/4HANA Cloud, private edition
                    - RISE with SAP S/4HANA Cloud, private edition, tailored option
                    - SAP HANA Enterprise Cloud, advanced edition
             SAP S/4HANA Cloud, extended edition (embedded Standard Service), a similar predecessor as SAP S/4HANA Cloud, Single Tenant Edition 
             SAP Enhanced Managed Services for HEC (SAP HANA Enterprise Cloud (BYOL and Subscription models))
This Service Request is utilized to order the following chargeable packaged services from the R&amp;R:
BASIC_1.1.01 Version upgrade of SAP Software: Upgrade planning and coordination
BASIC_1.5.22 Version update of SAP Software: Pre- and Post-BASIS Tasks 
BASIC_1.5.22A Version upgrade of SAP Software: Pre- and Post-BASIS Tasks 
TO_NWABAP_1.5.08 Adjust repository objects as part of software changes
BASIC_1.5.08 Execute application-related tasks as part of Release and Change Management (for example, technical application testing, adjustments, content/functional activation).
Please ensure there is a minimum of one month's preparation time before proceeding with the actual technical Application Software upgrade of the first tier. This will enable us to effectively plan, coordinate, and prepare for your system landscape upgrade.
Provide information on the target release version. The SAP Product Availability Matrix (PAM) is available here: https://support.sap.com/PAM
Note: The actual technical Upgrade Application Software  Service Request for BASIC_1.5.11B or BASIC_1.5.07 is created after the high-level planning workshop.</t>
  </si>
  <si>
    <t>Migrate DNS Domain</t>
  </si>
  <si>
    <t>Migrate SAP domain</t>
  </si>
  <si>
    <t>Request the migration of your DNS domain from the SAP standard to your own domain. 
Specify the system ID and enter the existing and new DNS domains. 
Please choose any Prod systems, as this template will consider all SIDs (both prod &amp; non-prod) for the entire customer landscape.</t>
  </si>
  <si>
    <t>Please note that this template is configured for the entire customer network and is not specific to individual SIDs.</t>
  </si>
  <si>
    <t>Migrate Physical Database Server to New Hardware</t>
  </si>
  <si>
    <t>Add/remove SAP HANA node to adjust SAP HANA capacit</t>
  </si>
  <si>
    <t>You can use this service to migrate the database server to new hardware to increase or decrease the system capacity, tune performance, change server type to Physical or Virtual, realize 'End of lifetime maintenance' of the existing hardware, or in the case of any hardware issues.
If the source database server is nearing the 'End of lifetime maintenance' or if you are facing any hardware issues, a new physical server will be deployed with configurations (RAM Size, CPU, and Operation System version) identical to the source server.
If you are using this service to upscale, downscale, or change the server type (Physical to Virtual), all the associated servers (Primary, HA, and DR) of the selected database system will be migrated. 
In the "System" field, please select the required system.
Based on the type of Migration option, follow the detailed instructions on the screen and enter the required information. 
If you have any questions or need additional support when scheduling the service request, please contact your SAP Enterprise Cloud Services (ECS) technical team.</t>
  </si>
  <si>
    <t>The earliest time a service can be scheduled (Lead time) may be limited by other planned events for the SID(s), availability of delivery systems or tools due to maintenance, or technical delivery limitations, and therefore Lead time cannot be guaranteed as presented in Estimated Std Durations.
Downtime is provided as an estimation. The scheduled downtime window includes the rollback or restore time if required.
If the selected database has an HA/DR site, please note that the current replication from the primary server will be disabled 24 hours before the Downtime.
For a successful migration, kindly ensure that the selected Database and Operating System versions are compatible.
In the case of 'Capacity Upscale', a commercial Change Request (CR) is mandatory.</t>
  </si>
  <si>
    <t>Migrate Volume</t>
  </si>
  <si>
    <t>Manage data files, file systems and disks per standards and</t>
  </si>
  <si>
    <t>Request Storage migration from old to new storage types for selected SAP systems on Hyperscalers. 
This service supports migration for systems on Hyperscalers:
* Azure:
 - PV1 to PV2: 'Azure Premium SSD Disk' to 'Azure Premium SSD v2 Disk'
 - ANF to AFS: 'Azure NetApp Files' to 'Azure Premium Fileshare'
 - ANF to BD: 'Azure NetApp File' to 'Block Device'
 - Gluster to AFS/BD: 'Gluster' to 'Azure Premium Fileshare' or 'Block Device'
* GCP:
 - "GCS Premium -&gt; Enterprise": "GoogleCloud FS" to "GoogleCloud FS Enterprise"
 * AWS,
 - "Others": 'Non-standard EFS type' to 'Standard EFS type'
Important Considerations:
* For systems running on HANA Database, choose the System (SID) of HANA Database, to ensure volume migration on all associated application and database servers.
* Migration scopes for the selected system are auto-populated in the "Applicable Migration Scope(s)" field.
* Choose your preferred start time on the "Scheduled Execution" screen.
Note: 
* If you need clarification on the system type, applicable migration scopes, risks, or implications of volume migration, consult your SAP Enterprise Cloud Services representative. 
* This service migrates old storage to new types for better performance and addresses the limitations of earlier solutions.  
* For systems on Microsoft Azure hyperscaler, SAP filesystem '/usr/sap/&lt;SID&gt;/' was previously deployed with Azure NetApp File (ANF) solution that resulted in poor write performance. If ANF to BD ('Azure NetApp File' to 'Block Device' for Azure) is determined as one of the 'Applicable Migration Scope(s)', this filesystem will be migrated to Block Device (BD) solution that offers optimized write performance.</t>
  </si>
  <si>
    <t>• This service is applicable only if your system is running on one of the supported Hyperscaler - Azure (Microsoft Azure), GCP (Google Cloud Platform) or AWS (Amazon Web Services), and having one of the old volume types:
Azure,
   - Azure Premium SSD Disk (PV1)
   - Azure NetApp Files (ANF)
   - Gluster
GCP,
   - "GoogleCloud FS
AWS,
   - Non-standard EFS type for AWS
• If the selected system has no applicable migration scope, a message "Volume migration is not required for the selected system." will be displayed in the 'Applicable Migration Scope(s)' field.</t>
  </si>
  <si>
    <t>* For systems running on HANA Database, create the service request by choosing System ID (SID) of HANA Database. This ensures the volume migration is done on all associated application and database servers.
* The "Estimated Std Durations" mentioned here is only for reference. Depending upon the applicable migration scope(s), the actual service run time may vary and will be determined in the "Schedule Execution (Step 3)" screen.
* If you need clarification on the system type, applicable migration scopes, risks, or implications of volume migration, consult your SAP Enterprise Cloud Services representative.</t>
  </si>
  <si>
    <t>Modify Hyperscaler Setup Parameters of an Existing LB  (Azure/AWS/GCP)</t>
  </si>
  <si>
    <t>This service enables you to adjust settings for Inbound Traffic to the Hyperscaler Load Balancer via Internal or External Source.
To renew Hyperscaler SSL certificate in Load Balancer, use template "Renew Hyperscaler SSL Certificate on LB (Azure/AWS/GCP)"
To renew Hyperscaler SSL Certificate in Web Dispatchers, use template "Configure Certificates for SAP Components"
For Allow list requests for Outbound Traffic, use template "Allowlist Hyperscaler LB access: OUTBOUND to EXTERNAL destn (Azure/AWS/GCP) or "Allowlist Squid Proxy Access: OUTBOUND to EXTERNAL Destn".
For NSG Modifications, use "Add/Modify Hyperscalers NSG/FW Rules (Azure/AWS/GCP)"
•  Add or remove servers in the backend pool of load balancers.
•. Change the listening port of servers configured on the load balancers.
•  Modify the backend pool protocol of the servers.
•  Adjust the load balancer's listening port.
•  Enable HTTP to HTTPS redirect functionality 
   - (Please note that enabling the HTTP to HTTPS redirect functionality in Azure for internal source is not possible).
•  Increase the idle timeout.
•  Modify the FQDN/DNS name.
   - (For Azure with an internal source, no certificates are required, and you need to select "Azure Internal Source/Load Balancer" option listed in the 'Existing Certificates are valid?' field).
•  Enable or disable session stickiness.
•  Implement IP restrictions for external load balancers (connections from the internet).
•  Add an alias to an existing FQDN/DNS name.
•  Adjust settings for the web application firewall for external load balancers (connections from the internet).
•  Delete configured FQDN/DNS names.</t>
  </si>
  <si>
    <t>Attention: This is for Hyperscaler deployments only. There is a similar Service Request template for SAP-DC. Only submit this request if your landscape is located in a Hyperscaler. Otherwise, the ticket will be incorrectly classified and implementation will be delayed heavily. You cannot change this, once submitted.
(Please note that enabling the HTTP to HTTPS redirect functionality in Azure for internal source is not possible).</t>
  </si>
  <si>
    <t>Modify SAP Setup Parameters of an Existing Load Balancer (SAP DC)</t>
  </si>
  <si>
    <t>Adjust settings for inbound traffic to the SAP Data Center Load Balancer via internal or external sources. 
Service scope:  
•  Add or remove servers in the backend pool of load balancers. 
•  Change the listening port of servers configured on the load balancers. 
•  Modify the next hop server protocol of the servers. 
•  Adjust the load balancer's listening port. 
•  Enable HTTP to HTTPS redirect functionality. 
•  Increase the idle timeout. 
•  Implement IP restrictions for external load balancers (connections from the internet). 
•  Add an alias to an existing FQDN/DNS name (for internal inbound only). 
•  Adjust settings for the web application firewall for external load balancers (connections from the internet). 
•  Delete configured FQDN/DNS names. 
•  Session Persistence/Stickiness Type Change. 
Use the following templates for other relevant service requests: 
•  To renew SAP SSL certificate in Load Balancer, use: "Renew SAP SSL Certificate on LB". 
•  To renew SAP SSL Certificate in Web Dispatchers, use: "Configure Certificates for SAP Components". 
•  For allowlist requests for outbound traffic, use: "Allowlist SAP Load Balancer access: OUTBOUND to EXTERNAL destn" or "Allowlist Squid Proxy Access: OUTBOUND to EXTERNAL Destn". 
•  For ACL rules updates, use: "Add SAP ACL Rules (SAP DC)".</t>
  </si>
  <si>
    <t>INFRA_1.10.01</t>
  </si>
  <si>
    <t>Mount CIFS (aka Samba) shares</t>
  </si>
  <si>
    <t>Provide CIFS (aka Samba) share on LINUX</t>
  </si>
  <si>
    <t>Request mounting of Samba/CIFS shares on Linux clients.  
Important considerations: 
* Specify the FQDN Hostname or IP address of the source CIFS server, full path of the CIFS shares.  
* Share the necessary user credentials through the Secure Area on the Customer Portal. 
* Confirm port 445 or 139 is enabled in SAMBA server to access from HEC.  
* Also specify the mountpoint (Linux) on which the CIFS shares need to be mounted. 
* The password needs to be uploaded to the Secure Area.  
If you have any technical challenges in filing up the form, please contact your TSM/CDM.</t>
  </si>
  <si>
    <t>Do not specify /install, /tmp, /var, or any of their subdirectories as Target Mount Point to create the Samba server. These directories are subject to cleanup activity and have no back up. SAP Enterprise Cloud Services (ECS) is not responsible in any way for data stored in these directories.</t>
  </si>
  <si>
    <t>TO_HANA_MDC_1.2.16, TO_HANA_MDC_1.2.17</t>
  </si>
  <si>
    <t>Move HANA Tenant to Another Database</t>
  </si>
  <si>
    <t>Tenant Copy/Move Preparation, Checks, Certificates, Pre-Step</t>
  </si>
  <si>
    <t>You can use this service to move your existing HANA Tenant from one HANA MDC Database to a different selected HANA MDC Database.
In the "System" field, please select the ABAP System whose Tenant you want to move.
In the "Target HANA Database" field, select the desired Target HANA Database SID where you want to move your Tenant.
In the "Schedule Execution" screen, you can select your preferred start time.
Note: Please observe the below points before requesting this service:
○ At present, only ABAP application tenants (Example: S/4HANA, NW ABAP etc.) are supported. So you are allowed to select only ABAP systems in "System" field.
○ Tenant move is permitted only between systems that fulfill the below criteria:
   - Systems should be of same ‘Business Type’ (Example: move from Development to Development, Quality to Quality, Production to Production).
   - Systems should be in the same Data Center Network Segment.
So the list of HANA MDC databases available for selection in "Target HANA Database" field will be restricted to only those that fulfill the above criteria.
○ The copy steps of tenant move activity are performed online. So you may notice slight performance degradation on both the source and the target systems.
○ Once the tenant move is complete, the ABAP application instances are disconnected from the source HANA database and reattached to the target HANA database. This is offline activity and your ABAP system will be restarted during this step. However the source and target HANA databases will continue to be available.
○ Once the tenant move is successful, the original tenant on source HANA database will be deleted.
Apart from the above points, a further set of prerequisites need to be observed. Please refer ‘Prerequisite' section for more details.
Note: Tenant move is not supported if the following components are configured on source HANA database
○ Rserve server
○ SAP HANA dynamic tiering (extended storage server)
○ SAP HANA accelerator for SAP ASE (extended transaction service)
○ SAP HANA streaming analytics (streaming host)
Additionally, this service can only be requested if your source and target systems are not Pacemaker enabled and are not multi-node systems. Please contact your TL in case of questions.</t>
  </si>
  <si>
    <t>A minimum version of HANA 2.0 SPS03 is required on the source and target system to request this service. You can check the HANA version of your system by accessing the link https://launchpad.support.sap.com/#/hec/landscape and filtering by the required HANA Database SID. On the right pane, select "Software" tab and refer column "Release" under "Software Components" to find the HANA version.
The Target HANA Database version should be the same or higher than the version of Source HANA Database. Please refer above point on how to check your system's HANA version.
The source and the target HANA databases must be SSL enabled. In case your systems are not SSL enabled, then kindly request Service 'Enable SSL on HANA' first. Please note that this service requires downtime and your system will be restarted.
Additionally, a maximum of 3 tenants are currently allowed to be created on a single HANA Database. You can again check this by accessing the above link and filtering by your target HANA database SID. On the right pane, select "Databases" tab and count the listed databases excluding SYSTEMDB. This number plus the new tenant that will be moved should not exceed 3.
Note: The output list of SIDs in link https://launchpad.support.sap.com/#/hec/landscape is limited by default. To see the complete list of your customer's SIDs, please click on "More" ("..." button next to Systems Search field) and select "All Systems".</t>
  </si>
  <si>
    <t>Move NFS volume to Production storage</t>
  </si>
  <si>
    <t>Request the migration of customer volumes from admin to production storage, enhancing the reliability and availability of your infrastructure.
Production storage provides enhanced performance and sufficient capacity for future scalability.
The migration will be carried out in a controlled manner to minimize any disruption to your business operations.</t>
  </si>
  <si>
    <t>It is recommended to consult with your SAP Enterprise Cloud Services representative before requesting this service and ensure the following prerequisites are met:
•	TechOps must confirm that the new volumes have been created and that Snap Mirror is enabled between the source and target.
•	System Readiness: Ensure that all systems to be migrated are in a stable state and that recent backups are available.
•	Stakeholder Alignment: Inform all relevant stakeholders about the planned migration and any potential downtime.</t>
  </si>
  <si>
    <t>For systems running on a HANA database, create the service request using the System ID (SID) of the HANA database. This ensures that the volume migration applies to all associated application and database servers.
If you are uncertain about the system type, applicable migration scopes, or the potential risks of the migration, consult your SAP Enterprise Cloud Services representative.</t>
  </si>
  <si>
    <t>BASIC_1.15.03</t>
  </si>
  <si>
    <t>One Time system Monitoring</t>
  </si>
  <si>
    <t>Event management: Monitor technical/non-functional event typ</t>
  </si>
  <si>
    <t>You can request a One time system monitoring service to monitor technical or non-functional items that are not included in the Standard service catalog as defined in the R&amp;R.
Examples of such items include batch job monitoring, business transaction monitoring, archiving monitoring, customer-owned SAP Solution Manager monitoring, and so on.
In the Additional Information field, describe your requirements in as much detail as possible.</t>
  </si>
  <si>
    <t>HANA_1.1.36</t>
  </si>
  <si>
    <t>Optimize Table Redistribution in HANA Scaleout System</t>
  </si>
  <si>
    <t>Database table redistribution based on the table placement r</t>
  </si>
  <si>
    <t>Optimize your scale-out system performance by table redistribution with the help of Improved SAP HANA Table Distribution service. 
Note that the system performance also depends on different scenarios, such as optimization, adding or removing nodes, and so on. 
You can request this service on your own initiative or at the suggestion of SAP Enterprise Cloud Services to fix or prevent performance issues associated with this table. 
Enter the system ID in “System ID” field, for MCOD HANA systems, you must also enter the system's tenant ID in the corresponding field.</t>
  </si>
  <si>
    <t>If possible, we should test this activity first in non-production (non PRD) environments to determine an estimation of good execution timing based on statistical information.</t>
  </si>
  <si>
    <t>Please cross-check with your SAP Enterprise Cloud Services team whether the service is already available in Hyperescalers before
ordering. The execution time is provided as an estimate only.  It is not possible to accurately estimate the 
execution time for the table redistribution by using standard SAP Enterprise Cloud Services tools. The reason for this is that there 
are many variables influencing the run time, such as size of tables to be split or merged, capacity of HANA
system in terms of CPU and Input/Output, and degree of parallelism of jobs, among others.
If you have the resources to take a  system copy of the production system to a Development (DEV)  (or) 
Quality System (QAS) environment that has  the same setup and configuration as production in terms of 
hardware, memory, number of nodes used, and so on,  then you can get a good estimate of what the 
run time would be for table redistribution in production environment by executing table redistribution in 
this DEV or QAS environment.</t>
  </si>
  <si>
    <t>BASIC_1.5.01A</t>
  </si>
  <si>
    <t>Orchestrate Technical Upgrade Project</t>
  </si>
  <si>
    <t>Request an upgrade to the latest major (product) release or Enhancement Package for your application software project orchestration for the complete landscape. 
Examples include upgrading from S4HANA 2021 to 2023, EHP 7 to 8, or NW 7.4 to 7.5.
If your SAP contract type includes the upgrade/update in the subscription, please contact your CDM, as in this case, the upgrade/update is free of charge!</t>
  </si>
  <si>
    <t>Prerequisites:
Please consider the following prerequisites:
•    It is recommended to raise the service request only when the high-level timeline, scope, prerequisites, and dependencies, for the upgrade are defined.
•    Select the SID and specify the required target release version or EHP version. SAP recommends that you always upgrade to the latest or from the SAP-recommended software version based on contract type.
•    Request a software upgrade for the development system first, then for all test or quality systems in your landscape, and finally for the productive system. 
•    Ensure sufficient time for planning and staffing preparations, especially for complex landscapes, before raising a Service Request.
•    The provided downtime duration is an average estimation and depends on several factors per system, such as whether the system is ABAP or Java, the number and size of patches, hardware sizing, and so on.
•    It is recommended to align with your Client Delivery Manager (CDM) / Technical Service Manager (TSM) in advance.
•    Kindly coordinate with your assigned Upgrade Expert technical contact for your planned request and clarify any open questions in advance before raising the service request.
•    Before submitting the service request, kindly ensure with your Upgrade Expert that all the prerequisites are fulfilled for your target version upgrade and validate the same in your customer portal (https://userapps.support.sap.com/sap(bD1lbiZjPTAwMQ==)/support/pam/pam.html#ts=0). Please contact your Upgrade Expert for support if required. 
•    Although the request is for technical execution, there should be interaction in several phases of the process between your nominated contact and the responsible SAP representatives. Certain mandatory interactions require customer approvals.
Estimated Standard Durations for Technical Planning Tasks:
•    Lead Time: 10mins
•    Preparation Time: 3 days</t>
  </si>
  <si>
    <t>Applicable only for non-PC3 contract.</t>
  </si>
  <si>
    <t>HANA_1.1.04</t>
  </si>
  <si>
    <t>Organize SAP HANA Schema with Table Partitioning</t>
  </si>
  <si>
    <t>Partition tables (technical execution)</t>
  </si>
  <si>
    <t>Request database table partitioning for selected SAP Enterprise Cloud Services systems to address performance issues with specific tables.
This service can be used to request Single-level partitioning such as "Hash", "Range", and "Round Robin" for tables located in the column store. Partitioning is supported only for column store tables.
To request this service, select the System ID (SID) in the "System" field and follow the on-screen instructions based on your preferred partitioning strategy, providing the necessary information when prompted.
Database table partitioning activity requires a coordinated plan between you (the customer) and SAP Enterprise Cloud Services as there are certain tasks that need to be performed at your end.
Multi-level or Online table partitioning must be requested using “Assisted Service Requests (ASR)”.
Additional Information:
•	To know more about SAP HANA Table Partitioning best practices and to determine the partition strategies, you can refer to the following SAP Notes:
-       SAP Note 2418299 - SAP HANA: Partitioning Best Practices / Examples for SAP Tables https://me.sap.com/notes/2418299
-       SAP Note 2044468 - FAQ: SAP HANA Partitioning https://me.sap.com/notes/2044468
-       SAP Note 2772795 - Recommendations to reduce the size of a table or partition where SAP HANA is the Database https://me.sap.com/notes/2772795
-       SAP Note 2190377 - Table Partitioning for Unified Demand Forecast and Demand Data Foundation (for Single-Host Scenarios) https://me.sap.com/notes/2190377
-       SAP Note 1695927 - Cleaning up the change history in the LMDB to reduce the memory footprint https://me.sap.com/notes/1695927
•	Please reach out to SAP Enterprise Cloud Services representatives to determine if the selected table qualifies for partitioning, if required. Alternatively, you can involve SAP Consulting Services to determine the best strategy for table partitioning.</t>
  </si>
  <si>
    <t>The partition strategy or the SQL command required to execute the table partitioning must be determined based on the business use case. To avoid service degradation or any undesired effects, the execution will be carried out by adhering to the Change Process followed by SAP Enterprise Cloud Services. It is advisable to simulate the table partitioning activity on non-productive systems and to finalize the best partition strategy before requesting it in productive systems.
Before requesting this service, familiarize yourself with your system, its release, and its setup. This information can be obtained by accessing the link https://me.sap.com/privcloudlandscape.
Note: The output list of SIDs in the provided link is limited by default to "Productive Systems". To see the complete list of your customer's SIDs, select "All Systems" in the drop-down for "Filter by System Role".</t>
  </si>
  <si>
    <t>Depending on the table size, the service run time will vary. You might also notice high memory consumption, and an exclusive lock (table write protected) is set on the selected table. The execution time provided here is an estimate and may vary depending on the table size. Database parameter values can also affect execution times.
The earliest time a service can be scheduled (Lead time) may be limited by other planned events for the SID(s), availability of delivery systems or tools due to maintenance, technical delivery limitations. Therefore, Lead time cannot be guaranteed as presented in Estimated Std Durations.</t>
  </si>
  <si>
    <t>TO_GK_1.3.01</t>
  </si>
  <si>
    <t>Patch GK Application (SP Updates and CDP bug fixes only)</t>
  </si>
  <si>
    <t>Implement updates to the managed GK solution</t>
  </si>
  <si>
    <t>You can request an update for your GK application software to the latest patch level; this includes GK CDP Software that only contains bug-fixes.
Note that if the CDP version contains CR, it is not eligible for the standard service and you must use a chargeable Service Request.
For a GK CDP system, please provide the source and target CDP versions and attach a Release Assessment Note (RAN) document to this request.
Note that the GK technical consultant can be contacted during local business hours for any issues during the update in non-productive (NON-PROD) systems.</t>
  </si>
  <si>
    <t>In the case of CDP, Software Package will be shared by GK at least 24 hours prior to the Scheduled upgrade.</t>
  </si>
  <si>
    <t>In case of any unforeseen issues, the downtime may need to be extended by 1 to 2 hours. The Contact person will be informed of these extension requests in those cases.</t>
  </si>
  <si>
    <t>DB_1.1.22</t>
  </si>
  <si>
    <t>Perform Database Consistency Check: ASE</t>
  </si>
  <si>
    <t>Perform Database Consistency Check (DBCC) - ASE</t>
  </si>
  <si>
    <t>You can use this service to request the execution of a Database Consistency Check (DBCC) for the selected SAP ASE Database. 
In the "System" field, select the required SID. 
In "Schedule Execution", select your preferred start time.
Note: This service can be used to execute DBCC on an ad-hoc or on-demand basis. It will check the consistency of the entire database once.
Recurring DBCC execution is already scheduled during the system build. If you want to change the existing schedule timing or if you want to run the DBCC on a specific table, then please use the "Assisted Service Request" service and mention your requirement in the “Task Description” field.</t>
  </si>
  <si>
    <t>The DBCC execution must be planned during off-peak hours. There is no estimation possible to determine how many off peak hours are needed for the execution. If we need to estimate the execution time, the same exercise can be done in other similar environment or systems, ie. testing, development or QA.</t>
  </si>
  <si>
    <t>HANA_1.1.30</t>
  </si>
  <si>
    <t>Perform Database Consistency Check: HANA</t>
  </si>
  <si>
    <t>Perform Database Consistency Check (DBCC) - HANA</t>
  </si>
  <si>
    <t>Request a one-time Database Consistency Check (DBCC) for the selected SAP HANA Database.
This service executes DBCC on an ad-hoc or on-demand basis and it will check consistency of the entire database once.
Recurring DBCC execution is already scheduled during system build. To modify the existing schedule timing or to if you want to run the DBCC on a specific table, use the "Assisted Service Request" service and detail your requirements in the “Task Description” field.</t>
  </si>
  <si>
    <t>The DBCC execution must be planned during off-peak hours. There is no estimation possible to determine how many off peak hours are needed for the execution. If we need to estimate the execution time, the same exercise can be done in other similar environment or systems, that is, testing, development, or QA.</t>
  </si>
  <si>
    <t>INFRA_1.8.02</t>
  </si>
  <si>
    <t>Perform Inplace Database Restore</t>
  </si>
  <si>
    <t>Perform data restore and recovery</t>
  </si>
  <si>
    <t>You can request restore / recovery of the same SID using a backup based on standard retention period.
In case you want to make use of a backup available already with longer retention period than standard, please open an ASR (Assisted Service Request) with relevant details.
Select the System ID and specify point in time of the backup (based on retention period) to be used for the restore / recovery.
Note : This restore only considers the DB restore. If any additional files (e.g. kernel, profile etc.) at OS Level need to be restored, please coordinate with your SAP Enterprise Cloud Services representative and open an ASR (Assisted Service Request) with relevant details.</t>
  </si>
  <si>
    <t>BASIC_1.3.07A</t>
  </si>
  <si>
    <t>Perform Post-Migration Health Checks</t>
  </si>
  <si>
    <t>Post processing tasks e.g. Embedded Search, BDLS - new build</t>
  </si>
  <si>
    <t>You should use this service to request comprehensive health check for your ABAP system following a Brownfield migration. It includes specific SAP health checks designed to identify potential issues in your ABAP system and streamline the ECS post-migration process.
In the "System" field, select the required ABAP system for which you would like to perform Post-Migration Health Checks.
In the "Schedule Execution" screen, please select your preferred start time with a lead time of 10 minutes.
Note: Please observe the following points before requesting this service:
○ The migration partners should mandatorily request this service to assess the systems' health.
○ If any of the check fails, the partner should analyse it further, rectify the issue, and re-run the checks until they are successful.
○ The results of the performed manual checks should be documented within the same Excel file. 
○ If any checks remain unsuccessful after troubleshooting, a clear explanation should be provided within the same excel file, to be accepted as an exception.
○ Upon successful completion, the migration partner should provide the System Health Check Results Excel file to the ECS build team with all expected information.</t>
  </si>
  <si>
    <t>Before requesting this service, ensure the following:
○ Migration partner has completed the Migration. 
○ When applicable, this service should be requested only after successful completion of Service "Switch Application back to Main Instance after Migration".</t>
  </si>
  <si>
    <t>This service is only applicable for SAP ABAP systems. For more information on the checks being performed, refer SAP Note 3487904 (https://me.sap.com/notes/3487904).</t>
  </si>
  <si>
    <t>CAS_1.1.05</t>
  </si>
  <si>
    <t>Perform Standard Change (non-preapproved)</t>
  </si>
  <si>
    <t>Identifier: FAM_GEN_01.06
Request to perform a non-preapproved Standard Change for a functional topic.
• One topic per request
• Non project related task
• Low complexity (only a few configuration steps)
• Low impact (only one process impacted)
• Low risk (well-understood and fully documented procedures, can be reverted)
• Requires only simple unit test
Customer provides specifications and transport request.
Customer to test, document and approve service execution.
Please note the following conditions for delivery: 
• Valid contract for service “Functional Application Management”
• Selected functional component is contracted
• Contingent for service usage is available
• Request doesn’t exceed provided service limitations
No meeting any of these conditions will result in rejection of the request.
Please note below numbers of Estimated Std Durations are not applicable for this service.</t>
  </si>
  <si>
    <t>Perform Standard Change (preapproved)</t>
  </si>
  <si>
    <t>Identifier: FAM_GEN_01.04_B
Request to perform a preapproved Standard Change as mutually agreed on Catalog-ID "FAM_GEN_01.04_A".
• One preapproved Standard Change
Customer provides preapproved Standard Change identifier.
Please note the following conditions for delivery: 
• Valid contract for service “Functional Application Management”
• Selected functional component is contracted
• Contingent for service usage is available
• Request doesn’t exceed provided service limitations
No meeting any of these conditions will result in rejection of the request.
Please note below numbers of Estimated Std Durations are not applicable for this service.</t>
  </si>
  <si>
    <t>Perform Standard Service Request</t>
  </si>
  <si>
    <t>Identifier: FAM_GEN_01.05
Request to perform a Standard Service Request for a functional topic.
• One topic per request
• Non project related task
• Low complexity (only a few steps)
• Low impact (only one process impacted)
• Low risk (well-understood and fully documented procedures, can be reverted)
• Requires only simple unit test
Customer provides specifications.
Customer to test, document and approve service execution.
Please note the following conditions for delivery: 
• Valid contract for service “Functional Application Management”
• Selected functional component is contracted
• Contingent for service usage is available
• Request doesn’t exceed provided service limitations
No meeting any of these conditions will result in rejection of the request.
Please note below numbers of Estimated Std Durations are not applicable for this service.</t>
  </si>
  <si>
    <t>BASIC_1.8.10</t>
  </si>
  <si>
    <t>Perform System Export</t>
  </si>
  <si>
    <t>If your contract with SAP HANA Enterprise Cloud (HEC) is due to end, you can request the export of all data from a system.
Select the system and provide details of your requirements.
Note that you have to run the program SMIGR_CREATE_DDL in the productive Business Warehouse (BW) client (RSADMINA table BWMANDT field entry) if such an entry exists in your system. For details, see SAP Note 888210. Provide the location of the files created below.</t>
  </si>
  <si>
    <t>BASIC_1.12.02</t>
  </si>
  <si>
    <t>Performance Benchmarking for ABAP</t>
  </si>
  <si>
    <t>Performance and Benchmark Service</t>
  </si>
  <si>
    <t>You can use this service to evaluate and compare system performance against a known and defined set of key measures.
We conduct a series of benchmarking exercises or “check points” and offer improvement recommendations if required.
The service emphasizes a collaborative and problem-solving approach between customers and SAP service delivery personnel.
Please provide mandatory 1 or up to 5 metrics to evaluate the system. (A metric can be a tcode, report or Z_report)</t>
  </si>
  <si>
    <t>Only available for Production systems on SAP NetWeaver ABAP platforms.</t>
  </si>
  <si>
    <t>All Chargeable except EOS</t>
  </si>
  <si>
    <t>INFRA_1.8.09</t>
  </si>
  <si>
    <t>Provide Non-Standard Backup Services</t>
  </si>
  <si>
    <t>Provide non-standard backup services (e.g. extended retentio</t>
  </si>
  <si>
    <t>You can request extension of the retention period of an existing backup, a new long-term backup, or copying of an existing or new backup to another location. It will require a mutually agreed Change Request for a maximum of 12 months beyond the planned end of the SAP Enterprise Cloud Services contract. (Not available for SAP ASE due to a technical limitation.)
Select the system and provide the requested information. If necessary, you can refer to the help for more explanations.
Note- If you are opting for DB System User Password, then it will be shared in the secure area of the Service Request. 
• When the password is available, click the icon beside the Tenant DB User to access it.
• As customer or authorized requestor of the service, you can display or view the password only if the status of the Service Request is “Service Provided” or “Customer Interaction Required”. Make sure you copy it before confirming the Service Request.
• Password in the secure area will have a display validity of 7 days. Make sure you copy it before this window ends.</t>
  </si>
  <si>
    <t>Quotation for a non-Standard Change Request</t>
  </si>
  <si>
    <t>Identifier: FAM_GEN_01.03
Request a quotation for a non-Standard Change Request.
• One topic per request
Customer provides specifications.
Please note the following conditions for delivery: 
• Valid contract for service “Functional Application Management”
• Selected functional component is contracted
• Contingent for service usage is available
• Request doesn’t exceed provided service limitations
No meeting any of these conditions will result in rejection of the request.
Please note below numbers of Estimated Std Durations are not applicable for this service.</t>
  </si>
  <si>
    <t>Quotation for a non-Standard Service Request</t>
  </si>
  <si>
    <t>Identifier: FAM_GEN_01.02
Request a quotation for a non-Standard Service Request.
• One topic per request
Customer provides specifications.
Please note the following conditions for delivery: 
• Valid contract for service “Functional Application Management”
• Selected functional component is contracted
• Contingent for service usage is available
• Request doesn’t exceed provided service limitations
No meeting any of these conditions will result in rejection of the request.
Please note below numbers of Estimated Std Durations are not applicable for this service.</t>
  </si>
  <si>
    <t>BASIC_1.8.27</t>
  </si>
  <si>
    <t>Reassign Installation No. (license)</t>
  </si>
  <si>
    <t>System Installation</t>
  </si>
  <si>
    <t>Apply SAP License for ABAP /JAVA &amp; HANA and update CLD for a</t>
  </si>
  <si>
    <t>Request a change of the Installation Number for ABAP, JAVA, and HANA systems along with CLD update with the new installation number. CLD update with new installation number for all other system_roles.
Important Considerations:
•	For ABAP, JAVA, and HANA systems, license retrieval or application will occur during the specified downtime.
•	For ABAP and JAVA systems, the service will verify and replace temporary licenses with permanent ones online. If the license number changes, the original license is deleted, requiring an application restart.
•	For other system roles, the change is performed online.
•	For HANA Standalone, the license change is always online. If it is not standalone, execution will be canceled. The Exception is only SAP Solution Manager dual stack.
•	It is recommended to start this service with ABAP/JAVA system numbers. 
•	Only one downtime is needed for ABAP and JAVA systems running on a HANA Database with an included HANA license. If the HANA does not have an ABAP or JAVA tenant, choose the HANA stand-alone system number.
•	For SAP SOLUTION MANAGER DUAL STACK on HANA Database, plan the execution of the ABAP and the JAVA stack with a 30-minute time delay. They share the same HANA database and if executed at the same time it might delete the HANA due to collision of the processes.
Service Usage Instructions:
•	Select the System ID, enter the new installation number, ensuring that it is exactly 10 digits only, and select the downtime.
•	During the process, the system will automatically determine the need for downtime and enter it in the ticket, whether the service is performed online or offline, with or without a restart. SAP will notify you of these details.
•	When the changes are executed online, the execution will only start at the downtime start.
•	When needed, the downtime will be 60 minutes.</t>
  </si>
  <si>
    <t>All systems associated with the selected Installation Number must update their installation numbers using this service.</t>
  </si>
  <si>
    <t>TO_SPROV_1.6.07</t>
  </si>
  <si>
    <t>Reboot IaaS Server</t>
  </si>
  <si>
    <t>Server Provisioning (aka IaaS)</t>
  </si>
  <si>
    <t>Perform scheduled startup/shutdown of hardware</t>
  </si>
  <si>
    <t>You can use this self-service to request a reboot (OS Restart) of an IAAS ECS server.
Please note that this service is applicable only to Infrastructure-as-a-Service (IaaS) servers in SAP HANA Enterprise Cloud (ECS).
For any other ECS systems, use the "Restart ECS System" service.
SAP performs the reboot at OS level and does not check for any other layer or component running on the IaaS server.
The IaaS server reboot takes 5 to 20 minutes to complete, based on the host machine size.
If the host is not reachable, please contact SAP Support.
Please note that this service execution is automated.
You can only cancel this service request if it has one of the following the statuses:
-	New Service Request
-	Service Scheduled
-	Service Request Reopened</t>
  </si>
  <si>
    <t>You, the Customer, must ensure that all customer services related to applications, databases, and such like are properly shut down.
Note: IAAS will proceed with reboot, even if there are services running.</t>
  </si>
  <si>
    <t>Please cross-check with your SAP Enterprise Cloud Services Team whether the service is already available in Hyperescalers before ordering. This service is applicable ONLY to Infrastructure-as-a-Service (IaaS) servers in SAP HANA Enterprise Cloud (ECS). For any other ECS systems, use the “Restart ECS System” service.</t>
  </si>
  <si>
    <t>HANA_1.1.37</t>
  </si>
  <si>
    <t>Reclaim SAP HANA data volume (defragmentation)</t>
  </si>
  <si>
    <t>Database Defragmentation (Data Volume Reclamation)</t>
  </si>
  <si>
    <t>Request defragmentation and reclaim unused space from SAP HANA database systems on SUSE or RedHat Linux OS to optimize database performance.
Defragmented (unused) data volumes can be accessed quickly, which helps to optimize database performance and gives better persistence management.
Typical scenarios that cause data volume fragmentation include:
•	Reduction of business data through archiving and deletion operations (Refer SAP Note 2388483).
•	Clean-up after blocked garbage collection (Refer SAP Note 2169283).
•	Internal database operations such as table optimization (merge or compression) of large tables that require temporary additional space (Refer SAP Note 2057046).
•	Snapshots or save points preserved for extended periods, leading to an increased amount of shadow pages (Refer SAP Note 2100009).
Important consideration before requesting this service:
•	Schedule the activity during off-business hours, because this is an online activity and high resource- consuming process.
•	According to SAP standards, fragmentation percentages below 30% are considered acceptable, and defragmentation can be considered for higher values. However, values exceeding 30% might still be acceptable if the free space is likely to be used soon or if fragmentation is expected to recur. Around 20% of space is typically allocated and deallocated due to temporary space requirements for table optimizations and garbage collection. Lower percentages can increase defragmentation time without providing substantial benefits. For more information, refer to SAP Note 2400005. 
•	This service will only perform space reclamation if the fragmentation level is 15% or higher and the overhead is 120 or more. It helps recover disk space and reduces the fragmentation percentage but does not guarantee that the fragmentation level will fall below any specific threshold. After the request is fulfilled, please review the attached Evidence of Success file for a detailed summary of the total space reclaimed. If the fragmentation level remains above 15% after the activity, please do not reopen the request. If you wish to run the reclamation again, please submit a new request.
•	For systems with High Availability (HA) and Disaster Recovery (DR) sites, HA and DR will be briefly unavailable until replication is re-initialized after the reclaim activity is completed on the Primary site.
•	The provided execution time is an estimate and may vary based on database size, fragmentation level, and database parameter values.
If your SAP HANA Database version is 2.0 SPS06 or later, note the following points:
•	Data volume reclaim is integrated into SAP HANA data volume management, running as a permanent, incremental housekeeping job in the background, so manual defragmentation (reclaim) is typically unnecessary, under normal circumstances. In special scenarios requiring quicker reclaim and higher I/O load is accepted, manual data volume reclaim may still be beneficial.
•	Continuous reclaim operates with minimal Input/output (I/O) resource usage, moving up to 40 GB of data per day.
•	By default, continuous reclaim starts when allocated space exceeds 150% of used space and stops when it falls below 120%.
•	The SAP HANA database parameter ‘continuous_reclaim_enabled’ (.ini -&gt; [persistence] -&gt; continuous_reclaim_enabled) can be used to activate or deactivate continuous reclaim. (The default value is 'true'.)
If you are unsure about your SAP HANA database version or how to check database parameters, refer to the Prerequisites section.
This service is fully automated. Do not send additional communications or information (‘Info for SAP’) as this information may not be considered before this service is executed. You can only cancel this service request if it has any one of the following statuses: ‘New Service Request’, ‘Service Scheduled’ or ‘Service Request Reopened’.</t>
  </si>
  <si>
    <t>• Before requesting this service, familiarize yourself with your system and its setup. This information can be obtained by accessing the link https://me.sap.com/systemsprovisioning/systems. You can then search for your SID under "Private Cloud Systems" section.
• Fragmentation level must be more than 15% for data volume defragmentation to be performed on the selected database system.
To check the fragmentation level before requesting this service, refer to SAP Note 1969700. You can run script “HANA_Disks_Overview.txt” (available in “SQLStatements.zip”) to find the fragmentation level. The output column FRAGMENTATION_PCT indicates the percentage of fragmentation. If you have questions, reach out to your SAP Enterprise Cloud Services Delivery representative.</t>
  </si>
  <si>
    <t>Ensure the activity is scheduled during off-business hours, because this service is an online activity and highly resource consuming.
For systems with High Availability (HA) and Disaster Recovery (DR) sites, HA and DR will be briefly unavailable until replication is re-initialized after the reclaim activity is completed on the Primary site.
Database defragmentation will be performed only if the data volume fragmentation level is more than 15%.
The execution time provided here is an estimate and may vary depending on the database size and level of fragmentation. Additionally, database parameter values can also affect execution time.</t>
  </si>
  <si>
    <t>Remote Client Copy</t>
  </si>
  <si>
    <t>Copy client from one SAP system to a different SAP system remotely over the network with a 300GB limit.
We do not recommend performing client copy using remote client copy method beyond the limit of 300GB, due to technical limitations; only system refresh is recommended. If a client copy cannot be avoided, check the data archiving options to reduce the client size.
For SAP Enterprise Cloud Services to carry out this service, it is necessary to update the SPAM/SAINT version and install or update the CLOUDLM Add-on in your system. The CLOUDLM Add-on will enable the automation of specific tasks and execute the activity by following standard procedures. It should not impact your transport route. For further understanding of the CLOUDLM add-on, please refer to SAP Note 2371079. Upon completion of this service, review this add-on version. If you would like it to be consistent across the landscape, please contact the SAP Enterprise Cloud Services representatives to update the CLOUDLM Add-on component in all other systems.
Enter Source Client Username (with SAP_ALL profile) and maintain the valid Source Client User Logon Credentials (user ID and password) in the Customer Remote Logon Depot. Refer SAP Note: 2436508 and 2361951 to know more about How to access Customer Remote Logon Depot to maintain system logon credentials.
Before starting the activity, we will perform the following checks:
     1. An RFC comparison between source and target clients for table structure consistency. If any inconsistencies are found, you will be notified to fix them.
     2. A check of available SAP Notes of known issues that need to be implemented in the system. If we identify any applicable notes pending to be 
         implemented, we will move the ticket to CA and request approval to implement said notes. (Keep in mind the notes to be implemented both in the target 
         and source system.)
         Note: If no response is received before the scheduled service start time, this may impact the overall timeline. This service includes the analysis and resolution of technical issues.</t>
  </si>
  <si>
    <t>Remove Diagnostic Agent – Customer (DAC)</t>
  </si>
  <si>
    <t>Remove Diagnostic Agent</t>
  </si>
  <si>
    <t>Request the removal of all Diagnostic Agents from a selected SID due to critical security vulnerabilities. 
This is an online service that must be scheduled to allow for the required Lead time, preparation, execution time, and so on. 
Service Usage Instructions: 
Select the system by selecting the corresponding SID to remove all Diagnostic Agents from SID. 
Select your preferred date for the start of the work to perform the service. 
Select the checkbox to confirm that you understand that all Diagnostic Agents on the selected SID will be removed.</t>
  </si>
  <si>
    <t>It is essential that you request removal of all Diagnostic Agents from your SAP systems because of critical security vulnerabilities.</t>
  </si>
  <si>
    <t>INFRA_1.5.08</t>
  </si>
  <si>
    <t>Remove SWAP disk from HANA DB virtual machine</t>
  </si>
  <si>
    <t>Remove SWAP disk from HANA DB Virtual machine</t>
  </si>
  <si>
    <t>Use this service to remove the SWAP volume from a HANA database Virtual Machine (VM). The presence of SWAP volumes can cause performance issues on all HANA database VMs.
In the “System” field, select the SID.
In the “Schedule at” field, select the date and time when you would like to have the service performed, allowing for the required Lead time.</t>
  </si>
  <si>
    <t>This service is applicable only to HANA VMs.</t>
  </si>
  <si>
    <t>Renew Hyperscaler SSL Certificate on LB  (Azure/AWS/GCP)</t>
  </si>
  <si>
    <t>This template is specifically for renewing Hyperscaler (Azure/AWS/GCP) SSL certificates in Load Balancers, not for web dispatchers. 
To renew SSL certificates for Hyperscaler in Web Dispatchers, use the "Configure SSL for Applications" template. _x000D_
Incorrect selection may result in ticket rejection and delays.</t>
  </si>
  <si>
    <t>Attention: This template is specifically for renewing Hyperscaler (Azure/AWS/GCP) SSL certificates in Load Balancers, not for web dispatchers. .
There is a similar Service Request template for SAP-DC. Only submit this request if your landscape is located in a Hyperscaler. Otherwise, the ticket will be incorrectly classified and implementation will be delayed heavily. You cannot change this, once submitted._x000D_
To renew SSL certificates for Hyperscaler in Web Dispatchers, use the "Configure SSL for Applications" template.</t>
  </si>
  <si>
    <t>Renew SAP SSL Certificate on Load Balancers (SAP DC)</t>
  </si>
  <si>
    <t>Request the renewal of SAP DC SSL certificates in Load Balancers, not for web dispatchers. 
To renew SSL certificates for SAP DC in Web Dispatchers, use the "Configure Certificates for SAP Components" template. Incorrect selection may result in ticket rejection and delays.</t>
  </si>
  <si>
    <t>Use this service only for your systems that are hosted in an SAP Datacenter.</t>
  </si>
  <si>
    <t>TO_BC_1.1.04</t>
  </si>
  <si>
    <t>Reorganize SAP Business Connector Message Store</t>
  </si>
  <si>
    <t>Business Connector</t>
  </si>
  <si>
    <t>Reorganization of message store</t>
  </si>
  <si>
    <t>You may request the reorganization of the SAP Business Connector Message store.</t>
  </si>
  <si>
    <t>BASIC_1.8.08</t>
  </si>
  <si>
    <t>Restart Additional Application Server</t>
  </si>
  <si>
    <t>Start/Stop ECS managed system</t>
  </si>
  <si>
    <t>Request a restart of the Additional Application Server (AAS/AI) for the selected SAP System (SID) of ABAP and JAVA systems with (AAS/AI). 
Notes: 
Only the application is restarted. The database and Operating System are unaffected by this service. 
This service is restricted to ABAP and JAVA systems that have Additional Application Server (AAS/AI) in the landscape. 
Do not use this service to restart your Primary Application Server (PAS/CI). You cannot restart PAS/CI alone. Use the "Restart System with Reboot option" template to restart the entire application (CS+CI+AI’s).</t>
  </si>
  <si>
    <t>TO_BRIM_CM_1.2.05</t>
  </si>
  <si>
    <t>Restart PICO of Convergent Mediation</t>
  </si>
  <si>
    <t>Start/Stop specific PICO</t>
  </si>
  <si>
    <t>Request to restart the individual PICO(s) for the selected Convergent Mediation (CM) system.  
Important considerations: 
• There is no need of application or database downtime for the selected system.  
• Only the selected PICOs are restarted and the complete system including the database remains unaffected. 
• Do not use this service to restart the complete system (application and database). For complete system restart use the self-service "Restart System with Reboot option". 
• To check the names of the available PICOs, use the Web UI of the selected Convergent Mediation System (http://platformservername:9000/mz). 
Service usage instructions:
• In the "System" field, please select the required system.  
• In the "PICO Name(s)" field, enter the PICO name of your choice for restart. If multiple PICOs need to be restarted, enter the names separated by a comma.  (Example: ec2, ecsa1, sc2)</t>
  </si>
  <si>
    <t>This service only restarts the given PICOs of an SAP Convergent Mediation System and does not apply to any other Systems. Please input only the available PICOs in your selected System for restart.</t>
  </si>
  <si>
    <t>BASIC_1.8.08, HANA_1.1.09</t>
  </si>
  <si>
    <t>Restart Solution Manager Diagnostic Agent</t>
  </si>
  <si>
    <t>Diagnostic Agent restart</t>
  </si>
  <si>
    <t>Request the restart of Solution Manager Diagnostic (SMD) Agents for the selected system.  
Service Usage Instructions: 
• In the "System" field, choose the required system. 
• In the "SMD Agent Restart Scope" field, select one of the following options: 
       - All: Restart SMD Agents on all instances of the selected system. 
       - Selected: Restart SMD Agents on some specific instances of the selected system. 
 • If this option ‘Selected’ is chosen, a new field "SMD Agent Instance(s)" will appear. 
       - Select the desired instance(s). Use the Add (+) button to choose more than one instance. 
       - The column "Other Instances on Host" in the value help for "SMD Agent Instance(s)" will assist in selecting the desired instance. 
 • Depending on the selected system, you may find the following instances for selection: 
       - vh(cid)(sid)ci, vh(cid)(sid)cs for Primary Application Server Instance. 
       - vh(cid)(sid)db, vh(cid)(sid)db01 etc. for Database Instances. 
       - vh(cid)(sid)ai01, vh(cid)(sid)ai02 etc. for Additional Application Server Instances (if present). 
       - Note: Here (cid) refers to the Customer ID and (sid) refers to the System ID.  
 • There is no application or database downtime needed for the selected system. Only the selected Solution Manager Diagnostic Agents are restarted.</t>
  </si>
  <si>
    <t>Restart System for transition between DST and Standard Time</t>
  </si>
  <si>
    <t>Restart System - Daylight Saving Time to Std Time</t>
  </si>
  <si>
    <t>Restart specific System IDs (SIDs) during the transition between Daylight Saving Time (DST) to standard time and standard time to DST. 
Important considerations: 
• Please note that this restart should be requested only for Production applications. For more details, refer to SAP Notes: 3015840 and 1603349.  
• If you require a restart of the database (DB), please indicate your preference by selecting the appropriate option under the scope field. Refer to the "Additional explanation" help beside the input parameter for more information on scope field selections. 
• Execution time (Downtime) must commence before the "switch period" (DST to standard or vice versa). Therefore, select the required schedule accordingly.  
Downtime calculation: 
Downtime = 60 mins (Restart) + Waiting Time in mins 
Here, Waiting Time refers to a parameter on this template, and the value selected here determines until when the application should remain down. As soon as this period ends, the selected SID will be started.</t>
  </si>
  <si>
    <t>The following scenarios may require extended downtimes:
	• Java/SAP HANA/SAP ASE replication scenarios or High Availability-Disaster Recovery setups.
	• Any issues encountered during the restart.
Please note that the provided downtime is an estimate and may vary depending on specific circumstances.</t>
  </si>
  <si>
    <t>Restart System with Reboot option</t>
  </si>
  <si>
    <t>Restart ECS System</t>
  </si>
  <si>
    <t>Request a restart of the selected SID (Application/DB) with the reboot option for the respective Operating System (OS).
You can select one of the following options in the “Scope” field:
·	application = Restarts Application 
·	system = Restarts Application and Database
For applications without a database:
In the “Scope” field, select “application” from the options. This is suitable for non-database applications like SAP Web Dispatcher or Cloud Connector.
For applications on HANA MDC databases:
·	If HANA System DB SID is selected:
-	Select “application” to restart applications of all its tenant databases.
-	Select "system" to restart applications of all its tenant databases along with the restart of all tenant databases as well as SYSTEMDB.
·	If Application SID is selected:
-	Select "application" to restart the selected application only.
-	Select "system" to restart the selected application and its tenant DB. It will not restart SYSTEMDB and its any other tenant DB.</t>
  </si>
  <si>
    <t>BASIC_1.9.06</t>
  </si>
  <si>
    <t>Run Disaster Recovery test</t>
  </si>
  <si>
    <t>Execute failover during disaster recovery test</t>
  </si>
  <si>
    <t>You can request standard Disaster Recovery (DR) test during operation. Standard DR test is offered for all infrastructures.
Testing in operation requires the SAP Enterprise Cloud Services team to interact with the customer. During the testing period, the SAP Enterprise Cloud Services team shuts down the Primary Production system and provides access to the customer on the DR system to validate the system. Later, SAP rebuilds the DR system and rebuilds replication from the Primary to the Secondary site. There is no replication from the DR site to the Primary.
Once the system is in operation, you can request standard Disaster Recovery (DR) test.
You can type additional SIDs in scope for the standard DR test in the "Additional SIDs for DR test" field.
For more details, see "SAP Enterprise Cloud Services Disaster Recovery Testing, A High-level Overview" by following the below link.
For further details, depending on your contract please follow the below links:
SAP delivered PCE: Please click on the home URL https://help.sap.com/docs/RISE_WITH_SAP_PRIVATE_CLOUD_EDITION and login with S user and then search for “Disaster Recovery Testing” document under Operations.
SAP delivered Non PCE: Please click on the home URL https://help.sap.com/docs/SAP_HANA_ENTERPRISE_CLOUD and login with S user and then search for “Disaster Recovery Testing” document under Operations.
Please work with your engagement team in case of doubt.    </t>
  </si>
  <si>
    <t>The DR setup must be Standard or Traditional only and the internal DR test must be successful.</t>
  </si>
  <si>
    <t>Database inserts, updates, deletes, and any customer data changes done during testing will be lost. The Customer is responsible for creating and executing functional tests and must support certain technical aspects, such as those concerning interfaces, connectivity, and so on.</t>
  </si>
  <si>
    <t>Run Online Disaster Recovery Test</t>
  </si>
  <si>
    <t>Execute online disaster recovery tests (DC and infrastructur</t>
  </si>
  <si>
    <t>You can request SAP to run an online Disaster Recovery (DR) test. Online Disaster Recovery test is also known as DR testing with fencing. This test is only performed for Production systems.
This service can only be delivered if you have a contract, SOW, or order form that includes DR Service for a Solution.
When you submit your Service Request, SAP will refer you to the link for the SAP_ECS_DR_Testing file. You must complete configuration details according to the information given in section 4.8 of “Test Run - Information and Customer Responsibilities”. When you have completed the details, please upload the file.
Lead Time will start only after you provide the required details in the file. By selecting the checkbox when you submit your Service Request, you confirm that you will supply these configuration details. It is the customer’s responsibility to provide these technical details and your confirmation to do so is mandatory.
The customer must provide support in certain technical aspects, for example, regarding interfaces, connectivity, and so on.
By selecting the appropriate checkbox, you confirm that no migration, upgrade, go live, or DB Patching activities are allowed on Primary or DR servers during the 6-week period before fenced DR testing starts. This confirmation is mandatory.
Select the SID. To select multiple SIDs, under input field "Additional SIDs for DR test" enter additional SID(s) separated by comma (",").
In the “Scheduled At” field, select your preferred date and time for the work to start, remembering that there is 6 weeks Lead Time before work can start.
Select the relevant checkboxes to confirm that you will provide the appropriate configuration details and that the prescribed activities will not take place during the 6 weeks before testing starts.
For further details, depending on your contract please follow the below links:
SAP delivered PCE: Please click on the home URL https://help.sap.com/docs/RISE_WITH_SAP_PRIVATE_CLOUD_EDITION and login with S user and then search for “Disaster Recovery Testing” document under Operations.
SAP delivered Non PCE: Please click on the home URL https://help.sap.com/docs/SAP_HANA_ENTERPRISE_CLOUD and login with S user and then search for “Disaster Recovery Testing” document under Operations.
Please work with your engagement team in case of doubt.     </t>
  </si>
  <si>
    <t>This service is only applicable to systems with traditional Long Distance DR setup in SAP Datacenters and Hyperscalers: AZURE/GCP/AWS.</t>
  </si>
  <si>
    <t>Fenced DR test could be rejected if there is insufficient reliable information, that is, detailed setup information about load balancers, inter-systems communication, and so on. In this case, you will not be charged. SAP Cloud Connector will be out of scope of fencing test.
Customer will be responsible for any risk as the testing IPs will remain open also to primary site.  when using the option "provided specific list of IPs to be open" for full fencing scenario.
The testing team just need to pay attention to which site (either real primary production, or fenced DR site) system they are working with during the Fenced DR test as technically they will be able to reach both sites from their workstation IP.</t>
  </si>
  <si>
    <t>2 Day(s) 16 Hour(s)</t>
  </si>
  <si>
    <t>BASIC_1.2.23</t>
  </si>
  <si>
    <t>Samba Server Security Enhancement</t>
  </si>
  <si>
    <t>Define and implement infra security concept</t>
  </si>
  <si>
    <t>Deactivate SMB v1 and activate SMB v2 to enhance security through client compatibility, updated mount options, and mandatory server signing. 
This service focuses on three essential security measures: 
•  Verification of SAMBA client compatibility with the SMB2 protocol utilized on our server:  We will verify the effective communication of your SAMBA client with our server via port #445 for SMB2, which is recommended for heightened security and performance compared to the older port #139 used by SMB1. 
•  Update of Mount Options: We will ensure that the CIFS mounts in your server's configuration file (/etc/fstab) are configured with the mount option "vers=2.1" or higher, thereby enhancing the security of file sharing. 
• Enhancement of Server Signing: We will configure the Samba Server global option "server signing" to "mandatory," introducing an additional layer of security to safeguard your server communication. 
NOTE: Changes performed on Samba servers or clients do not require application or database downtime. However, downtime is required for the CIFS mounts (Samba shares) as there will be an interruption after changing settings on the Samba server or clients. If customers are intensively using the CIFS mounts (for writing or reading data), it's recommended to schedule the changes outside of business hours to avoid potential business interruptions.</t>
  </si>
  <si>
    <t>The samba configuration in the affected environments is allowing connections using the outdated SMBv1 protocol.</t>
  </si>
  <si>
    <t>By addressing outdated Samba Server settings, our service aims to enhance network security. This encompasses tasks such as verifying SAMBA client compatibility with SMB2, updating mount options, and enhancing server signing. These collective actions significantly bolster Samba Server security, reducing vulnerability risks and fostering a safer network environment.</t>
  </si>
  <si>
    <t>INFRA_1.4.11</t>
  </si>
  <si>
    <t>Scale Capacity (Memory and CPU)</t>
  </si>
  <si>
    <t>Scale the VM up or down by changing the VM Memory and CPU</t>
  </si>
  <si>
    <t>Request to increase or decrease Memory and CPU for an existing Live and Build phase system, only for VMs not for physical servers. 
Important considerations: 
    •  Note that this request is only applicable to VMs, and not for physical servers. 
    •  Select the System Identifier (SID) and required hostname. 
    •  Specify the memory or CPU needed for each hostname. 
    •  If memory or CPU value is non-standard, you can enter the relevant information in the “Additional Information” field.</t>
  </si>
  <si>
    <t>In the case of a Hyperscaler, requesters should provide the details of the VM Flavor when submitting the request. 
If you do not have the appropriate VM Flavor details, then you will need to contact your SAP Enterprise Cloud Services representative.
Submission of a request without VM Flavor details would delay the request fulfilment.
Please be advised and forewarned of possible additional downtime for database systems. Database systems are rarely similar in structure or size. This distinct singularity add to the complexity in regard to backup and restore operations.</t>
  </si>
  <si>
    <t>Service Request Acceleration (SRA)</t>
  </si>
  <si>
    <t>Service Request Acceleration (SRA) is a safeguarding service that can be ordered and deployed by the customer when implementing a service project that is considered to be mission critical. 
It helps to safeguard critical milestone phases of a service in delivery or after delivery phases. 
This Customer Service Request (CSR) is used to accelerate selected services by reducing lead time. For more information, please contact your Enterprise Cloud Services representative.
There are two distinct choices of deployment types that can be ordered. 
Option  A:  (BASIC_1.8.20_SRP_A):  
Duration = 5 Business Days (= 1 Block)
(08:00HRS – 18:00HRS or within Timezone 'Business Hours'); 
Valid for Production &amp; Non-Production Systems.
This Option does NOT cover weekend service requests. 
Option  B: (BASIC_1.8.20_SRP_B):  
Duration = 7 Days (24/7 HRS);  (=1 Block + Weekend)
This option covers both Business Days and Weekends in accordance to regional Timezone. 
Valid for Production &amp; Non-Production Systems.  
Note: Support for non-production systems is available only during business working days, excluding weekends. If weekend entitlement is purchased, weekend support will be added for NON-PROD systems.</t>
  </si>
  <si>
    <t>For non-production systems, weekend support must be purchased as an additional entitlement. For more information, please contact your Enterprise Cloud Services representative.</t>
  </si>
  <si>
    <t>INFRA_1.11.01</t>
  </si>
  <si>
    <t>Set Up and Configure SFTP Server</t>
  </si>
  <si>
    <t>Configuration of sftp daemon</t>
  </si>
  <si>
    <t>Request Set Up and Configure SFTP Server, including user creation in LDAP.
Select the System ID and specify the SFTP operations required.
Option 1:  Set Up and Configure SFTP server
- Select the Infrastructure Type where the system is located (for example, Azure or SAP Datacenter). 
- In the case of Hyperscalar, to allow access, provide the IP or IP range (CIDR) from which the SFTP connection will be made. You can enter these details in the "IP/IP-Range" field. If the customer wants to have the SFTP configured on NFS, NFS should be selected. This is typically done when you want to share the volume across servers.
- Choose whether to configure SFTP on a new or existing volume.
- Selecting the new volume is preferable because it avoids application outages due to SFTP data getting out of control. If you specify an existing volume, you should specify the mount point. 
- For a new volume, specify the size as shown in the following examples, ensure that there is a signed Commercial Request for new contracts. 
Hyperscalar - Azure - File System Type - NFS - 100 GB minimum allowed, increments after that by 100GB
Hyperscalar - AWS - File System Type - NFS - Qtree is created within the existing volume by default
Hyperscalar - GCP - File System Type - NFS - Qtree is created within the existing volume by default
SAP Datacenter - (HEC01 - HEC19) - Enterprise Cloud Services Datacenters - File System Type - NFS, Qtree is created within the existing volume by default and size is 100GB.
- Provide the other necessary information, including the SFTP User Name and the hostname of the target SFTP server. SFTP Share Directory is required irrespective of the operating system.
- Default permissions to SFTP home directory and subdirectories are 755, “&lt;sftp user&gt;” as owner, and “sftponly” as the group. 
Option 2:  Created additional SFTP user
- You can continue, only if SFTP is already configured on the selected Host.
Option 3:  Password reset for existing SFTP user
- You can continue, only if SFTP is already configured on the selected Host.
Option 4:  Add SFTP user to a secondary group
- You can continue, only if SFTP is already configured on the selected Host.
Option 5:  Create dir/sub-dir under SFTP filesystem
- You can continue, only if SFTP is already configured on the selected Host.
Option 6:  Change permission of a directory
- You can continue, only if SFTP is already configured on the selected Host.
Option 7:  Add Public-key
- You can continue, only if SFTP is already configured on the selected Host.</t>
  </si>
  <si>
    <t>If you select New Volume, ensure that CR is already signed. Please connect with the SAP Enterprise Cloud Services Technical team for support on this service.</t>
  </si>
  <si>
    <t>TO_CALM_1.1.03</t>
  </si>
  <si>
    <t>Set up connectivity to CALM</t>
  </si>
  <si>
    <t>Setup of one SAP NetWeaver based system (S/4 HANA, SAP Business Suite, BW or BW/4 HANA) in CALM landscape management and activation of the push data provider.</t>
  </si>
  <si>
    <t>Set Up Hyperscaler AWS Direct Connect</t>
  </si>
  <si>
    <t>Manage remote connection between the managed system landscap</t>
  </si>
  <si>
    <t>This Service Request can be used to set up a Direct Connect connection to your Private Cloud Landscape in AWS.</t>
  </si>
  <si>
    <t>Attention: This is for Hyperscaler deployments only. Only submit this request if your landscape is located in a Hyperscaler. Otherwise the ticket will be incorrectly classified and implementation will be delayed heavily. You cannot change this, once submitted.</t>
  </si>
  <si>
    <t>Do not use this template for Customers Transit Gateway association to AWS VPC. There is a separate template for that purpose.
This request may be executed at any time once submitted. If you require the service to be executed within a specific timeframe, please indicate the time frame along with the valid reason in the 'Additional Comments' field.</t>
  </si>
  <si>
    <t>Set Up Hyperscaler AWS Transit Gateway</t>
  </si>
  <si>
    <t>AWS introduced a transit gateway (TGW) that can be used to overcome the non-transitive limitations of VPC Peering as well as unify the virtual WAN of a customer, consisting of VPNs, Direct Connect links and VPC Peerings into a single hub.
SAP Enterprise Cloud Services does not support running the transit gateway within its account. However, connecting the Enterprise Cloud Services account to a transit gateway managed by the customer is supported through standard VPN or VPC Peering processes.</t>
  </si>
  <si>
    <t>Set Up Hyperscaler Azure ExpressRoute</t>
  </si>
  <si>
    <t>This Service Request can be used to setup an Express Route connection to your Private Cloud Landscape in Azure.</t>
  </si>
  <si>
    <t>This request may be executed at any time once submitted. If you require the service to be executed within a specific timeframe, please indicate the time frame along with the valid reason in the 'Additional Comments' field.</t>
  </si>
  <si>
    <t>Set Up Hyperscaler Google Cloud Interconnect</t>
  </si>
  <si>
    <t>This Service Request can be used to setup a Google Cloud Interconnect to your Private Cloud Landscape in Google.</t>
  </si>
  <si>
    <t>Set Up Hyperscaler VPC/VNet Peering (Azure/AWS/GCP)</t>
  </si>
  <si>
    <t>A VPC/VNet peering connection is a networking connection between two VPCs/VNets that enables you to route traffic between them using private IPv4 addresses (IPv6 is not supported in SAP Enterprise Cloud Services environment). Instances in either VPC can communicate with each other as if they are within the same network. The VPCs/VNets can be in different regions. In Azure and GCP cases transit routing to oprems through customer VPC/VNet can also be enabled.</t>
  </si>
  <si>
    <t>IP ranges from your VPC/VNet and Onpremise networks.
In case of Azure, a guest user from customer side who has Network contributor role.</t>
  </si>
  <si>
    <t>INFRA_1.2.05</t>
  </si>
  <si>
    <t>Set Up Hyperscaler VPN Connection (AWS/Azure/GCP)</t>
  </si>
  <si>
    <t>Setup VPN Connectivity – Hyperscaler only</t>
  </si>
  <si>
    <t>SAP VPN service is a shared VPN service that is intended to get connected to SAP Enterprise Cloud Services on Hyperscaler quickly by using IPSec VPN over the public Internet. You are not recommended to use this connectivity for production, due to lack of end-to-end SLA and limited throughput capability.</t>
  </si>
  <si>
    <t>Attention: This is for Hyperscaler deployments only. There is a similar Service Request template for SAP-DC. Only submit this request if your landscape is located in a Hyperscaler. Otherwise the ticket will be incorrectly classified and implementation will be delayed heavily. You cannot change this, once submitted.</t>
  </si>
  <si>
    <t>BASIC_1.8.18</t>
  </si>
  <si>
    <t>Set up Monitoring in Customer Solution Manager in ECS system</t>
  </si>
  <si>
    <t>Set up Monitoring with Customer Solution Manager in HEC</t>
  </si>
  <si>
    <t>You can request that SAP configures monitoring within your SAP Solution Manager located in ECS system.
Please specify which systems should be connected to your SAP Solution Manager. In the Additional Information field, describe your requirements in as much detail as possible.</t>
  </si>
  <si>
    <t>Set Up New SAP WAN/MPLS (SAP DC)</t>
  </si>
  <si>
    <t>Add additional VPN or MPLS</t>
  </si>
  <si>
    <t>Set up or change a Standard Change (preapproved)</t>
  </si>
  <si>
    <t>Identifier: FAM_GEN_01.04_A
Request to set up/change a preapproved Standard Change with preapproved steps, tasks, responsibilities, sequence, periodicity.
Create new preapproved Standard Change identifier.
• One topic per request
Customer provides specifications.
Please note the following conditions for delivery: 
• Valid contract for service “Functional Application Management”
• Selected functional component is contracted
• Contingent for service usage is available
• Request doesn’t exceed provided service limitations
No meeting any of these conditions will result in rejection of the request.
Please note below numbers of Estimated Std Durations are not applicable for this service.</t>
  </si>
  <si>
    <t>Set Up SAP Cloud Peering Connection</t>
  </si>
  <si>
    <t>Add a new VPN or MPLS or Cloud Peering</t>
  </si>
  <si>
    <t>SAP Cloud Peering is the SAP Cloud Service that connects customers to a specific SAP datacenter using interconnect ecosystem providers without touching the public internet. It can be compared to direct connectivity options that other public cloud providers offer like AWS Direct Connect, Azure Expressroute and GCP Interconnect</t>
  </si>
  <si>
    <t>Excludes Hyperscalers. Please check with your SAP Enterprise Cloud Services team for further details.</t>
  </si>
  <si>
    <t>INFRA_1.2.05_PCE</t>
  </si>
  <si>
    <t>Set Up SAP VPN Connection (SAP-DC)</t>
  </si>
  <si>
    <t>SAP VPN service is a shared VPN service that is intended to get connected to SAP Enterprise Cloud Services in SAP Datacenters quickly by using IPSec VPN over the public Internet. You are not recommended to use this connectivity for production, due to lack of end-to-end SLA and limited throughput capability.
Important: For Cisco Meraki VPN Endpoints, only Route Based VPN with BGP will be supported.</t>
  </si>
  <si>
    <t>Attention: This is for SAP-DC deployments only. There is a similar Service Request template for Hyperscalers. Only submit this request if your landscape is located in a SAP-DC. Otherwise the ticket will be incorrectly classified and implementation will be delayed heavily. You cannot change this, once submitted.</t>
  </si>
  <si>
    <t>HANA_1.1.22</t>
  </si>
  <si>
    <t>Setup HANA Transport Management</t>
  </si>
  <si>
    <t>SAP HANA Transports Management Setup</t>
  </si>
  <si>
    <t>Please submit your initial requirements for setting up native transport management for your HANA-based solution. A SAP Enterprise Cloud Services consultant will review your submission and clarify any further requirements.</t>
  </si>
  <si>
    <t>Please use this template exclusively to configure Native SAP HANA Transport. All other transport scenarios are outside the scope of this template.</t>
  </si>
  <si>
    <t>Shrink SAP ASE Database</t>
  </si>
  <si>
    <t>SAP Sybase Database allows you to shrink databases, freeing unused space for reuse or deletion. The database must have more than 40% unused space. 
Service usage instructions: 
• During the different phases of preparing, simulating, and executing this service, your Technical Service Manager (TSM) will communicate with you to provide information and request you to act.  This communication will be through the service request ticket. 
• SAP will evaluate the database size and the required landscape modifications, such as removing data devices. (Log devices are not supported for this operation.) Based on this evaluation, SAP will plan the required downtime. 
• Then, the TSM will communicate the technical requirements, so that you can configure an equivalent non-production system with the same database size to simulate the shrinking of the database.  
• You, the customer, are responsible for providing the equivalent non-production system in a timely fashion. Any undue delay in providing the simulation environment could affect the time required to complete this service. 
• After a successful simulation, the SAP Technical team will transfer the simulation environment to the production system with the agreed downtime, adjusted if needed according to the simulation results.</t>
  </si>
  <si>
    <t>This service does not include data archiving to free up space. The customer is responsible for providing a comparable non-production environment for testing purposes.
The ASE version must be ASE 16 SP03 PL08 or later. If the specified criteria are not met, the service may be refused.</t>
  </si>
  <si>
    <t>BASIC_1.5.09</t>
  </si>
  <si>
    <t>Skip next Proactive Maintenance Cycle</t>
  </si>
  <si>
    <t>Implement updates to the managed SAP solution using standard</t>
  </si>
  <si>
    <t>Request a one-time opt-out for specific systems from the upcoming Proactive Maintenance cycle.
SAP Enterprise Cloud Services conducts monthly updates to technical components as part of its Proactive Maintenance service. If a critical business need requires a freeze period, this service enables you to opt-out selected systems from the next maintenance cycle.
Note: This opt-out applies only to the upcoming maintenance cycle. For future maintenance cycles, a new request must be submitted.</t>
  </si>
  <si>
    <t>Opt-out requests must be submitted within 5 business days of receiving SAP’s Proactive Maintenance announcement email. This timeline allows sufficient time to adjust the maintenance plan as needed.
Note: For technical reasons, you must select a start date and time for this service, but it will not impact the execution.</t>
  </si>
  <si>
    <t>Start Application on Skeleton System</t>
  </si>
  <si>
    <t>Start System</t>
  </si>
  <si>
    <t>Start ABAP or JAVA applications for Non-Live (build) systems, before Enterprise Cloud Services post-processing is performed. 
This service does not include starting the database or any other application types.</t>
  </si>
  <si>
    <t>To start ABAP application servers on Enterprise Cloud Services after the migration, use the service "Switch Application Back to Main Instance After Migration.</t>
  </si>
  <si>
    <t>Stop Application on Skeleton System</t>
  </si>
  <si>
    <t>Stop System</t>
  </si>
  <si>
    <t>Stop ABAP or JAVA applications for Non-Live (build) systems, before SAP Enterprise Cloud Services post-processing is performed.
This service does not include stopping the database or any other application types</t>
  </si>
  <si>
    <t>This Service is for ABAP and JAVA systems only and is valid until the system is handed over to ECS.</t>
  </si>
  <si>
    <t>Switch Application back to Main Instance after Migration</t>
  </si>
  <si>
    <t>Post migration switch back to Main instance</t>
  </si>
  <si>
    <t>You can use this service to switch your ABAP application back to the main instance on SAP Enterprise Cloud Services after the successful migration of your on-premise system.
In the "System" field, select the ABAP System where the migration is complete.
In the "Schema User Name" field, enter the schema user name of your system. Refer to the Prerequisite section for more details.  Please provide the schema name in uppercase letters.
If the DB migration is complete, select the field "Is Migration Complete?".
In the "Is Migration Server Involved?" field, select Yes or No, depending on your scenario.
If ABAP Application is shut down, select the field  "Is ABAP Application Shut down?". This field is displayed only if a migration server was involved.
In the "Schedule Execution" screen, provide your preferred start time.
Note: At present, this service is available only for ABAP Systems on HANA Database. If your system is based on SAP ASE Database or is a Java System, then please contact your SAP Enterprise Cloud Services Project Lead (PL).</t>
  </si>
  <si>
    <t>Please note the following points before requesting this service.
○ Schema User Name is needed as input for this service. You can find this value by using one of the following methods:
  - From your ABAP Application (SAP GUI) -&gt; Menu -&gt; System -&gt; Status -&gt; Database Data -&gt; Owner/User. 
  - From the Operating System level on Migration Server, run 'R3trans -d' as &lt;sid&gt;adm user and check trans.log. You can find the schema user name in line "INFO: Connect to DB as 'XXXXXXXX' ".
     Example: "INFO : Connect to DB as 'SAPABAP1' ". In this case, the schema user name is SAPABAP1
○ Ensure your migration activities using the Software Provisioning Manager (SWPM) or Software Update Manager (SUM) tool are complete and successful.
○ If a temporary migration server is involved, make sure you shut down the ABAP Application running on this server. It is mandatory to shut down all available instances like ASCS (ABAP Central Services, a.k.a CS), PAS (Primary Application Server, a.k.a CI), and AAS (Additional Application Server, a.k.a AI).</t>
  </si>
  <si>
    <t>The Execution Time for this service is for standard revisions only.
In case the provided inputs do not meet the prerequisites, the service will be rejected.
The passwords will be reset as part of this service for the Tenant DB SYSTEM user and SCHEMA user. SAP Enterprise Cloud Services is now responsible for managing the users. For further assistance, please contact SAP Enterprise Cloud Services.</t>
  </si>
  <si>
    <t>BASIC_1.3.07</t>
  </si>
  <si>
    <t>System Copy: Post Processing Tasks (Application)</t>
  </si>
  <si>
    <t>Homogeneous system copy (aka S</t>
  </si>
  <si>
    <t>Post processing tasks (application)</t>
  </si>
  <si>
    <t>You can request that SAP performs post-processing tasks at application level, for example, RFC, customizing tables, and so on, after a homogenous system copy.</t>
  </si>
  <si>
    <t>BASIC_1.3.11</t>
  </si>
  <si>
    <t>System Copy: Pre-Processing Tasks (Application)</t>
  </si>
  <si>
    <t>Pre-processing tasks related to PCA (Post-Copy Automation)</t>
  </si>
  <si>
    <t>Request SAP to prepare the export of selected configuration or customizing tables during a homogeneous system copy by creating a corresponding PCA variant, ensuring retention of system configuration and settings.
Please upload the completed questionnaire to this service request to provide the required information. Select the target system for the planned system copy in the corresponding field.
You can find and download the questionnaire in SAP Note "3441135 - System Copy - Service Request Handling for ECS managed Systems" at https://me.sap.com/notes/3441135</t>
  </si>
  <si>
    <t>Before proceeding, please review additional background information and details in SAP Note https://me.sap.com/notes/3441135. You'll also find the questionnaire template to complete and attach to this Service Request.</t>
  </si>
  <si>
    <t>MOVE_1.1.02/3/4/6/7/8/9</t>
  </si>
  <si>
    <t>Tool Implementation for SAP S/4HANA Movement program</t>
  </si>
  <si>
    <t>SAP S/4HANA Movement Program</t>
  </si>
  <si>
    <t>Technical services for Conversion and Upgrade</t>
  </si>
  <si>
    <t>The SAP S/4HANA Movement Services serve the smooth transition from SAP ECC to SAP S/4HANA by providing the tool basis for transformation planning. 
As part of the Technical Preparation Services, the following is offered.
Scope for conversion (ECC to S/4HANA):
•	SAP Readiness Check for SAP S/4HANA (MOVE_1.1.02)
•	SAP S/4HANA Custom Code Analysis Setup (MOVE_1.1.03)
•	SAP Signavio Process Insights, discovery edition (MOVE_1.1.04)
As some topics are applicable for both SAP ECC to SAP S/4HANA conversion and SAP S/4HANA upgrade, following service are also offered for the upgrade scenario.
Scope for upgrade (SAP S/4HANA):
•	SAP S/4HANA Custom Code Analysis Setup (MOVE_1.1.03)
•	SAP Signavio Process Insights, discovery edition (MOVE_1.1.04)
•	SAP Readiness Check for SAP S/4HANA upgrades (MOVE_1.1.06)
For the transition from SAP BW to SAP BW/4HANA we provide the following tool implementation.
Scope for transition (BW to BW/4HANA):
•	SAP Readiness Check for SAP BW/4HANA (MOVE_1.1.07)
•	SAP Readiness Check for SAP Datasphere, SAP BW bridge (MOVE_1.1.08)
•	Starter Tools Setup for BW4/HANA conversion (MOVE_1.1.09)
Please note the following: 
We require access to your productive and the development system during the execution of our services, as we will transport any changes made. 
Please provide our SAP consultants with user access for the productive clients with the required authorizations.
In the case of an SAP Readiness Check Tool implementation, please also create S-User ID credentials for our SAP consultants and maintain the data accordingly in the Customer Remote Logon Depot/SAP Secure Area.
Important:
Whether this service request can be offered on a billable or non-billable basis depends on your engagement model and the applicable R&amp;R. If you have any doubts or further questions, please contact your SAP Engagement Manager before submitting this request.</t>
  </si>
  <si>
    <t>Should the selected system not correspond to the productive system, the request creator declares that the selected system is representative of the productive system and accordingly contains all relevant evaluation data. 
Should the request creator wish to use the service for a system outside Private Cloud, please contact the relevant SAP Engagement Manager.</t>
  </si>
  <si>
    <t>TO_BRIM_CC_1.0.01</t>
  </si>
  <si>
    <t>Unlock or Reset Administration User of CC/CM System</t>
  </si>
  <si>
    <t>Unlock/Reset Administration User of CC/CM System</t>
  </si>
  <si>
    <t>Unlock or Reset SAP CONVERGENT CHARGING (CC) or CONVERGENT MEDIATION (CM) administration user.
"CUSTADM" is the standard customer administration user managed within the scope of Enterprise Cloud Services.
You can utilize the service for the following two actions by selecting the appropriate option in the “Action Required” field:
"UNLOCK" - The user will be unlocked without a password reset.
"RESET" - The user will be unlocked with a password reset.
The new password will be securely stored in the Customer Remote Logon Depot Application of the selected system.</t>
  </si>
  <si>
    <t>If the Enterprise Cloud Services-managed Admin user is found to be locked during service request fulfillment, SAP will request you to provide SYSTEM DOWNTIME to unlock the user in order to complete the requested service action.</t>
  </si>
  <si>
    <t>Unlock or Reset Application Administration User</t>
  </si>
  <si>
    <t>Unlock or reset ABAP, Web Dispatcher, Application user(s).</t>
  </si>
  <si>
    <t>Unlock or reset ABAP, Web Dispatcher, Applications Administration, or technical user(s).
You can utilize the service for the following two actions by selecting the appropriate option in the “Action Required” field:
"UNLOCK": The user will be unlocked without a password reset.
"RESET": The user will be unlocked with a password reset and assigned SAP Enterprise Cloud Services standard roles. Any existing additional roles other than SAP Enterprise Cloud Services standard roles will be removed.
Important considerations:
• CUST_TC, CUST_LM, CUSTRFC, and CUST1-4 are the standard customer technical, or administration users managed in Client 000 of the ABAP system within the scope of SAP Enterprise Cloud Services.
• CUST_WEBADM is the standard customer administration user managed for a web dispatcher application within the scope of SAP Enterprise Cloud Services.
• The validity of users "CUST_TC" and "CUST_LM" is 7 days and 14 days, respectively. After this, access will be revoked, and the user will be locked.
• Always select the "RESET" action for the users "CUST_TC" and "CUST_LM" when their validity expires.
• There are no validity restrictions on users CUST1-4, CUSTRFC, and CUST_WEBADM.
• For service requests created from the SAP for Me portal, passwords will be shared via the service request's secure area. Access them by clicking the "Shield Icon" enabled for the respective username from the "Info" tab of the service request.
• For service requests created from ServiceNow, passwords will be shared via the service request's secure area. Access them by clicking the "Retrieve Password" option enabled in the "Password retrieval" section of the service request from ServiceNow.
• Passwords will be available for only 7 days in the service request secure area after the service request's status changes to "Service Provided" or "Customer Interaction Required" in the SAP for Me Portal and to "awaiting" status in ServiceNow. In case of failing to retrieve or copy the password during this timeframe, a new service request must be created. If you face issues accessing passwords, contact SAP Enterprise Cloud Services representative for assistance.</t>
  </si>
  <si>
    <t>According to SAP Enterprise Cloud Services security standards, the selected user(s) must already exist in the system to fulfill the service request successfully.</t>
  </si>
  <si>
    <t>Verify that all prerequisites are met before submitting a service request. This will ensure to avoid any delays in the successful service request fulfillment
If you require further clarification, refer the ‘Additional explanation (?)’ help text associated with each input field or reach out to SAP Enterprise Cloud Services representative for additional support.</t>
  </si>
  <si>
    <t>Upd. ECS Solution with Adv. Tools for Downtime Optimization</t>
  </si>
  <si>
    <t>Implement updates to the managed SAP solution using advanced</t>
  </si>
  <si>
    <t>Use this service to update your ECS solution with optimized downtime window, by using advanced tools and methods such as Near Zero Downtime (NZD) part of Software Update Manager (SUM), and others.</t>
  </si>
  <si>
    <t>2 Day(s) 2 Hour(s)</t>
  </si>
  <si>
    <t>Update Application Software</t>
  </si>
  <si>
    <t>Update Software Version of Application</t>
  </si>
  <si>
    <t>Request minor release updates, focused on bug fixes and small enhancements for software, incl. S/4HANA Support Package or Feature Pack Stacks implementation.
The service is applicable to request updates for SAP NetWeaver (ABAP or Java) systems or for already installed Add-ons. 
Example updates that you can request: 
·	S/4HANA 2022 FP00 to S/4HANA 2022 FP01 
·	S/4HANA 2020 SP02 to S/4HANA 2020 SP03  
Additional information: 
•	Select the system and specify the required software target (SP) level. 
•	SAP recommends always updating to the latest software version and requesting first a software update of the development system, then all test or quality systems in your landscape, and finally the productive system.  
•	For all updates that include more than 35 archives and a combined size of more than 1GB, the Software Update Manager (SUM) is used. If no binaries such as the kernel, Internet Graphics Server (IGS), or host agent are added to the Maintenance Plan, smaller updates are done by using Support Package Manager (SPAM).</t>
  </si>
  <si>
    <t>Consider the following draft estimations for upgrade activities: 
a)	NetWeaver ABAP upgrade -  8 hrs downtime
c)	NetWeaver JAVA upgrade - 6 hrs downtime</t>
  </si>
  <si>
    <t>Please note: 
• For all RISE (PCE) customers, starting with S/4HANA 2023 FP02, the S/4HANA PRC configuration will include new settings. Additionally, converting a standard S/4HANA On-Premise system to an S/4HANA PRC system will introduce a new product line and update the license. This ensures the system is identified as a PRC system and is fully prepared to support future innovations.
• Please be aware that before the requested update is applied, the Support Package Manager (SPAM/SAINT) will be updated to the latest available version.
• If you are requesting  for a BW/4HANA system, you must be aware that you have to run the below  task list.
	1. After Release Upgrade: SAP_BW4_AFTER_UPGRADE (Please check SAP Note 2908140 for further information).</t>
  </si>
  <si>
    <t>Update BOBJ Application Software</t>
  </si>
  <si>
    <t>Request an Update to a new Patch or Support Package of your SAP Business Objects Application Software. 
Please note that for different types of systems, different downtime durations can apply. This information is intended as guidance only and may not accurately reflect the time required to perform this service:
1) Upgrade Single Node (Business Intelligence Platform (BIP))
2) Upgrade Multi Node (BIP + AddOns e.g., SAP Lumira or Analysis for Office; IPS + SAP Data Services, SAP Information Steward)
Note: 
SAP recommends that you always update to the latest available software version, and that you request a software update for any test system, dev system, quality system, and so on in your system landscape before requesting an update of the productive system. 
Downtimes are provided as an estimate. 
If you entered multiple components in the "BI addons version (SAP Lumira and SAP Analysis for Office)" field, then the SAP Enterprise Cloud Services operations team will contact you to revise the downtime calculation.</t>
  </si>
  <si>
    <t>DB_1.1.11, DB_1.1.12</t>
  </si>
  <si>
    <t>Update Database Software</t>
  </si>
  <si>
    <t>Perform upgrades of database software, Apply database patche</t>
  </si>
  <si>
    <t>Request database updates to minor or incremental releases for selected SAP Enterprise Cloud Services systems.
For example, releases within SAP HANA 2.0 can be requested. 
Database Client Software on Application Hosts is not updated by this service.
This Customer Service Request also supports updates for SAP HANA Database with Pacemaker enabled, as well as updates for SAP HANA Databases on OS such as SUSE or RedHat Linux.
HANA Plug-ins that are already installed in the chosen HANA Database SID are updated to the SAP Enterprise Cloud Services systems standard and compatible version of the desired "Target DB Version".
For HANA and Sybase ASE (Adaptive Server Enterprise) Databases with dedicated High Availability set-up, the Downtime Minimized Maintenance (DMM) option is available. 
The DMM option for database updates involves patching the HANA/ASE database software in a downtime-minimized approach, utilizing the high availability site. During the execution window, the DB is switched over to the high-availability site, and no switchback is performed within this window. As a result, the database instance remains active from the new primary site after the switchover during the database update activity.
Note the following points with regard to the DMM option and refer to the Prerequisite and Disclaimer sections for more details:
•	If selected HANA or Sybase ASE Database is eligible for DMM, the Database update will be performed using the failover approach. The Execution Duration (Downtime) will last for 30-45 minutes for HANA Databases and 90 minutes for Sybase ASE Databases.
•	System eligibility for the DMM option can be verified in the column "Qualifies for DMM" available in value help for field "Target DB Version".
•	Supported only for HANA Databases where High Availability using dedicated secondary node with HSR is configured and for Sybase ASE Databases with High Availability set-up.
•	Supported for HANA Databases where only ABAP Application (Example: S/4HANA, ERP, NW ABAP, and so on) is installed. Not supported for HANA Databases with other application types like Java, BOBJ, and so on.
•	Supported for Sybase ASE Databases where the SAP application type is either ABAP or Java.
•	Not supported for HANA Databases where SAP HANA Extended Application Services (XSA) is installed.
•	Not supported when an Operating System (OS) update is pending as a pre-requisite for the HANA and Sybase ASE Database update.
Note: Depending on the Start and the Target releases of the selected database, Operating System (OS) update may be required. The requirement for OS Update can be verified in the column "OS Update Required" available in value help for field "Target DB Version". Refer to the Prerequisite section for planning options.
Depending on the type of database selected, there might be additional inputs required.
For Database Type Sybase IQ, enter further information for the following fields:
•	In the "SAP BW SID" field, enter the associated BW system SID.
•	In the "SAP HANA SID (If Smart Data Access is Configured)" field, enter the associated HANA system SID.
•	In the "Restart BW and HANA SID?" field, select your preference - YES or NO.
•	In the "Is IQ Cockpit Configured?" field, select YES or NO.
Additional Information:
•	If you would like to upgrade your database from HANA 1.0 to HANA 2.0, use the service "Upgrade HANA Database Version to 2.0".
•	You need to request the SAP HANA client update on Application Hosts specifically. You can do this through the “Install or Update HANA Client” Customer Service Request template. 
•	Alternatively, if you want to combine SAP kernel update and SAP HANA client update service after completion of the service “Update Database Software”, you can use the “Update SAP Kernel” Customer Service Request template.</t>
  </si>
  <si>
    <t>Before requesting this service, familiarize yourself with your system, its release, and its setup. This information can be obtained by accessing the link https://me.sap.com/app/heclandscape
Note: The output list of SIDs in the provided link is limited by default to "Productive Systems". To see the complete list of your customer's SIDs, select "All Systems" in the drop-down for "Filter by System Role".
○ The Downtime Minimized Maintenance (DMM) update option is available only if you have a dedicated High Availability (HA) setup. You can verify if your HANA or Sybase ASE Database has an HA setup by clicking the provided link and filtering for your Database SID. Look for "Database - High Availability Type: HA using dedicated secondary node with HSR" for HANA and "Database - High Availability Type: ASE4BS" for Sybase ASE.
○ HANA Databases with ABAP Application installed on them are offered with the DMM option. If you are unsure about the applications installed on your HANA system, access the provided link and filter for your HANA Database SID. Select "Database" tab and refer to the column "Database". This gives you the list of tenants. Only tenants that have ABAP Application installed are allowed.
○ DMM update option for Sybase ASE Database is offered if the application installed is SAP ABAP or Java. To confirm the applications on your Sybase ASE system, use the provided link and filter by your Sybase ASE Database SID. Select the system and proceed to check the "Instance Type" from the "Application Instances" tab on the right pane. The Instance Type should be either "ABAP Dialog Instance" or "J2EE Instance".
○ If SAP Extended Application Services (XSA) is installed, the DMM option is not available. To check whether XSA is installed on your system, access the provided link and filter for the required HANA Database SID. Select "Software" tab and refer to "Software Components", column "Component". SAP Extended Application Services should not be listed.
○ For the chosen HANA or Sybase ASE Database to qualify for the DMM update approach, an update of the Operating System (OS) to a compatible version of the intended target DB version is a prerequisite.
If Operating System (OS) update is needed, customers are requested to create two separate Service Requests - one for Database update and another for Operating System update. Make sure to schedule Operating System update before Database update.</t>
  </si>
  <si>
    <t>The lead time and downtime mentioned here are only for standard revisions. Non-standard revisions might need additional time. Downtime is provided as an estimate. The scheduled downtime window includes the rollback or restore time, if required. For services that are enabled for Capacity Demand Management (CDM), slots are offered only when free capacity is available.
Additional points to consider if the Downtime Minimized Maintenance (DMM) update approach is applicable to the HANA database:
○ Database Client Software on ABAP Application Hosts is not updated if the DMM approach is selected. Please refer to the service request 'Description' section for details on how to request a client update on application hosts.
○ High Availability node will be updated 24 hours before planned downtime, which might lead to service degradation. 
○ Although the application might be accessible during the scheduled downtime, please do not use the system or schedule any jobs during this window. Any activities performed during this window might not be successful.
○ Once the chosen system qualifies for the DMM update approach, currently we do not support bundling the DB update activity with any other activity for the same system within the same downtime window.
Additional points to consider if the Downtime Minimized Maintenance (DMM) update approach is applicable to the Sybase ASE database:
○ Database Client Software on ABAP or Java Application Hosts is updated if the DMM approach is selected.
○ High Availability node will be updated 24 hours before planned downtime, which might lead to service degradation.
○ Respective SAP ABAP or Java Applications will not be accessible during the downtime.
○ Once the chosen system qualifies for the DMM update approach, currently we do not support bundling the DB update activity with any other activity for the same system within the same downtime window.</t>
  </si>
  <si>
    <t>Update GK CDP Software</t>
  </si>
  <si>
    <t>Implement customer-specific updates to the service</t>
  </si>
  <si>
    <t>You can request update of your GK Custom Development Project (CDP) application software to a new version which includes GK CR.
Please provide the source and target CDP versions and attach a RAN document to this request.
Please ensure that the GK technical consultant can be reached for any issues during the update in non-productive (NON-PROD) systems during local business hours.</t>
  </si>
  <si>
    <t>GK shares the software package at least 24 hours prior to the scheduled upgrade</t>
  </si>
  <si>
    <t>In case of any unforeseen issues, the downtime may have to be extended by 1 to 2 hours. The Contact person will be informed of these extension requests in those unfortunate cases.</t>
  </si>
  <si>
    <t>15 Hour(s)</t>
  </si>
  <si>
    <t>Update HANA Database</t>
  </si>
  <si>
    <t>This service template belongs to the bundled service package feature.
Request a minor or incremental database update of a selected SAP Enterprise Cloud Services HANA systems, such as releases within HANA 2.0.
Important Considerations:
•	If you would like to upgrade your database from HANA 1.0 to HANA 2.0, use the service "Upgrade HANA Database Version to 2.0".
•	Database Client Software on Application Hosts is not updated by this service.        
	-	You need to request the SAP HANA client update on Application Hosts specifically. You can do this through the “Install or Update HANA Client” Customer Service Request template.
	-	Alternatively, if you want to combine SAP kernel update and SAP HANA client update service after completion of the service “Update Database Software”, you can use the “Update SAP Kernel” Customer Service Request template.          
•	Depending on the Start and the Target releases of the selected database, Operating System (OS) update may be required. 
	-	The requirement for OS Update can be verified in the column "OS Update Required" available in value help for field "Target DB Version". 
	-	If an Operating System (OS) update is needed, customers are requested to create two separate Service Requests: one for the Database update and another for the Operating System update. Kindly use the service templates 'Update OS Service Pack (Linux)' and 'Update Database Software'.
	-	Make sure to schedule Operating System update before Database update.</t>
  </si>
  <si>
    <t>Before requesting this service, familiarize yourself with your system, its release, and its setup. This information can be obtained by accessing the link https://me.sap.com/privcloudlandscape
Note: The output list of SIDs in the given link is limited by default to "Productive Systems". To see the complete list of your customer's SIDs, select "All Systems" in the drop-down for "Filter by System Role".
Downtime Minimized Maintenance (DMM) update qualification criteria are as follows:
•	Downtime Minimized Maintenance (DMM) option is only offered if a dedicated High Availability (HA) set-up is present. To check whether your HANA Database has an HA set-up, access the given link and filter for the required HANA Database SID. You should be able to see "Database - High Availability Type: HA using dedicated secondary node with HSR."
•	Only HANA Databases with ABAP Application installed on them are offered with the DMM option. If you are unsure about the applications installed on your HANA system, access the given link and filter for your HANA Database SID. Select "Database" tab and refer to the column "Database". This gives you the list of tenants. Only tenants that have ABAP Application installed are allowed.
•	If SAP Extended Application Services (XSA) is installed, the DMM option is not available. To check whether XSA is installed on your system, access the given link and filter for the required HANA Database SID. Select "Software" tab and refer to "Software Components", column "Component". SAP Extended Application Services should not be listed.</t>
  </si>
  <si>
    <t>The lead time and downtime mentioned here are only for standard revisions. Non-standard revisions might need additional time. Downtime is provided as an estimate. The scheduled downtime window includes the rollback or restore time, if required. For services that are enabled for Capacity Demand Management (CDM), slots are offered only when free capacity is available.
Additional points to consider if the Downtime Minimized Maintenance (DMM) update approach is applicable for the HANA database:
•	Database Client Software on ABAP Application Hosts is not updated if the DMM approach is selected. Please refer to the service request 'Description' section for details on how to request a client update on application hosts.
•	High Availability node will be updated 24 hours before planned downtime, which might lead to service degradation. 
•	Although the application might be accessible during the scheduled downtime, please do not use the system or schedule any jobs during this window. Any activities performed during this window might not be successful.</t>
  </si>
  <si>
    <t>Update OS Service Pack (Linux)</t>
  </si>
  <si>
    <t>Request a service pack update for your Linux OS. This updates the service pack within the same OS release, such as from SLES 15 SP01 to SLES 15 SP02.
Important consideration before requesting this service:
•	Upgrade of operating system release to higher major version is not supported with this service.
•	If you would like to upgrade your system’s operating system to a major version (for example, from SLES 12 to SLES 15), you can use Service Request "Upgrade SLES OS to Major Version".
•	All servers under the selected SID will be updated to the selected service pack level.
Select your service pack update path in the 'SLES Service Pack Level' field.
Note: The "Estimated Std Durations" mentioned are only for standard systems. Depending upon your system setup, the actual service run time may vary and will be determined in the "Schedule Execution (Step 3)" screen.</t>
  </si>
  <si>
    <t>Before requesting this service, familiarize yourself with your system and its setup. This information can be obtained by accessing the link https://me.sap.com/systemsprovisioning/systems. You can then search for your SID under "Private Cloud Systems" section.</t>
  </si>
  <si>
    <t>The earliest time a service can be scheduled (Lead time) may be limited by other planned events for the SID(s), availability of delivery systems, or tools due to maintenance or technical delivery limitations. Therefore, the Lead time cannot be guaranteed as presented in Estimated Std Durations.
The "Estimated Std Durations" mentioned are only for standard systems. Depending upon your system setup, the actual service run time may vary and will be determined in the "Schedule Execution (Step 3)" screen.
NOTE: Please refrain from making any modifications at the OS level after the preparation phase, as those changes may not be reflected in the updated system
Please note that the current version of this service does not support Pacemaker at this time.</t>
  </si>
  <si>
    <t>TO_SCS_1.3.01</t>
  </si>
  <si>
    <t>Update SAP Content Server</t>
  </si>
  <si>
    <t>SP update for content server version</t>
  </si>
  <si>
    <t>You can request the UPDATE of your application software to a new minor release, typically focused on bug fixes and small enhancements (Support Package (SP) updates for SAP Content Server).
Example
SAP Content Server 6.50 SP 10 to SAP Content Server 6.50 SP 12
SAP Content Server 7.53 SP 1038 to SAP Content Server 7.53 SP 1218
SAP Content Server 7.54 SP 122 to SAP Content Server 7.54 SP 214
Select the system and specify the required software target (SP) level. SAP recommends always updating to the latest software version and requesting first a software update of the development system, then all test or quality systems in your landscape, and finally the productive system.
For SAP Content Server systems, downtime duration is 1 hour and 30 minutes.
Contact your TSM SPOCs for more clarification on uptime and downtime windows.
Enter the preferred downtime start in the 'Scheduled At' field.  Downtime is provided as an estimate. The scheduled downtime window includes the rollback or restore time, if required.</t>
  </si>
  <si>
    <t>SAP Content Server must already run on your system.</t>
  </si>
  <si>
    <t>SAP Enterprise Services team is responsible for the technical update activity.</t>
  </si>
  <si>
    <t>Update SAP Data Agents (CPI-DS, EIM-DPA, SAC)</t>
  </si>
  <si>
    <t>Update</t>
  </si>
  <si>
    <t>Version update of SAC Agent, DP Agent or CPI-DS Agent</t>
  </si>
  <si>
    <t>Request an update for CPI-DS, EIM-DPA, or SAC Agent version. 
Service Usage Instructions: 
Select the SID and specify the needed input parameters accordingly.
Downtime Information: 
This information is intended as guidance only and may not accurately reflect the time required to perform this service. Any delay in providing the URL and customer credentials will affect the timely provision of the service. 
Estimated downtime: 4 hours. 
Lead time: 3 days. 
Preparation time: 4 hours. 
Postprocessing time: 30 minutes. 
The provided downtime is an estimate. The scheduled downtime window includes the rollback or restore time, if necessary.</t>
  </si>
  <si>
    <t>We are in the process of updating our tools to improve the service we provide to our customers. While using the Service Request Application, during this transition period, you may encounter additional tasks, services, and options for other SAP products that are not related to your specific solution or the SAP Enterprise Cloud Services offering. Please be aware that only tasks and services relevant to your specific solution or contract will be fulfilled.</t>
  </si>
  <si>
    <t>BASIC_1.5.06</t>
  </si>
  <si>
    <t>Update SAP Kernel</t>
  </si>
  <si>
    <t>Update kernel components of selected ABAP, Java, or Web Dispatcher Systems. RKS available for ABAP, if all prerequisites are met. 
Please consider the following some key steps while creating the request: 
•	In the 'Kernel Release' and "Kernel Patch Number" field, select the desired target Kernel Release and patch number respectively for ABAP and Java Systems, and for Web Dispatcher Systems, choose the target Kernel Release and Patch Number. 
•	In the "IGS Release" field, select the desired target IGS Release and IGS Patch Number for ABAP and Java Systems. 
•	In the "Target HANA Client Version" field, select the desired target HANA Client Version. 
•	A verification message will be shown if the selected ABAP system meets all the required specifications for RKS.  
•	Follow the on-screen instructions and select your preferred Kernel Switch Mode and the most suitable load-balancing options from the given list. 
Additional Information: 
•	HANA client update on application hosts:  
-	If the application runs on HANA Database, you will see a field named "Target HANA Client Version". This field needs to be filled to perform HANA Client update on Application Servers along with Kernel update within the same downtime window. You can use the 'Optout' option to opt-out of the HANA Client update, if you do not want to combine the HANA Client update along with the SAP Kernel and/ or IGS update.
•	Rolling Kernel Switch (RKS): 
-	The Rolling Kernel Switch (RKS) is a procedure that enables the kernel in an ABAP system to be exchanged without any system downtime. RKS usually has no or only minimal restrictions on system users. 
-	RKS is only provided as an option in this service for ABAP systems that meet both the primary criteria of having at least one additional application server installed and the additional necessary prerequisites.  
-	If the RKS option is not visible in the template, it could indicate that some or all the prerequisites outlined in the help document are not met. For more details, please refer to the help document given below, and for assistance, contact your SAP Enterprise Cloud Services representative. 
-	Help document with full list of prerequisites: SAP Help Portal (https://help.sap.com/docs/) -&gt; Search for your NetWeaver Version (for example, SAP NetWeaver 7.5) -&gt; Search for "Rolling Kernel Switch" -&gt; Section "Using RKS" -&gt; Section "Preparing RKS". 
-	Please note that simultaneous updates of HANA client and RKS within the same downtime window are not possible, and this option is not offered. 
-	For more information on RKS (Rolling Kernel Switch) option, refer to SAP Note: 953653 - Rolling Kernel Switch; 2077934 - Rolling kernel switch in HA environments.
•	SGEN: 
-	After updating the kernel, SGEN load generation runs in the background, as suggested in SAP Note: https://launchpad.support.sap.com/#/notes/2264694. This operation may impact the system's performance due to its extensive duration. 
-	We recommend scheduling Kernel Version updates during non-business hours to mitigate potential negative impacts on system performance.  
-	If you observe that the SGEN is causing disruptions to your system, consider canceling the SGEN job RSPARAGENER8 and rescheduling it at a more convenient time. 
-	Note: Upgrading your system's Kernel to versions 7.85 or 7.89 will result in the SGEN load generation process running for approximately 2-3 hours. This longer duration is due to the enhanced ABAP Compiler introduced with Kernel versions 7.85 and 7.89. Please refer to below SAP Notes for more details: 
o	3144672 - Using kernel 7.85 instead of kernel 7.81 
o	3296726 - Using Kernel 7.89 instead of Kernel 7.81 or 7.85 
•	If you would like to update only hotfix components (for example, dw_.sar, R3trans_.sar, and so on) or update kernel along with hotfix, or if you are unable to find the desired target versions in the value help, then use the Update SAP Kernel (Expert mode - including hotfix) service.</t>
  </si>
  <si>
    <t>Consider the following prerequisites before requesting the service:
•	Ensure you know your system's current kernel version and the available target options in the SAP Software Download Center.
You can check the current kernel version of your system by accessing the link https://me.sap.com/systemsprovisioning and filtering by the required SID in the "Systems" tab. (Click "System Number" and in the "Software" tab, refer to Software Components "SAP Kernel 64-BIT Unicode" and "SAP Internet Graphics Service" to find the current kernel and IGS versions, respectively.)
•	Verify compatibility between Kernel and NetWeaver (ABAP and Java). Refer to the following SAP Notes, which also list the releases that are out of maintenance and their corresponding downward compatible kernel.
SAP Note 1969546 - Release Roadmap for Kernel 74x and 75x
SAP Note 2907361 - Release Roadmap for Kernel 77x and 78x
•	For more information on RKS (Rolling Kernel Switch) option, refer to the SAP Note: 953653 - Rolling Kernel Switch; 2077934 - Rolling kernel switch in HA environments.
•	The RKS is provided as an option in this service for ABAP systems that meet both the primary criteria of having at least one additional application server installed and the additional necessary prerequisites. If the RKS option is not visible in the template, it could indicate that some or all of the prerequisites outlined in the help document are not met. For more information, please refer to the help document given below, and for assistance, contact your SAP Enterprise Cloud Services representative.
Help document with full list of prerequisites: SAP Help Portal (https://help.sap.com/docs/) -&gt; Search for your NetWeaver Version (for example, SAP NetWeaver 7.5) -&gt; Search for "Rolling Kernel Switch" -&gt; Section "Using RKS" -&gt; Section "Preparing RKS".
•	For Web Dispatcher systems, refer SAP Note 908097 - SAP Web Dispatcher: Release, Installation, Patches, Documentation.
•	You can check the available target option in SAP Software Download Center by following these steps:
       •	Go to https://support.sap.com/swdc - Click "Access downloads" under "Support Packages &amp; Patches".
       •	Expand "By Alphabetical Index (A-Z)" – Click "K".
       •	Click the required Kernel Category (for example, SAP KERNEL 64-BIT UNICODE).
       •	Click the required Kernel Version (for example, SAP KERNEL 7.53 64-BIT UNICODE).
       •	Select the Operating System (for example, LINUX ON X86_64 64BIT) and Database (for example, SAP HANA DATABASE).</t>
  </si>
  <si>
    <t>Update SAP Kernel (Expert mode - including hotfix)</t>
  </si>
  <si>
    <t>Update the kernel components of selected ABAP and Java System. You can also choose to update only specific hotfix components. 
Please consider the following some key steps while creating the request: 
•	In the "Options" field, please select one of the following options: 
        -	ALL: to update kernel (exe and exedb) and IGS based on target selected and IGS helper to latest along with Hotfix (example: tp, dw, R3trans) 
        -	HOTFIX: to patch only hotfix components (example: tp, dw, R3trans) 
        -	ALL (MANUAL): to manually enter patch details of Kernel, IGS and Hotfix (optional). 
                o	Note: Option "ALL(MANUAL)" should be used only in EXECEPTIONAL CASE like, 
                        1.	If you are unable to find valid compatible kernel/ IGS components in the value helps. 
                        2.	If you are getting error messages such as "Unable to fetch the recommendation from maintenance planner", "No Data" in the value help. “Enter Target Manually" field is auto selected for option "ALL (MANUAL)". 
•       For systems flagged with the Lifecycle Status as either 'Quality Check in Process' or 'Provisioning in Process', with the BROWNFIELD_MIGRATION_STATUS extension set to "Handover for Migration", manual entry of patch information such as Kernel, IGS, and Hotfix (optional) is required.
•	In the “Select ONLY the relevant HOTFIX component/s (Refer Help Text)" field, select only relevant hotfix component/s. Note: We recommend you start by applying the latest hotfix to your Sandbox/Development system. If it works well after testing, use that system as a reference to update the quality or production system. This method ensures uniformity of the hotfix patch level throughout the entire landscape. 
•	In the "NOTE: Follow sequential Kernel Update of One Landscape (DEV-&gt;QA-&gt;PRD) to mitigate risk in PRD System" field, select "yes" to acknowledge to follow the recommendation. 
•	HANA Client Update on Application Hosts:  
-	If the application runs on HANA Database, you will see an additional field named "Target HANA Client Version". This field needs to be filled to perform HANA Client update on Application Servers along with Kernel update within the same downtime window. You can use the 'Optout' option to opt-out of the HANA Client update, if you do not want to combine the HANA Client update along with the SAP Kernel and/ or IGS update.
•	SGEN: 
        -	After updating the kernel, SGEN load generation runs in the background, as suggested in SAP Note: https://launchpad.support.sap.com/#/notes/2264694. This operation may impact the system's performance due to its extensive 
                duration.  
        -	We recommend scheduling Kernel Version updates during non-business hours to mitigate potential negative impacts on system performance.  
        -	If you observe that the SGEN is causing disruptions to your system, consider canceling the SGEN job RSPARAGENER8 and rescheduling it at a more convenient time. 
        -	Note: Upgrading your system's Kernel to versions 7.85 or 7.89 will result in the SGEN load generation process running for approximately 2-3 hours. This longer duration is due to the enhanced ABAP Compiler introduced with Kernel 
                versions 7.85 and 7.89. Please refer to below SAP Notes for more details: 
                o	3144672 - Using kernel 7.85 instead of kernel 7.81 
                o	3296726 - Using Kernel 7.89 instead of Kernel 7.81 or 7.85  
•	In the "Schedule Execution" screen, provide your preferred start time.</t>
  </si>
  <si>
    <t>Consider the following prerequisites before requesting the service:
•	Ensure you know your system's current kernel version and the available target options in the SAP Software Download Center.
You can check the current kernel version of your system by accessing the link https://me.sap.com/systemsprovisioning and filtering by the required SID in the "Systems" tab. (Click "System Number" and in the "Software" tab, refer to Software Components "SAP Kernel 64-BIT Unicode" and "SAP Internet Graphics Service" to find the current kernel and IGS versions, respectively.)
•	Verify compatibility between Kernel and NetWeaver (ABAP and Java). Refer to the following SAP Notes, which also list the releases that are out of maintenance and their corresponding downward compatible kernel.
SAP Note 1969546 - Release Roadmap for Kernel 74x and 75x
SAP Note 2907361 - Release Roadmap for Kernel 77x and 78x
•	You can check the available target option in SAP Software Download Center by following these steps:
       •	Go to https://support.sap.com/swdc - Click "Access downloads" under "Support Packages &amp; Patches".
       •	Expand "By Alphabetical Index (A-Z)" – Click "K".
       •	Click the required Kernel Category (for example, SAP KERNEL 64-BIT UNICODE).
       •	Click the required Kernel Version (for example, SAP KERNEL 7.53 64-BIT UNICODE).
       •	Select the Operating System (for example, LINUX ON X86_64 64BIT) and Database (for example, SAP HANA DATABASE).</t>
  </si>
  <si>
    <t>TO_NWABAP_1.1.16</t>
  </si>
  <si>
    <t>Update Tools for SAP Support Services: ST-PI, ST-A/PI</t>
  </si>
  <si>
    <t>IMPLEMENT/UPDATE TOOLS TO ENSURE READINESS FOR SAP SUPPORT</t>
  </si>
  <si>
    <t>Updates the SAP Support Tools in the selected ABAP system, covering ST-PI (Solution Tools Plug-In) and ST-A/PI (Service Tools for Applications Plug-In).
Select the desired target versions (SP) for the “ST-A/PI” and “ST-PI” components in their respective fields.
In case you only want to update one component, leave the other field empty. For example, if you want to update only ST-PI, please select the desired target version of the ST-PI component and leave the ST-A/PI field empty.
Additional Information: 
•	This is an uptime activity, and your system will not be restarted. The import can usually be performed during normal system operation. However, it's advisable to avoid time periods with a high system load.
•	SAP Support Tools do not interfere with productive coding.
•	The Support Tools add-on releases depend on the SAP_BASIS release of the system. For example, ST-A/PI release 01V_731 depends on SAP_BASIS 7.31 and higher, ST-A/PI release 01V_710 on SAP_BASIS 7.10 - 7.30. For more information, see SAP note 69455. If the selection of a target version (SP) is not possible, it indicates that there is currently no supported version of the installed release available.</t>
  </si>
  <si>
    <t>Please note that before the requested update is installed, the Support Package Manager SPAM/SAINT will be updated to the latest available version.</t>
  </si>
  <si>
    <t>Update License for ABAP, JAVA, or HANA Systems</t>
  </si>
  <si>
    <t>Update License for ABAP, JAVA, or HANA Systems</t>
  </si>
  <si>
    <t>You can use this service to update the license of your SAP ABAP, JAVA, or HANA systems to a new permanent one.
In the "System" field, select the required ABAP, JAVA, or HANA system that needs a license update.
On the "Schedule Execution" screen, you can choose your preferred start time for the update.
Note: Please observe the following points before requesting this service:
This service is recommended for use if your current system license is Temporary or Expiring.
If your system has any replicated sites like High-Availability (HA) and/or Disaster Recovery (DR), the license will be updated on those sites as well.
This is a fully online service, requiring no system downtime.
For ABAP or JAVA systems on HANA database, if both the application (ABAP or JAVA) and HANA licenses require updates, request this service for each SID (System ID) individually.
To update your system license with a new Installation Number, request the 'Reassign Installation No. (license)' service.</t>
  </si>
  <si>
    <t>BASIC_1.5.07</t>
  </si>
  <si>
    <t>Upgrade Application Software</t>
  </si>
  <si>
    <t>Release Version Upgrade of SAP Application Software</t>
  </si>
  <si>
    <t>Upgrade your application software to a new major release or Enhancement Package. Example: S4HANA 1709 to 2020, EHP 7 to 8, and NW 7.4 to 7.5.
Additional Information:
· Note that the provided downtime duration is an average estimation and varies based on system factors such as ABAP or Java, the number and size of patches, hardware sizing, and other relevant considerations.
· It is recommended to always upgrade to the latest software version. Start with the development system, then proceed to the test or quality systems in your landscape, and finally, update the productive system.
· The upgrades will be performed using the SUM tool. Therefore, a 24-hour uptime phase is required after the procedure is initiated, with the development system being locked during this phase. For Java systems, an uptime phase of around 12 hours is required.
· Before submitting the request, use the Maintenance Planner tool to create a maintenance plan (MP) for the upgrade of the system. When the MP status is 'completed,' it will be available in the input help of the Maintenance Planner field for selection. For additional support, contact your Technical Services Manage</t>
  </si>
  <si>
    <t>Before requesting the service, consider the following:
•	Allow sufficient time for planning and staffing preparations before submitting a Service Request, especially in complex landscapes.
•	Align with your Client Delivery Manager (CDM) or Technical Service Manager (TSM) in advance to discuss your planned request, clarify any questions, and ensure a smooth service request process.
•	Raise a Service Request only when a high-level timeline and scope, along with prerequisites and dependencies for the upgrade, are clearly defined.
•	Select the SID and specify the desired target release version or EHP version. SAP recommends upgrading to the latest or SAP-recommended software version based on your contract type.
•	Consider the following draft estimations for upgrade activities: 
a)	S/4HANA upgrade - 3 days lead time, 4 days uptime, 10 hrs downtime, and 4 hrs post-processing time. 
Note: Additional internal resources may be needed for complex projects or landscapes, requiring further lead time. Coordinate with your TSM/CDM before raising the request. 
b)	NetWeaver ABAP upgrade - 3 days lead time, 24 hrs uptime, 8 hrs downtime, and 4 hrs post-processing time. 
c)	NetWeaver JAVA upgrade - 3 days lead time, 12 hrs uptime, 6 hrs downtime, and 4 hrs post-processing time (depends on patches, hardware sizing, and hyper-scaler type).
•	Account for additional pre and post-upgrade activities on the application layer, which may extend the overall duration of the upgrade.
o	Pre-upgrade steps: Release the transports, clear the queues and so on. 
o	Post upgrade steps: SPAU, SPAU_ENH_ Fiori Reactivation and so on.
•	Before submitting the service request, ensure that all prerequisites for your target version upgrade are fulfilled. Validate this information in your customer portal (https://launchpad.support.sap.com/#/pam) and contact your TSM for support if needed.
•	Although the request is for technical execution, anticipate interaction between your nominated contact and SAP representatives in multiple phases of the process. Certain mandatory interactions may require customer approvals. Coordinate with your assigned technical contact for support and explanations.</t>
  </si>
  <si>
    <t>Please note: 
For all RISE (PCE) customers, starting with S/4HANA 2023 FP02, the S/4HANA PRC configuration will include new settings. Additionally, converting a standard S/4HANA On-Premise system to an S/4HANA PRC system will introduce a new product line and update the license. This ensures the system is identified as a PRC system and is fully prepared to support future innovations.
If you are requesting  for a BW/4HANA system, you must be aware that you have to run the below  task list.
1.	Before Release Upgrade : SAP_BW4_BEFORE_UPGRADE
2.	After Release Upgrade: SAP_BW4_AFTER_UPGRADE 
Please check SAP Note 2908140 for further information. 
• If you have a contract type with SAP where the upgrade/update is included in the subscription, please contact your CDM as in this case the upgrade/update is free of charge.
• SAP recommends you request a software upgrade for the development system first afterward all test or quality systems in your landscape before initiating the request for the production system. 
• The provided downtime is an estimate, and the scheduled downtime window includes rollback or restore time if necessary.</t>
  </si>
  <si>
    <t>Upgrade BOBJ Application Software</t>
  </si>
  <si>
    <t>Request an Upgrade to a new release of your SAP Business Objects Application Software. 
Please note that for different types of systems, different downtime durations can apply. This information is intended as guidance only and may not accurately reflect the time required to perform this service:
1) Upgrade Single Node (Business Intelligence Platform (BIP))
2) Upgrade Multi Node (BIP + AddOns e.g., SAP Lumira or Analysis for Office; IPS + SAP Data Services, SAP Information Steward)
Note: 
SAP recommends that you always upgrade to the latest available software version, and that you request a software upgrade for any test system, dev system, quality system, and so on in your system landscape before requesting an upgrade of the productive system. 
Downtimes are provided as an estimate. 
If you entered multiple components in the "BI addons version (SAP Lumira and SAP Analysis for Office)" field, then the SAP Enterprise Cloud Services operations team will contact you to revise the downtime calculation.</t>
  </si>
  <si>
    <t>20 Hour(s)</t>
  </si>
  <si>
    <t>Upgrade GK Software</t>
  </si>
  <si>
    <t>Upgrade of managed GK solution to the next higher major soft</t>
  </si>
  <si>
    <t>You can request to upgrade your GK application software to a newer SAP PQ version.
To do this, please provide the source and target versions.
This request only provides the technical GK upgrade by SAP Enterprise Cloud Services, including any technical changes on file level, which require OS Access.
Please note that all post installation actions in the Storemanager Client (GUI), such as functional configuration are out of scope for SAP Enterprise Cloud Services.
The GK Release notes and GK Upgrade guide are the information source for the identification of Technical Upgrade tasks and are shared with the customer.</t>
  </si>
  <si>
    <t>You have identified all technical upgrade tasks (with SAP Enterprise Cloud Services).
Application and functional configuration tasks, that is, tasks under customer responsibility, have been discussed before you request this activity.</t>
  </si>
  <si>
    <t>You must have the appropriate signed service agreement with SAP Enterprise Cloud Services to request this chargeable service.</t>
  </si>
  <si>
    <t>1 Day(s) 1 Hour(s)</t>
  </si>
  <si>
    <t>HANA_1.1.33</t>
  </si>
  <si>
    <t>Upgrade HANA Database Version to 2.0</t>
  </si>
  <si>
    <t>HANA 1.0 to HANA 2.0 Upgrade and DB Client Update</t>
  </si>
  <si>
    <t>You can request an SAP HANA version upgrade from HANA 1.0 to HANA 2.0. This upgrades the HANA 1.0 MDC and HANA 1.0 non-MDC systems to a HANA 2.0 MDC system. Specify the target system and enter the target DB version, for example, HANA 2.0 SP02 or SP03.
You can also enter "HANA 2.0 latest version" to receive the latest version.
New Approach – Same SID :
------------------------
To reduce the downtime requirement, the standard approach for HANA 2.0 upgrade was changed and there is no requirement for a new SID anymore. After the upgrade SystemSID &amp; TenantSID will have the same name and this is an approved naming convention in ECS.
Old Approach – Different SID :
-----------------------------
This approach is only allowed if there are existing systems within the same landscape that have previously been upgraded with the old approach. This is to ensure that, within the same landscape, the naming convention is the same.
Please use the Assisted Service Request template for this approach and provide the reference of the SIDCID where this approach has been done, as well as a new unique system ID (SID) for the database.
Other Pre-requisites :
----------------------
If you upgrade your OS as a prerequisite to this service, enter the details of the upgrade request in the field for OS Upgrade Ticket/Reference No. This service is applicable to HANA systems with ABAP, Java, SAP Business Objects BI, or SAP Business Objects DS application, and HANA Data Mart Systems with Dummy Application Entry "ECS_HANA_TENANTDB_ONLY".
This service also includes the High Availability/Disaster Recovery (HA/DR) systems.</t>
  </si>
  <si>
    <t>The earliest time a service can be scheduled (Lead time) may be limited by other planned events for the SID(s), availability of delivery systems/tools due to maintenance, or technical delivery limitations, and therefore Lead time cannot be guaranteed as presented in Estimated Std Durations.
Downtime is provided as an estimate. The scheduled downtime window includes the rollback time.
If your version is lower than SLES 12 this service cannot be performed. If this is the case, use self-service SLES 12 OS Upgrade before proceeding with this self-service.
Note that applications running on the HANA DB are not upgraded during the HANA upgrade. Make sure proper testing and compatibility is part of the upgrade project. This may include additional components and interfaces installed on the HANA DB.
Note that the HANA 2.0 upgrade is not reversible after the system has been handed over to the customer.</t>
  </si>
  <si>
    <t>Upgrade SAP Cloud Connector</t>
  </si>
  <si>
    <t>Version upgrade of SAP Software: Execute technical upgrade</t>
  </si>
  <si>
    <t>Upgrade SAP Cloud Connector software during which downtime is required and the SAP Cloud Connector will not be operational.
This request involves the technical software upgrade executed by SAP Enterprise Cloud Services, including the technical pre- and post-activities for High Availability and non-High Availability scenarios.
Additional Information:
•	SAP recommends always upgrading to the latest software version. Specifically, for the DEV environment, it is advised to always upgrade to the latest available software release, and for the QAS/PRD environment, choose the same software release as applied on the DEV system.</t>
  </si>
  <si>
    <t>Operating system should fit the new Cloud Connector version.
Check SAP note 3058553 before you raise cloud connector upgrade requests, especially for those systems with earlier versions than 2.13.2. Refer to KBA SAP note – 3088349 for more details.</t>
  </si>
  <si>
    <t>It is not recommended to directly upgrade from outdated SCC version &lt; 2.13.0 to 2.16.1 (or the latest release available in the SAP4ME/Service Now); it may cause issues. So, to avoid any issues, first you can request an upgrade to 2.15.2 (Available in the SAP4ME/Service Now). Once the 2.15.2 upgrade is done, please raise a separate request for the latest release available on the UI.</t>
  </si>
  <si>
    <t>Upgrade SAP Content Server</t>
  </si>
  <si>
    <t>Technical Upgrade procedure</t>
  </si>
  <si>
    <t>You can request upgrade of your SAP Content Server. This service is for version upgrades only.
When you use this service, the lowest version from which you can upgrade is SAP Content Server 6.5.
This chargeable requires a proper contract in place, from which the effort will be deducted from.
Select the SID and the date and time when you would like to schedule the service.</t>
  </si>
  <si>
    <t>SAP Content Server 6.5 or higher must already run on your system.</t>
  </si>
  <si>
    <t>SAP Enterprise Cloud Services team is responsible for the technical upgrade activity. You, the customer, are responsible for migrating the existing repositories and for functional verification.</t>
  </si>
  <si>
    <t>Upgrade SLES OS to Major Version</t>
  </si>
  <si>
    <t>Upgrade OS to Major Version for Linux</t>
  </si>
  <si>
    <t>Request a major version upgrade for your Linux OS, transitioning from one version to a higher one, such as SLES 12 SP04 to SLES 15 SP02.
A major version upgrade involves the transition of your operating system release from one version (such as SLES 12 SPxx) to a higher version (such as SLES 15 SPxx).
Important consideration before requesting this service:
•	The OS root volume will be replaced with the selected new Operating System. If any specialized software is installed or specific configuration files are present on the root file system that do not align with SAP Enterprise Cloud Services (ECS) standard build, please contact your ECS delivery representative and provide details of those software or configurations in the ticket.
•	This service does not support upgrades from SLES 11 to SLES 12. For this, please reach out to your ECS delivery representative to initiate the Xen to VMware migration process.
•	If you wish to update only the service pack of your system’s operating system within the same OS release (example: from SLES 15 SP01 to SLES 15 SP02), you can use Service Request "Update OS Service Pack (Linux)".
•	All servers under the selected SID will be upgraded to the selected major version release and service pack level.
Note: The "Estimated Std Durations" mentioned are only for standard systems. Depending upon your system setup, the actual service run time may vary and will be determined in the "Schedule Execution (Step 3)" screen.</t>
  </si>
  <si>
    <t>The earliest time a service can be scheduled (Lead time) may be limited by other planned events for the SID(s), availability of delivery systems, or tools due to maintenance or technical delivery limitations, and therefore Lead time cannot be guaranteed as presented in Estimated Std Durations.
Before you request the in-place upgrade service, you must check with the SAP Enterprise Cloud Services Customer Team and confirm the compatibility of App and DB with SLES version and service pack.
The downtime mentioned in the Estimated Std. duration is a general recommendation. Accurate execution time will be calculated dynamically at the time of choosing the schedule.
If any failures occur during the migration, an additional 4 hours of downtime are required for a rollback.
NOTE: Please refrain from making any modifications at the OS level after the preparation phase, as those changes may not be reflected in the updated system.
Please note that the current version of this service does not support Pacemaker at this time.</t>
  </si>
  <si>
    <t xml:space="preserve">Fully automated Self-Services available for </t>
  </si>
  <si>
    <t>Restart HEC System - Daylight Saving Time to Std Time</t>
  </si>
  <si>
    <t>Install Additional Diagnostic Agent</t>
  </si>
  <si>
    <t>(automatically) Restart HEC System with Reboot option</t>
  </si>
  <si>
    <t>!!!ONLY TO BE USED FOR RISE WITH SAP ENTERPRISE AGREEMENT (C2C PCE Packaged) - Amendment must be signed first!!!</t>
  </si>
  <si>
    <r>
      <rPr>
        <b/>
        <u/>
        <sz val="11"/>
        <color theme="1"/>
        <rFont val="Calibri"/>
        <family val="2"/>
        <scheme val="minor"/>
      </rPr>
      <t xml:space="preserve">How to use:
</t>
    </r>
    <r>
      <rPr>
        <b/>
        <i/>
        <sz val="11"/>
        <color rgb="FFFF0000"/>
        <rFont val="Calibri"/>
        <family val="2"/>
        <scheme val="minor"/>
      </rPr>
      <t>Please note that the new tab is only for Packaged C2C customers , not PTO C2C nor Atlas PTO C2C.  Further, a customer must sign an amendment before this tab can be utilized.</t>
    </r>
    <r>
      <rPr>
        <sz val="11"/>
        <color theme="1"/>
        <rFont val="Calibri"/>
        <family val="2"/>
        <scheme val="minor"/>
      </rPr>
      <t xml:space="preserve">
Select like normal the "Offering of Additional Services" you want to use via dropdown menu in the Additional_Service_Pricing tab (follow all standard instructions as noted on this tab) 
Select whether the service is SAP Commercial “ECS” or NS2 Delivered. 
Select your C2C packaged Commit to Consume Customer name.  If your customer name is not listed here, you should not be using this tab.  Also note that only C2C PCE Packaged customers who have signed an amendment should be using this tab. 
Once  pricing is done, CDM send the pricing to be drawn down from the fund to send it to PTOEA_C2C_MEE_Support@sap.com
This tab is the pricing that should be provided to your customer. </t>
    </r>
  </si>
  <si>
    <t>SAP Commercial or NS2 Delivered</t>
  </si>
  <si>
    <t>NS2</t>
  </si>
  <si>
    <t>Commit to Consume Customer</t>
  </si>
  <si>
    <t>Heidelberg Cement</t>
  </si>
  <si>
    <t>Price Per Task in Local Currency (includes uplift for NS2)</t>
  </si>
  <si>
    <t>Total C2C Price Per Task</t>
  </si>
  <si>
    <t>Uplift</t>
  </si>
  <si>
    <t>Only bill against fund if they sign amendment</t>
  </si>
  <si>
    <t>Customer</t>
  </si>
  <si>
    <t>Fund Discount Given</t>
  </si>
  <si>
    <t>Uplift Multiplier</t>
  </si>
  <si>
    <t>Column1</t>
  </si>
  <si>
    <t>Not PCE Packaged C2C</t>
  </si>
  <si>
    <t>Adobe</t>
  </si>
  <si>
    <t>net</t>
  </si>
  <si>
    <t>Microsoft</t>
  </si>
  <si>
    <t>NMBS</t>
  </si>
  <si>
    <t>Need to bill separately</t>
  </si>
  <si>
    <t>gross</t>
  </si>
  <si>
    <t>BBC</t>
  </si>
  <si>
    <t>Lockheed Martin</t>
  </si>
  <si>
    <t>Diageo</t>
  </si>
  <si>
    <t>Imperial</t>
  </si>
  <si>
    <t>Amazon</t>
  </si>
  <si>
    <t>Vodafon</t>
  </si>
  <si>
    <t>L-Group</t>
  </si>
  <si>
    <t>.</t>
  </si>
  <si>
    <t>PCE Packaged</t>
  </si>
  <si>
    <t>PCE Tailored</t>
  </si>
  <si>
    <t>PCE Tail CDC</t>
  </si>
  <si>
    <t>HEC Adv. Ed.</t>
  </si>
  <si>
    <t>HEC Classic</t>
  </si>
  <si>
    <t>Extended Ed</t>
  </si>
  <si>
    <t>PCE v. Tailored</t>
  </si>
  <si>
    <t>PCE v. AE</t>
  </si>
  <si>
    <t>Tail V 
Tail CDC</t>
  </si>
  <si>
    <t>PCE v. CLA</t>
  </si>
  <si>
    <t>AE v. CLA</t>
  </si>
  <si>
    <t>AE v. Tailored</t>
  </si>
  <si>
    <t>CLA v. EXT</t>
  </si>
  <si>
    <t>A - Service Management</t>
  </si>
  <si>
    <t>Account Management</t>
  </si>
  <si>
    <t>SM_1.1.01</t>
  </si>
  <si>
    <t>Conduct Delivery and Operations Kick-Off
-Review Support Manual
-Landscape Review and Scope Alignment
-Detailed Engagement and Operations Review</t>
  </si>
  <si>
    <t>S</t>
  </si>
  <si>
    <t>SM_1.1.02</t>
  </si>
  <si>
    <t>Capacity Management Review: Provide data via report and/or self-service reporting tool for review of systems within landscape, monitoring, and reporting of resource usage (e.g. storage capacity, memory and CPU) to prevent operational issues. Review need for service changes and extensions based on technical resource consumption trends.</t>
  </si>
  <si>
    <t>SM_1.1.03</t>
  </si>
  <si>
    <t>Capacity Management Planning: Provide periodic capacity plan based on technical capacity management review</t>
  </si>
  <si>
    <t>SM_1.1.04</t>
  </si>
  <si>
    <t>System outage notification and escalation management</t>
  </si>
  <si>
    <t>SM_1.1.05</t>
  </si>
  <si>
    <t>Service Performance Review and Report – Periodic
- Provide review and suggestions if a high volume of support requests occurs
- Service availability and KPIs</t>
  </si>
  <si>
    <t>Service Request Management - Technical Support</t>
  </si>
  <si>
    <t>SM_1.2.01</t>
  </si>
  <si>
    <t>Service Request Management:
- Create service requests via the service request platform
- Update and resend service requests back to service provider via the service request platform when additional customer action/attention/information is required</t>
  </si>
  <si>
    <t>E</t>
  </si>
  <si>
    <t>SM_1.2.09</t>
  </si>
  <si>
    <t>Service Request Management
- Receive and acknowledge service requests via the service request platform
- Assess criticality/priority of service requests, effort and approvals required
- Coordinate request approval
- Notify requester of approval or rejection
- Coordinate service request scheduling
- Notification of service request completion</t>
  </si>
  <si>
    <t>SM_1.2.10</t>
  </si>
  <si>
    <t>Services and support required due to customer non-compliance with contractual obligations</t>
  </si>
  <si>
    <t>NE</t>
  </si>
  <si>
    <t>N</t>
  </si>
  <si>
    <t>SM_1.2.11</t>
  </si>
  <si>
    <t>Create service plan for reoccurring and proactive HEC EMS tasks / Create and maintain service plan for reoccurring and proactive HEC services</t>
  </si>
  <si>
    <t>SM_1.2.11_AE</t>
  </si>
  <si>
    <t>Create service plan for reoccurring and proactive CAS tasks / Create and maintain service plan for reoccurring and proactive services</t>
  </si>
  <si>
    <t>SM_1.2.12_AE</t>
  </si>
  <si>
    <t>Create and maintain release plan for managed landscape</t>
  </si>
  <si>
    <t>Services to support industry regulations</t>
  </si>
  <si>
    <t>Qualifications Services</t>
  </si>
  <si>
    <t>SM_1.6.02</t>
  </si>
  <si>
    <t>Qualification deliverables (project and lifecycle documentation)</t>
  </si>
  <si>
    <t>O</t>
  </si>
  <si>
    <t>SM_1.6.03</t>
  </si>
  <si>
    <t>Personnel qualification and training as mandatory requirement for administrator access to regulated industries systems</t>
  </si>
  <si>
    <t>SM_1.6.04</t>
  </si>
  <si>
    <t>Onboarding / system set-up with additional Installation Qualification</t>
  </si>
  <si>
    <t>Process Services</t>
  </si>
  <si>
    <t>SM_1.6.06</t>
  </si>
  <si>
    <t>Documents and records management for regulated industries</t>
  </si>
  <si>
    <t>SM_1.6.07</t>
  </si>
  <si>
    <t>Change and configuration management for regulated industries</t>
  </si>
  <si>
    <t>SM_1.6.08</t>
  </si>
  <si>
    <t>Problem management for regulated industries</t>
  </si>
  <si>
    <t>SM_1.6.09</t>
  </si>
  <si>
    <t>Audits and periodic review</t>
  </si>
  <si>
    <t>SM_1.6.10</t>
  </si>
  <si>
    <t>System decommission for regulated industries</t>
  </si>
  <si>
    <t>B - Managed Infrastructure</t>
  </si>
  <si>
    <t>Data Center Management</t>
  </si>
  <si>
    <t>INFRA_1.1.01</t>
  </si>
  <si>
    <t>Manage Data Center</t>
  </si>
  <si>
    <t>INFRA_1.1.01_CE</t>
  </si>
  <si>
    <t>Network Management</t>
  </si>
  <si>
    <t>Manage remote connection between the managed system landscape and service provider's support infrastructure</t>
  </si>
  <si>
    <t>Move an existing system in a customer landscape to new subnet for the purpose of network segregation</t>
  </si>
  <si>
    <t>Modify existing customer connectivity (VPN, MPLS, Cloud Peering, ExpressRoute, Direct Connect, Interconnect, VPC/VNET Peering, etc.).</t>
  </si>
  <si>
    <t>INFRA_1.2.04_CE</t>
  </si>
  <si>
    <t>IP address migration of Customer Gateway Servers (CGS) - Change IP addressing of existing network segment to new IP addressing</t>
  </si>
  <si>
    <t>INFRA_1.2.07</t>
  </si>
  <si>
    <t>Enable DNS integration of on-premise customer domains into customer DNS servers to resolve on-premise host names</t>
  </si>
  <si>
    <t>INFRA_1.2.09_CE</t>
  </si>
  <si>
    <t>Setup Firewall and network controls</t>
  </si>
  <si>
    <t>INFRA_1.2.10_CE</t>
  </si>
  <si>
    <t>Configure and support hardware load balancing</t>
  </si>
  <si>
    <t>Change DNS Configuration</t>
  </si>
  <si>
    <t>INFRA_1.2.12</t>
  </si>
  <si>
    <t>Generate shared access key for hyperscalers and allow IP</t>
  </si>
  <si>
    <t>Hardware Operations</t>
  </si>
  <si>
    <t>Plan and conduct managed service infrastructure maintenance</t>
  </si>
  <si>
    <t>INFRA_1.4.05</t>
  </si>
  <si>
    <t>Monitor critical operations parameters of computing environment</t>
  </si>
  <si>
    <t>INFRA_1.4.06</t>
  </si>
  <si>
    <t>Monitor disk capacity</t>
  </si>
  <si>
    <t>INFRA_1.4.07</t>
  </si>
  <si>
    <t>Monitor server capacity</t>
  </si>
  <si>
    <t>INFRA_1.4.08</t>
  </si>
  <si>
    <t>Monitor network utilization</t>
  </si>
  <si>
    <t>INFRA_1.4.09</t>
  </si>
  <si>
    <t>Infrastructure/hardware/system requests; Process commercial change requests as required for hardware upgrades, additions etc.</t>
  </si>
  <si>
    <t>Scale compute capacity (memory and CPU)</t>
  </si>
  <si>
    <t>Storage Management</t>
  </si>
  <si>
    <t>`</t>
  </si>
  <si>
    <t>Manage data files, file systems and disks per standards and practices</t>
  </si>
  <si>
    <t>Encrypt EBS root volumes</t>
  </si>
  <si>
    <t>Remove SWAP disk from HANA database machines</t>
  </si>
  <si>
    <t>Operating System</t>
  </si>
  <si>
    <t>INFRA_1.6.04</t>
  </si>
  <si>
    <t>Inform customer regarding security incidents</t>
  </si>
  <si>
    <t xml:space="preserve">Configure OS parameters </t>
  </si>
  <si>
    <t>INFRA_1.6.06</t>
  </si>
  <si>
    <t>Troubleshoot operating system problems, monitor system log and file systems</t>
  </si>
  <si>
    <t>INFRA_1.6.07</t>
  </si>
  <si>
    <t>Work with OS vendor to resolve operating system issues</t>
  </si>
  <si>
    <t>INFRA_1.6.08</t>
  </si>
  <si>
    <t>Monitoring of swap and page areas</t>
  </si>
  <si>
    <t>INFRA_1.6.09</t>
  </si>
  <si>
    <t>Monitoring of memory load</t>
  </si>
  <si>
    <t>Software Lifecycle Management of operating system</t>
  </si>
  <si>
    <t>System Startup/Shutdown</t>
  </si>
  <si>
    <t>INFRA_1.7.01</t>
  </si>
  <si>
    <t>Perform scheduled startup/shutdown of computing environment</t>
  </si>
  <si>
    <t>INFRA_1.7.03</t>
  </si>
  <si>
    <t>Restart computing environment after failure</t>
  </si>
  <si>
    <t>Backup/Restore</t>
  </si>
  <si>
    <t>General</t>
  </si>
  <si>
    <t>INFRA_1.8.01</t>
  </si>
  <si>
    <t>Perform standard file system and database backups</t>
  </si>
  <si>
    <t>On-demand backup</t>
  </si>
  <si>
    <t>Scheduled backup (policy based and/or SKU based for PCE)</t>
  </si>
  <si>
    <t>INFRA_1.8.11</t>
  </si>
  <si>
    <t>Monitor backup processes</t>
  </si>
  <si>
    <t>INFRA_1.8.07</t>
  </si>
  <si>
    <t>Test backup/restore procedures periodically</t>
  </si>
  <si>
    <t>INFRA_1.8.03</t>
  </si>
  <si>
    <t>Perform data restore and recovery (file system, database) as required after system failures</t>
  </si>
  <si>
    <t>Perform data restore and recovery (file system, database) on customer request (other reasons than as a response to system failures)</t>
  </si>
  <si>
    <t>INFRA_1.8.06</t>
  </si>
  <si>
    <t>Validate logical integrity and consistency of restored information</t>
  </si>
  <si>
    <t>NFS DB Volume Consistent Snapshot and Restore</t>
  </si>
  <si>
    <t>INFRA_1.13.01</t>
  </si>
  <si>
    <t>Perform standard NFS DB volume snapshot</t>
  </si>
  <si>
    <t>INFRA_1.13.02</t>
  </si>
  <si>
    <t>Perform ad-hoc NFS DB volume consistent snapshot</t>
  </si>
  <si>
    <t>INFRA_1.13.03</t>
  </si>
  <si>
    <t>Perform exceptional ad-hoc NFS DB volume consistent snapshot</t>
  </si>
  <si>
    <t>INFRA_1.13.04</t>
  </si>
  <si>
    <t>Perform DB NFS volume snapshot restore and recovery (file system, database) - as required after system failures</t>
  </si>
  <si>
    <t>INFRA_1.13.05</t>
  </si>
  <si>
    <t>Perform DB NFS volume restore and recovery (file system, database) on customer request - reasons other than as a response to system failures</t>
  </si>
  <si>
    <t>INFRA_1.13.06</t>
  </si>
  <si>
    <t>Perform standard flat filesystem NFS volume snapshot (non-DB volumes)</t>
  </si>
  <si>
    <t>INFRA_1.13.07</t>
  </si>
  <si>
    <t>Restore standard flat filesystem NFS volume snapshot (non-DB volumes) - on customer request (other reasons than as a response to system failures)</t>
  </si>
  <si>
    <t>INFRA_1.13.07A</t>
  </si>
  <si>
    <t>Restore standard flat filesystem NFS volume snapshot (non-DB volumes) - as required after system failures</t>
  </si>
  <si>
    <t>NFS Mount for On-Premise and Hyperscaler</t>
  </si>
  <si>
    <t>INFRA_1.14.01</t>
  </si>
  <si>
    <t>Mount Customer-provided On-Premise and/or Hyperscaler NFS</t>
  </si>
  <si>
    <t>Infrastructure integration</t>
  </si>
  <si>
    <t>INFRA_1.9.02</t>
  </si>
  <si>
    <t>Integrate customer Active Directory, Google IdP and other identity management solutions</t>
  </si>
  <si>
    <t>INFRA_1.9.04</t>
  </si>
  <si>
    <t>Provide access to systems/resources within customer infrastructure</t>
  </si>
  <si>
    <t>File transfer capabilities: CIFS shares</t>
  </si>
  <si>
    <t>Mount remote customer SMB shares locally on managed landscape Windows clients and Linux clients (aka CIFS)</t>
  </si>
  <si>
    <t>INFRA_1.10.01A</t>
  </si>
  <si>
    <t>Provide Samba Server Share on managed landscape LINUX server for remote SMB clients</t>
  </si>
  <si>
    <t>Create and maintain folder structure on shares</t>
  </si>
  <si>
    <t>INFRA_1.10.05</t>
  </si>
  <si>
    <t>Ensure up-to-date anti-virus protection on end user equipment connecting to the provided shares</t>
  </si>
  <si>
    <t>INFRA_1.10.06</t>
  </si>
  <si>
    <t>Implement virus protection on server</t>
  </si>
  <si>
    <t>INFRA_1.10.07</t>
  </si>
  <si>
    <t>Backup of data uploaded to shares to ensure data integrity</t>
  </si>
  <si>
    <t>Managed SFTP Server</t>
  </si>
  <si>
    <t>Configure sftp daemon</t>
  </si>
  <si>
    <t>INFRA_1.11.02</t>
  </si>
  <si>
    <t>Create and maintain sftp user accounts and groups</t>
  </si>
  <si>
    <t>INFRA_1.11.02_AE</t>
  </si>
  <si>
    <t>INFRA_1.11.03</t>
  </si>
  <si>
    <t>Manage file systems</t>
  </si>
  <si>
    <t>INFRA_1.11.04</t>
  </si>
  <si>
    <t>Provide user list</t>
  </si>
  <si>
    <t>INFRA_1.11.05</t>
  </si>
  <si>
    <t>Create and delete files</t>
  </si>
  <si>
    <t>Management of Wide Area Network</t>
  </si>
  <si>
    <t>INFRA_1.12.01</t>
  </si>
  <si>
    <t>Provide network infrastructure at customer data center/site</t>
  </si>
  <si>
    <t>INFRA_1.12.01_CE</t>
  </si>
  <si>
    <t>INFRA_1.12.02</t>
  </si>
  <si>
    <t>Provide network switching and ports at SAP/Partner data center to customer to connect telco equipment</t>
  </si>
  <si>
    <t>INFRA_1.12.03</t>
  </si>
  <si>
    <t>Determine appropriate size and purchase network connection between customer and managed system sites; manage telecommunication provider/ISP</t>
  </si>
  <si>
    <t>INFRA_1.12.04</t>
  </si>
  <si>
    <t>SAP Cloud Peering: Establish a virtual connection to an SAP datacenter via a customer's interconnection provider</t>
  </si>
  <si>
    <t>INFRA_1.12.04_PCE</t>
  </si>
  <si>
    <t>Add additional SAP Cloud Peering packages - 100Mbit/s increments</t>
  </si>
  <si>
    <t>Add additional VPN in SAP Datacenters and Hyperscalers</t>
  </si>
  <si>
    <t>Deploy customer connectivity options in SAP Datacenters and Hyperscalers</t>
  </si>
  <si>
    <t>Firewall-as-a-Service (FWaaS)</t>
  </si>
  <si>
    <t>FWAAS_1.1.01</t>
  </si>
  <si>
    <t>Install Network Virtual Appliance</t>
  </si>
  <si>
    <t>FWAAS_1.1.02</t>
  </si>
  <si>
    <t>Modify firewall rule base</t>
  </si>
  <si>
    <t>FWAAS_1.1.03</t>
  </si>
  <si>
    <t>Export Customer rule base</t>
  </si>
  <si>
    <t>C1 - Database Management SAP HANA</t>
  </si>
  <si>
    <t>SAP HANA (general database operations)</t>
  </si>
  <si>
    <t>HANA_1.1.31</t>
  </si>
  <si>
    <t>Provide recommendations on database release management</t>
  </si>
  <si>
    <t>HANA_1.1.01</t>
  </si>
  <si>
    <t>Plan and perform file system extensions for e.g. backup activities</t>
  </si>
  <si>
    <t>HANA_1.1.02</t>
  </si>
  <si>
    <t>Monitor database resource consumption to detect issues in technical operations</t>
  </si>
  <si>
    <t>HANA_1.1.03</t>
  </si>
  <si>
    <t>Monitor table growth to proactively prevent operational issues and ensure that the service stays within the contractual sizing boundaries</t>
  </si>
  <si>
    <t>Database table redistribution based on the table placement rules (Technical Execution)</t>
  </si>
  <si>
    <t>HANA_1.1.05</t>
  </si>
  <si>
    <t>Perform rowstore / column store migration: technical execution only</t>
  </si>
  <si>
    <t>HANA_1.1.38</t>
  </si>
  <si>
    <t>Row Store reorganization</t>
  </si>
  <si>
    <t>HANA_1.1.06</t>
  </si>
  <si>
    <t xml:space="preserve">Monitor database for technical issues; analyze and resolve technical database failures </t>
  </si>
  <si>
    <t>HANA_1.1.07</t>
  </si>
  <si>
    <t>Clean-up HANA log and trace files (traces, statistic files etc.) to free up capacity and keep HANA system clean and healthy</t>
  </si>
  <si>
    <t>HANA_1.1.08</t>
  </si>
  <si>
    <t>Maintain technical configuration parameters for SAP HANA and SAP HANA XS based on and standards and recommendations</t>
  </si>
  <si>
    <t>HANA_1.1.09</t>
  </si>
  <si>
    <t>Start/stop database</t>
  </si>
  <si>
    <t>Add/remove SAP HANA node to adjust SAP HANA capacity</t>
  </si>
  <si>
    <t>HANA_1.1.28</t>
  </si>
  <si>
    <t>Create additional schema for existing SAP HANA datamart</t>
  </si>
  <si>
    <t>C</t>
  </si>
  <si>
    <t>HANA_1.1.26</t>
  </si>
  <si>
    <t>Change SAP HANA database architecture (single node to multi node or vice versa)</t>
  </si>
  <si>
    <t>X</t>
  </si>
  <si>
    <t>Manage standby databases (HANA System Replication) for high availability</t>
  </si>
  <si>
    <t>Install or Update SAP HANA client</t>
  </si>
  <si>
    <t xml:space="preserve">SAP HANA version upgrade and update of DB Client </t>
  </si>
  <si>
    <t>SAP HANA Transports Management Set-up</t>
  </si>
  <si>
    <t>HANA_1.1.14</t>
  </si>
  <si>
    <t>Implement / maintain additional SAP tools (e.g. SAP HANA Analytics Foundation Browser)</t>
  </si>
  <si>
    <t>HANA_1.1.16</t>
  </si>
  <si>
    <t>System troubleshooting, e.g. blocked transactions, to overcome issues and bring SAP HANA back to normal state of operations</t>
  </si>
  <si>
    <t>HANA_1.1.17</t>
  </si>
  <si>
    <t>Create/modify users for HANA modelling in the SAP HANA Studio</t>
  </si>
  <si>
    <t>HANA_1.1.18</t>
  </si>
  <si>
    <t>User, roles, and permissions management for non-technical users</t>
  </si>
  <si>
    <t>User, roles and permissions management for technical and administration users</t>
  </si>
  <si>
    <t>HANA_1.1.20</t>
  </si>
  <si>
    <t>Perform database backups (regular full backups and log backups)</t>
  </si>
  <si>
    <t>HANA_1.1.21</t>
  </si>
  <si>
    <t>Restore and recover SAP HANA after technical issues</t>
  </si>
  <si>
    <t>Perform database consistency check (DBCC)</t>
  </si>
  <si>
    <t>HANA_1.1.32</t>
  </si>
  <si>
    <t>Export/Import of database schema</t>
  </si>
  <si>
    <t>HANA_1.1.23</t>
  </si>
  <si>
    <t>Implement SAP HANA database encryption on SAP HANA database already installed during Operations</t>
  </si>
  <si>
    <t>HANA_1.1.24</t>
  </si>
  <si>
    <t>Implement SAP HANA database encryption on SAP HANA database already installed during Build</t>
  </si>
  <si>
    <t>HANA_1.1.39</t>
  </si>
  <si>
    <t>Implement SAP HANA log encryption on SAP HANA database already installed</t>
  </si>
  <si>
    <t>HANA_1.1.40</t>
  </si>
  <si>
    <t>Configure Secure Communication on SAP HANA System Replication (HSR)</t>
  </si>
  <si>
    <t>HANA_1.1.41</t>
  </si>
  <si>
    <t>Activate SAP HANA Fast Restart Option </t>
  </si>
  <si>
    <t>HANA_1.1.42</t>
  </si>
  <si>
    <t>Deactivate SAP HANA Fast Restart Option</t>
  </si>
  <si>
    <t>HANA_1.1.43</t>
  </si>
  <si>
    <t>Install or Update HANA plug-ins</t>
  </si>
  <si>
    <t>HANA_1.1.44</t>
  </si>
  <si>
    <t>System (OS Level) configuration to enable SSL/TLS on HANA</t>
  </si>
  <si>
    <t>SAP HANA XS</t>
  </si>
  <si>
    <t>HANA_1.2.01</t>
  </si>
  <si>
    <t>Maintain technical configuration parameters for SAP HANA XS based on SAP standards and recommendations</t>
  </si>
  <si>
    <t>HANA_1.2.02</t>
  </si>
  <si>
    <t>Maintain Application Runtime Configurations</t>
  </si>
  <si>
    <t>HANA_1.2.03</t>
  </si>
  <si>
    <t>Manage Trust Relationships</t>
  </si>
  <si>
    <t>HANA_1.2.04</t>
  </si>
  <si>
    <t>Maintain SAML Providers</t>
  </si>
  <si>
    <t>HANA_1.2.05</t>
  </si>
  <si>
    <t>Maintain SMTP Server Configurations</t>
  </si>
  <si>
    <t>HANA_1.2.06</t>
  </si>
  <si>
    <t>Maintain HTTP Access to SAP HANA</t>
  </si>
  <si>
    <t>HANA_1.2.08</t>
  </si>
  <si>
    <t>Maintain User Self Service Tools</t>
  </si>
  <si>
    <t>HANA_1.2.09</t>
  </si>
  <si>
    <t>Schedule XS Jobs</t>
  </si>
  <si>
    <t>HANA_1.2.11</t>
  </si>
  <si>
    <t>Maintain HTTP Traces for SAP HANA XS Applications</t>
  </si>
  <si>
    <t>SAP HANA XSA</t>
  </si>
  <si>
    <t>HANA_1.9.01</t>
  </si>
  <si>
    <t xml:space="preserve">Install along with HANA Server </t>
  </si>
  <si>
    <t>HANA_1.9.02</t>
  </si>
  <si>
    <t>Install XSA Components as an add-on for already installed HANA Server</t>
  </si>
  <si>
    <t>HANA_1.9.04</t>
  </si>
  <si>
    <t>Set-up/Configure XSA for HANA Development at customer side</t>
  </si>
  <si>
    <t>HANA_1.9.05</t>
  </si>
  <si>
    <t>Configure XS-CLI Tool for HANA Development</t>
  </si>
  <si>
    <t>HANA_1.9.06</t>
  </si>
  <si>
    <t>User management for HANA Development</t>
  </si>
  <si>
    <t>HANA_1.9.07</t>
  </si>
  <si>
    <t xml:space="preserve">Monitoring of XSA services and its applications </t>
  </si>
  <si>
    <t>HANA_1.9.08</t>
  </si>
  <si>
    <t xml:space="preserve">Set-up Logical database (Register Tenant Database) </t>
  </si>
  <si>
    <t>HANA_1.9.10</t>
  </si>
  <si>
    <t xml:space="preserve">Backup and restore of XSA specific files </t>
  </si>
  <si>
    <t>HANA_1.9.11</t>
  </si>
  <si>
    <t xml:space="preserve">Web Dispatcher configuration for the applications installed by service provider and built by customers </t>
  </si>
  <si>
    <t>HANA_1.9.13</t>
  </si>
  <si>
    <t>Support customer built applications</t>
  </si>
  <si>
    <t>HANA_1.9.14</t>
  </si>
  <si>
    <t>Availability monitoring of customer built applications</t>
  </si>
  <si>
    <t>HANA_1.9.15</t>
  </si>
  <si>
    <t>Backup of custom applications if using file system storage</t>
  </si>
  <si>
    <t>HANA_1.9.16</t>
  </si>
  <si>
    <t xml:space="preserve">Restore of customer built applications using file system storage provided the backup has been enabled prior </t>
  </si>
  <si>
    <t>HANA_1.9.17</t>
  </si>
  <si>
    <t>Post-restore task checking and connection of custom applications</t>
  </si>
  <si>
    <t>HANA_1.9.19</t>
  </si>
  <si>
    <t>Upgrade XSA</t>
  </si>
  <si>
    <t>SAP HANA: Smart Data Integration (Formerly Enterprise Information Management - EIM)</t>
  </si>
  <si>
    <t>Set-up - Technical Set-up Only - Does Not Include Application Set-up</t>
  </si>
  <si>
    <t>TO_HANA_SDI_1.1.01</t>
  </si>
  <si>
    <t>Enable Data Provisioning Server</t>
  </si>
  <si>
    <t>TO_HANA_SDI_1.1.02A</t>
  </si>
  <si>
    <t>Install, configure, and register Data Provisioning Agents</t>
  </si>
  <si>
    <t>TO_HANA_SDI_1.1.02</t>
  </si>
  <si>
    <t>Install, configure, and register Data Provisioning Agents - Additional Agents</t>
  </si>
  <si>
    <t>TO_HANA_SDI_1.1.04</t>
  </si>
  <si>
    <t>Set-up Smart Data Quality (SDQ)</t>
  </si>
  <si>
    <t>TO_HANA_SDI_1.1.05</t>
  </si>
  <si>
    <t>Set-up Agile Data Preparation (ADP)</t>
  </si>
  <si>
    <t>TO_HANA_SDI_1.1.06</t>
  </si>
  <si>
    <t>Administration of Agile Data Preparation (ADP)</t>
  </si>
  <si>
    <t>TO_HANA_SDI_1.1.07</t>
  </si>
  <si>
    <t>Set-up replications, federation and transformations</t>
  </si>
  <si>
    <t>TO_HANA_SDI_1.1.08</t>
  </si>
  <si>
    <t>FlowGraph jobs backup</t>
  </si>
  <si>
    <t>TO_HANA_SDI_1.1.09</t>
  </si>
  <si>
    <t>Replication task backup</t>
  </si>
  <si>
    <t>TO_HANA_SDI_1.1.10</t>
  </si>
  <si>
    <t>DP Agent - High Availability set-up</t>
  </si>
  <si>
    <t>TO_HANA_SDI_1.1.11</t>
  </si>
  <si>
    <t>Deploy standard adapters with SAP HANA</t>
  </si>
  <si>
    <t>TO_HANA_SDI_1.1.12</t>
  </si>
  <si>
    <t>Deploy custom adapters with SAP HANA</t>
  </si>
  <si>
    <t>TO_HANA_SDI_1.1.13</t>
  </si>
  <si>
    <t>Monitor Data Provisioning tasks and remote subscriptions</t>
  </si>
  <si>
    <t>TO_HANA_SDI_1.1.14</t>
  </si>
  <si>
    <t>Process remote subscription exceptions</t>
  </si>
  <si>
    <t>SAP HANA: Dynamic Tiering (DT)</t>
  </si>
  <si>
    <t>Operational Set-up</t>
  </si>
  <si>
    <t>TO_HANA_DT_1.1.01</t>
  </si>
  <si>
    <t>HANA-DT operational set-up: Install and technically configure HANA DT, add DT Host, Import DT delivery units, maintain technical authorizations</t>
  </si>
  <si>
    <t>Optional Services</t>
  </si>
  <si>
    <t>TO_HANA_DT_1.2.01</t>
  </si>
  <si>
    <t>Manage extended storage DB spaces (add extended storage to each ES host)</t>
  </si>
  <si>
    <t>TO_HANA_DT_1.2.02</t>
  </si>
  <si>
    <t>Manage extended storage tables: Create, move or drop ES Tables on each ES storage</t>
  </si>
  <si>
    <t>SAP HANA: Streaming Analytics Option (Formerly Smart Data Streaming SDS)</t>
  </si>
  <si>
    <t>TO_HANA_SA_1.0.01</t>
  </si>
  <si>
    <t>Install Streaming Analytics option package</t>
  </si>
  <si>
    <t>TO_HANA_SA_1.0.02</t>
  </si>
  <si>
    <t>Add Streaming Analytics option hosts</t>
  </si>
  <si>
    <t>TO_HANA_SA_1.0.03</t>
  </si>
  <si>
    <t>Add additional Streaming Analytics option host</t>
  </si>
  <si>
    <t>TO_HANA_SA_1.0.04</t>
  </si>
  <si>
    <t>Configure data source on Streaming Analytics option host</t>
  </si>
  <si>
    <t>TO_HANA_SA_1.0.05</t>
  </si>
  <si>
    <t>Set-up streaming authorization</t>
  </si>
  <si>
    <t>TO_HANA_SA_1.0.06</t>
  </si>
  <si>
    <t>Enable Streaming Analytics related Fiori tiles on existing SAP HANA Cockpit within Customer landscape</t>
  </si>
  <si>
    <t>TO_HANA_SA_1.0.07</t>
  </si>
  <si>
    <t>Configure Streaming Cluster - High Availability set-up</t>
  </si>
  <si>
    <t>TO_HANA_SA_1.0.08</t>
  </si>
  <si>
    <t>Provision of Disaster Recovery (Streaming Analytics option nodes)</t>
  </si>
  <si>
    <t>TO_HANA_SA_1.0.09</t>
  </si>
  <si>
    <t>Streaming Lite set-up</t>
  </si>
  <si>
    <t>TO_HANA_SA_1.0.10</t>
  </si>
  <si>
    <t>Create and deploy Streaming Analytics option streaming projects</t>
  </si>
  <si>
    <t>TO_HANA_SA_1.0.11</t>
  </si>
  <si>
    <t>Monitor Streaming Analytics option objects and projects</t>
  </si>
  <si>
    <t>SAP HANA: Multiple Database Containers (MDC)</t>
  </si>
  <si>
    <t>TO_HANA_MDC_1.1.01</t>
  </si>
  <si>
    <t>Install HANA MDC (HANA server, Client, AFL, Runtime Libraries and Studio)</t>
  </si>
  <si>
    <t>TO_HANA_MDC_1.1.06</t>
  </si>
  <si>
    <t>Create technical users</t>
  </si>
  <si>
    <t>TO_HANA_MDC_1.1.02</t>
  </si>
  <si>
    <t>Convert an SAP HANA System to support Multitenant Database Containers</t>
  </si>
  <si>
    <t>TO_HANA_MDC_1.1.07</t>
  </si>
  <si>
    <t>Create additional tenants for datamart scenarios on existing infrastructure</t>
  </si>
  <si>
    <t>Create additional tenants for datamart scenarios on new infrastructure</t>
  </si>
  <si>
    <t>TO_HANA_MDC_1.1.04</t>
  </si>
  <si>
    <t>Install additional services for tenant DB containers</t>
  </si>
  <si>
    <t>TO_HANA_MDC_1.1.05</t>
  </si>
  <si>
    <t>Scale out of tenant database</t>
  </si>
  <si>
    <t>TO_HANA_MDC_1.2.16</t>
  </si>
  <si>
    <t>Tenant Copy/Move Preparation, Checks, Certificates, Pre-Steps, Move/Copy via replication, post processing steps - No additional infrastructure required</t>
  </si>
  <si>
    <t>TO_HANA_MDC_1.2.17</t>
  </si>
  <si>
    <t>Tenant Copy/Move Preparation, Checks, Certificates, Pre-Steps, Move/Copy via replication, post processing steps - Additional infrastructure required</t>
  </si>
  <si>
    <t>TO_HANA_MDC_1.2.17_AE</t>
  </si>
  <si>
    <t xml:space="preserve">Tenant Copy/Move Preparation, Checks, Certificates, Pre-Steps, Move/Copy via replication, post processing steps </t>
  </si>
  <si>
    <t>TO_HANA_MDC_1.2.01</t>
  </si>
  <si>
    <t>Network: Reserve additional ports to one instance to adjust tenant overhead per instance</t>
  </si>
  <si>
    <t>TO_HANA_MDC_1.2.03</t>
  </si>
  <si>
    <t>Auditing: Create and enable audit policies for systemdb and each tenant db</t>
  </si>
  <si>
    <t>TO_HANA_MDC_1.2.08</t>
  </si>
  <si>
    <t>Data storage: DB-specific encryption keys (SSFS Source Key) Change</t>
  </si>
  <si>
    <t>TO_HANA_MDC_1.2.10</t>
  </si>
  <si>
    <t>Authorization: Manage system privileges and tenant DB privileges</t>
  </si>
  <si>
    <t>Active-Active Read Enabled Set-up</t>
  </si>
  <si>
    <t>TO_HANA_AAR_1.1.01</t>
  </si>
  <si>
    <t>Install primary and secondary SAP HANA system</t>
  </si>
  <si>
    <t>TO_HANA_AAR_1.1.03</t>
  </si>
  <si>
    <t>Establish log replay between both SAP HANA instances</t>
  </si>
  <si>
    <t>TO_HANA_AAR_1.1.04</t>
  </si>
  <si>
    <t>Establish monitoring for secondary system</t>
  </si>
  <si>
    <t>Remote Data Sync (RDS)</t>
  </si>
  <si>
    <t>Deprecated. See SAP Note: 2641466 for more information.</t>
  </si>
  <si>
    <t>Capture and Replay</t>
  </si>
  <si>
    <t>TO_HANA_CR_1.1.01</t>
  </si>
  <si>
    <t>Prepare capture in source system</t>
  </si>
  <si>
    <t>TO_HANA_CR_1.1.02</t>
  </si>
  <si>
    <t>Start capture</t>
  </si>
  <si>
    <t>TO_HANA_CR_1.1.03</t>
  </si>
  <si>
    <t>Set-up replay in target system</t>
  </si>
  <si>
    <t>TO_HANA_CR_1.1.04</t>
  </si>
  <si>
    <t>Configure replayer service</t>
  </si>
  <si>
    <t>TO_HANA_CR_1.1.05</t>
  </si>
  <si>
    <t>Preprocess and replay in target system</t>
  </si>
  <si>
    <t>SAP HANA: Accelerator for SAP ASE (AFA)</t>
  </si>
  <si>
    <t>TO_AFA_1.1.01</t>
  </si>
  <si>
    <t>Install Accelerator for SAP ASE Package</t>
  </si>
  <si>
    <t>TO_AFA_1.1.02</t>
  </si>
  <si>
    <t>Add Accelerator for ASE Host</t>
  </si>
  <si>
    <t>TO_AFA_1.1.03</t>
  </si>
  <si>
    <t>Install and configure SAP Replication Server</t>
  </si>
  <si>
    <t>TO_AFA_1.1.04</t>
  </si>
  <si>
    <t>Authorization - Set-up</t>
  </si>
  <si>
    <t>TO_AFA_1.1.05</t>
  </si>
  <si>
    <t>Enable Pushdown Optimization</t>
  </si>
  <si>
    <t>TO_AFA_1.1.06</t>
  </si>
  <si>
    <t>Import Delivery Units</t>
  </si>
  <si>
    <t>TO_AFA_1.1.07</t>
  </si>
  <si>
    <t>Multitenant Set-up</t>
  </si>
  <si>
    <t>TO_AFA_1.1.08</t>
  </si>
  <si>
    <t>Configure HTTP Access for Multi Database Containers (MDC)</t>
  </si>
  <si>
    <t>TO_AFA_1.1.09</t>
  </si>
  <si>
    <t>High availability set-up and configuration</t>
  </si>
  <si>
    <t>SAP ASE AFA - Other Services</t>
  </si>
  <si>
    <t>TO_AFA_1.2.02</t>
  </si>
  <si>
    <t>Data Replication for Accelerated Reporting</t>
  </si>
  <si>
    <t>TO_AFA_1.2.03</t>
  </si>
  <si>
    <t>Monitor Accelerator for ASE Pushdown Statements</t>
  </si>
  <si>
    <t>SAP HANA Native Storage Extension (NSE)</t>
  </si>
  <si>
    <t>TO_NSE_1.1.01</t>
  </si>
  <si>
    <t>Change Buffer cache size</t>
  </si>
  <si>
    <t>Pacemaker High Availability Set-up</t>
  </si>
  <si>
    <t>TO_HANA_PM_1.1.01</t>
  </si>
  <si>
    <t>Install SUSE Cluster (Pacemaker) package</t>
  </si>
  <si>
    <t>C2 - Database Management</t>
  </si>
  <si>
    <t>Database operations</t>
  </si>
  <si>
    <t>DB_1.1.17</t>
  </si>
  <si>
    <t>DB_1.1.19</t>
  </si>
  <si>
    <t>Monitor database resource consumption (memory, CPU, storage) to detect issues in technical operations</t>
  </si>
  <si>
    <t>DB_1.1.02</t>
  </si>
  <si>
    <t>Perform database extensions to increase database capacity</t>
  </si>
  <si>
    <t>DB_1.1.24</t>
  </si>
  <si>
    <t>System troubleshooting, e.g. blocked transactions to overcome issues and bring database back to normal state of operations</t>
  </si>
  <si>
    <t>DB_1.1.05</t>
  </si>
  <si>
    <t>Schedule periodic statistical database collectors to generate statistical performance data</t>
  </si>
  <si>
    <t>DB_1.1.06</t>
  </si>
  <si>
    <t>Perform reorganization to remove database fragmentation</t>
  </si>
  <si>
    <t>DB_1.1.07</t>
  </si>
  <si>
    <t>Maintain database parameters - static and dynamic</t>
  </si>
  <si>
    <t>DB_1.1.21</t>
  </si>
  <si>
    <t>DB_1.1.11</t>
  </si>
  <si>
    <t>Perform upgrades of database software</t>
  </si>
  <si>
    <t>DB_1.1.12</t>
  </si>
  <si>
    <t>Apply database patches</t>
  </si>
  <si>
    <t>DB_1.1.13</t>
  </si>
  <si>
    <t>Perform database backups (regular database and log backups)</t>
  </si>
  <si>
    <t>DB_1.1.14</t>
  </si>
  <si>
    <t>Restore and recover database after technical issues</t>
  </si>
  <si>
    <t>DB_1.1.23</t>
  </si>
  <si>
    <t>DB_1.1.25</t>
  </si>
  <si>
    <t>Create indexes for application tables</t>
  </si>
  <si>
    <t>HANA_1.1.11B</t>
  </si>
  <si>
    <t>Manage standby application instance for high availability</t>
  </si>
  <si>
    <t>SAP ASE Database</t>
  </si>
  <si>
    <t>DB_1.1.18</t>
  </si>
  <si>
    <t>Implement SAP ASE database encryption on SAP ASE database already installed in cloud</t>
  </si>
  <si>
    <t>HANA_1.1.11A</t>
  </si>
  <si>
    <t>Manage standby databases (ASE System Replication) for high availability</t>
  </si>
  <si>
    <t>IBM Db2</t>
  </si>
  <si>
    <t>DB_DB2_1.1.01</t>
  </si>
  <si>
    <t>Install and/or update Db2 client</t>
  </si>
  <si>
    <t>DB_DB2_1.1.02</t>
  </si>
  <si>
    <t>Implement Db2 database encryption on Db2 database already installed during Operations</t>
  </si>
  <si>
    <t>DB_DB2_1.1.03</t>
  </si>
  <si>
    <t>Implement Db2 database encryption on Db2 database already installed during Build</t>
  </si>
  <si>
    <t>DB_DB2_1.1.04</t>
  </si>
  <si>
    <t>Manage standby databases (Db2 System Replication) for high availability</t>
  </si>
  <si>
    <t>DB_DB2_1.1.05</t>
  </si>
  <si>
    <t>Manage standby databases (Db2 System Replication) for Disaster Recovery (DR)</t>
  </si>
  <si>
    <t>DB_DB2_1.1.06</t>
  </si>
  <si>
    <t>Integrate Db2 system in the DBA Cockpit</t>
  </si>
  <si>
    <t>DB_DB2_1.1.07</t>
  </si>
  <si>
    <t>Check growing tables and provide recommendations for archiving or reorganization</t>
  </si>
  <si>
    <t>DB_DB2_1.1.08</t>
  </si>
  <si>
    <t>Reorganize Tables (Technical Execution)</t>
  </si>
  <si>
    <t>DB_DB2_1.1.10</t>
  </si>
  <si>
    <t xml:space="preserve">Test backup/restore procedures periodically </t>
  </si>
  <si>
    <t>DB_DB2_1.1.11</t>
  </si>
  <si>
    <t>Create tablespace</t>
  </si>
  <si>
    <t>DB_DB2_1.1.13</t>
  </si>
  <si>
    <t>Data Storage: DB specific encryption keys</t>
  </si>
  <si>
    <t>DB_DB2_1.1.14</t>
  </si>
  <si>
    <t>Change: DB specific encryption keys</t>
  </si>
  <si>
    <t>DB_DB2_1.1.15</t>
  </si>
  <si>
    <t>User, roles and permissions management for DB technical and administration users required for regular operations</t>
  </si>
  <si>
    <t>D - Core Technical Operations</t>
  </si>
  <si>
    <t>Install cloud solution landscape as specified in the cloud contract, based on SAP and standards and best-practices</t>
  </si>
  <si>
    <t>Technical configuration (installation post-processing) of installed systems (e.g. scheduling of standard batch jobs, backup etc.)</t>
  </si>
  <si>
    <t>Change license for ABAP or Java system or HANA stand-alone database</t>
  </si>
  <si>
    <t>BASIC_1.8.15</t>
  </si>
  <si>
    <t>Basic Technical Configuration of SAP BW/4HANA Systems</t>
  </si>
  <si>
    <t>BASIC_1.8.23</t>
  </si>
  <si>
    <t>Install a preconfigured system from an SAP delivered template solution in a cloud skeleton system</t>
  </si>
  <si>
    <t>BASIC_1.5.01</t>
  </si>
  <si>
    <t>Customize and configure application, maintain application, application support and application troubleshooting</t>
  </si>
  <si>
    <t>BASIC_1.8.03</t>
  </si>
  <si>
    <t>Integrate installed systems into cloud operations environment</t>
  </si>
  <si>
    <t>BASIC_1.8.04</t>
  </si>
  <si>
    <t>Enable system monitoring</t>
  </si>
  <si>
    <t>BASIC_1.8.22A</t>
  </si>
  <si>
    <t>Download data from BLOB (binary large object) storage to managed server</t>
  </si>
  <si>
    <t>Provide special support to customer during Enterprise Cloud Services onboarding
- SAP RISE Migration Assisted Service</t>
  </si>
  <si>
    <t>BASIC_1.8.20_NPB</t>
  </si>
  <si>
    <t>Active entitlement for Non-Productive Systems weekend support - contract term subscription and adding new systems</t>
  </si>
  <si>
    <t>Configure application related connection to technical systems managed by the customer</t>
  </si>
  <si>
    <t>BASIC_1.8.11</t>
  </si>
  <si>
    <t>Implementation of SAP Rapid Deployment Solutions (RDS)</t>
  </si>
  <si>
    <t>BASIC_1.8.14A</t>
  </si>
  <si>
    <t>Implementation of SAP Best Practices and similar packages for additional countries</t>
  </si>
  <si>
    <t>BASIC_1.8.14B</t>
  </si>
  <si>
    <t>Activate SAP standard content (SSC)</t>
  </si>
  <si>
    <t>BASIC_1.8.24</t>
  </si>
  <si>
    <t>Implement a preconfigured system from SAP Cloud Appliance Library (CAL) solution in a skeleton system</t>
  </si>
  <si>
    <t>Configure SAP online help (local installation)</t>
  </si>
  <si>
    <t>Increase system capacity by adding additional components (nodes, application servers etc.) or moving existing system to larger infrastructure (e.g. larger database server) - requires infrastructure change</t>
  </si>
  <si>
    <t>Data handover from service provider to customer - one time</t>
  </si>
  <si>
    <t>Data handover from service provider to customer - additional requests</t>
  </si>
  <si>
    <t>Incident Management</t>
  </si>
  <si>
    <t>BASIC_1.16.01</t>
  </si>
  <si>
    <t>Operate Call Center receiving incidents 24x7x365</t>
  </si>
  <si>
    <t>BASIC_1.16.02</t>
  </si>
  <si>
    <t>Incident processing
- Qualification and prioritization of the incidents
- Initiate incident resolution 
- Track incident resolution progress
- Incident escalation as defined by escalation process
- Determine incident resolution or workaround
- Implement solution or workaround
- Verify incident resolution
- Inform customer about incident resolution</t>
  </si>
  <si>
    <t>BASIC_1.16.03</t>
  </si>
  <si>
    <t>Sign-off/Approve solution and confirm incident resolution</t>
  </si>
  <si>
    <t>Event detection and notification ("monitoring")</t>
  </si>
  <si>
    <t>BASIC_1.8.17</t>
  </si>
  <si>
    <t>Monitoring and event detection of SAP system availability and critical system states</t>
  </si>
  <si>
    <t>BASIC_1.7.07</t>
  </si>
  <si>
    <t>Monitor critical business transactions</t>
  </si>
  <si>
    <t>General Operations</t>
  </si>
  <si>
    <t>Start/Stop managed systems</t>
  </si>
  <si>
    <t>BASIC_1.1.15</t>
  </si>
  <si>
    <t>Troubleshoot technical issues in managed systems</t>
  </si>
  <si>
    <t>Assist customers with tasks in their area of responsibility if OS access is required</t>
  </si>
  <si>
    <t>Maintain application parameters – static and dynamic</t>
  </si>
  <si>
    <t>BASIC_1.2.22</t>
  </si>
  <si>
    <t>Define and implement security concept for application</t>
  </si>
  <si>
    <t>Define and implement infrastructure security concept</t>
  </si>
  <si>
    <t>BASIC_1.2.19</t>
  </si>
  <si>
    <t>Customer specific Security Audit Log analysis</t>
  </si>
  <si>
    <t>BASIC_1.2.20</t>
  </si>
  <si>
    <t>Analyze the SAP system and identify relevant SAP security notes</t>
  </si>
  <si>
    <t>BASIC_1.2.28</t>
  </si>
  <si>
    <t>Implement relevant SAP Security Notes - Application related (ABAP and JAVA stack only)</t>
  </si>
  <si>
    <t>Administer users (creation, change, delete, lock, unlock)</t>
  </si>
  <si>
    <t>BASIC_1.2.18A</t>
  </si>
  <si>
    <t>Administer roles, like role creation and role change</t>
  </si>
  <si>
    <t>Maintain user profiles, roles, authorizations, source data and passwords in client 000</t>
  </si>
  <si>
    <t>BASIC_1.2.16</t>
  </si>
  <si>
    <t>Provide access to client 000 for customer</t>
  </si>
  <si>
    <t>BASIC_1.2.25</t>
  </si>
  <si>
    <t>Design / Architecture of Single Sign On (SSO) for systems in cloud landscape</t>
  </si>
  <si>
    <t>BASIC_1.2.24</t>
  </si>
  <si>
    <t>Implementation of Single Sign On (SSO) for systems in cloud landscape</t>
  </si>
  <si>
    <t>BASIC_1.2.26_AE</t>
  </si>
  <si>
    <t>Update Global Change parameters (SE06) and default system settings (SCC4)</t>
  </si>
  <si>
    <t>BASIC_1.2.31</t>
  </si>
  <si>
    <t>Security for Interface</t>
  </si>
  <si>
    <t>BASIC_1.2.32</t>
  </si>
  <si>
    <t>Application Security Monitoring</t>
  </si>
  <si>
    <t>SAP Infrastructure and Application Logging service (LogServ)</t>
  </si>
  <si>
    <t>Enable SAP Infrastructure and Application Logging service (LogServ) for systems within SAP ECS</t>
  </si>
  <si>
    <t>BASIC_1.2.34</t>
  </si>
  <si>
    <t>LogServ activities on Customer SIEM</t>
  </si>
  <si>
    <t>Homogeneous system copy (aka System refresh)</t>
  </si>
  <si>
    <t>BASIC_1.3.01</t>
  </si>
  <si>
    <t>Homogeneous system copy (aka System refresh) for non-Netweaver systems during initial build phase.</t>
  </si>
  <si>
    <t>Pre-processing tasks which are not covered by PCA (Post-Copy Automation) - i.e. export customer defined tables with 'old' configuration</t>
  </si>
  <si>
    <t>Homogeneous system copy for ABAP systems - post build phase (Planning, preparations, checks, database backup, database restore, technical post processing tasks, test of technical system functionality) - Intra-regional (same region) refresh only</t>
  </si>
  <si>
    <t>BASIC_1.3.10C</t>
  </si>
  <si>
    <t>Homogeneous system copy for non-ABAP systems - post build phase (Planning, preparations, checks, database backup, database restore, technical post processing tasks, test of technical system functionality) - Intra-regional (same region) refresh only</t>
  </si>
  <si>
    <t>BASIC_1.3.10</t>
  </si>
  <si>
    <t>Homogeneous system copy - post build phase (Planning, preparations, checks, database backup, database restore, technical post processing tasks, test of technical system functionality) - Intra-regional (same region) refresh only</t>
  </si>
  <si>
    <t>BASIC_1.3.10A</t>
  </si>
  <si>
    <t>Homogeneous system copy - post build phase (Planning, preparations, checks, database backup, database restore, technical post processing tasks, test of technical system functionality) - Extra-regional (between regions) refresh</t>
  </si>
  <si>
    <t>Post processing tasks e.g. Embedded Search, BDLS - pre-existing systems</t>
  </si>
  <si>
    <t>Post processing tasks e.g. Embedded Search, BDLS - new builds, post migration switch back to main instance</t>
  </si>
  <si>
    <t>BASIC_1.3.09</t>
  </si>
  <si>
    <t>Test of application</t>
  </si>
  <si>
    <t>Heterogeneous system copy (aka System migration)</t>
  </si>
  <si>
    <t>BASIC_1.14.01</t>
  </si>
  <si>
    <t>Heterogeneous system copy</t>
  </si>
  <si>
    <t>Install new software entities in the system after initial customer handover during Onboarding (applies to e.g. add-ons and other sorts of additional solution packages)</t>
  </si>
  <si>
    <t>Install new content in the system after initial customer handover during Onboarding (applies to e.g. languages, content packages etc.)</t>
  </si>
  <si>
    <t>Implement SAP Notes, transport-based corrections instructions (TCI), and other types of manual corrections (corrections not provided as software correction package) in managed system (notes and corrections required to fix application related issues)</t>
  </si>
  <si>
    <t>BASIC_1.5.03_EX</t>
  </si>
  <si>
    <t>Implement SAP Notes and other types of manual corrections (corrections not provided as software correction package) in managed system (notes and corrections required to fix application related issues) - Fiori enablement, security notes and FPS/SPS implementation only.</t>
  </si>
  <si>
    <t>Implement SAP Notes, transport-based corrections instructions (TCI), and other types of manual corrections (corrections not provided as software correction package) in managed system (notes required to fix issues related to technical SAP components)</t>
  </si>
  <si>
    <t>BASIC_1.5.05</t>
  </si>
  <si>
    <t>Apply Application SAP Notes for License Auditing</t>
  </si>
  <si>
    <t>BASIC_1.5.12</t>
  </si>
  <si>
    <t>Check for SAP software updates (SAP Support Packages, SAP kernel updates)</t>
  </si>
  <si>
    <t>Implementation of patches for system software running on OS level, e.g. SAP kernel</t>
  </si>
  <si>
    <t>BASIC_1.5.21</t>
  </si>
  <si>
    <t>Implement kernel patches using Rolling Kernel Update Service</t>
  </si>
  <si>
    <t>Implement updates to the managed SAP solution using standard tools and methods</t>
  </si>
  <si>
    <t>BASIC_1.5.10</t>
  </si>
  <si>
    <t>Ongoing maintenance of system languages, e.g. performing language fill-up</t>
  </si>
  <si>
    <t>Version upgrade/update of SAP Software: planning and coordination</t>
  </si>
  <si>
    <t>Orchestrate technical upgrade project</t>
  </si>
  <si>
    <t>MOVE_1.1.06</t>
  </si>
  <si>
    <t>SAP Readiness Check for SAP S/4HANA upgrades</t>
  </si>
  <si>
    <t>Version upgrade of SAP Software: Execute technical upgrade tasks</t>
  </si>
  <si>
    <t>BASIC_1.5.22</t>
  </si>
  <si>
    <t>Version update of SAP Software: Pre- and Post BASIS Tasks</t>
  </si>
  <si>
    <t>BASIC_1.5.22A</t>
  </si>
  <si>
    <t>Version upgrade of SAP Software: Pre- and Post BASIS Tasks</t>
  </si>
  <si>
    <t>TO_NWABAP_1.5.08</t>
  </si>
  <si>
    <t>Adjust repository objects as part of software changes</t>
  </si>
  <si>
    <t>BASIC_1.5.08</t>
  </si>
  <si>
    <t>Execute application related technical error handling tasks as part of the technical execution process for upgrades and updates and for Change Management</t>
  </si>
  <si>
    <t>CAS_1.2.09_EX</t>
  </si>
  <si>
    <t xml:space="preserve">Planning Workshop for software version validation </t>
  </si>
  <si>
    <t>Proactive services</t>
  </si>
  <si>
    <t>BASIC_1.7.02</t>
  </si>
  <si>
    <t>Prepare SAP service sessions session by maintaining RTCCTOOL</t>
  </si>
  <si>
    <t>Analysis of SAP Service Session reports (incl. EarlyWatch Alert) for systems operated in the cloud for findings and recommendations regarding aspects within the service scope of cloud (technical operations)</t>
  </si>
  <si>
    <t>System performance management</t>
  </si>
  <si>
    <t>BASIC_1.12.01</t>
  </si>
  <si>
    <t>Initial assessment of system performance issues</t>
  </si>
  <si>
    <t>BASIC_1.12.03</t>
  </si>
  <si>
    <t>Troubleshoot SAP system performance issues (technical root causes within cloud service scope)</t>
  </si>
  <si>
    <t>BASIC_1.12.05</t>
  </si>
  <si>
    <t>Perform load test execution</t>
  </si>
  <si>
    <t>BASIC_1.12.06</t>
  </si>
  <si>
    <t>Monitor predefined application-related performance KPI’s against SAP best practices reference response times</t>
  </si>
  <si>
    <t>BASIC_1.7.12_AE</t>
  </si>
  <si>
    <t>Identify the root cause of failing KPIs and define preventive/corrective actions and/or possible countermeasures</t>
  </si>
  <si>
    <t>BASIC_1.7.08</t>
  </si>
  <si>
    <t>Review and optimize customer code to improve system performance and stability</t>
  </si>
  <si>
    <t>Certificate Handling</t>
  </si>
  <si>
    <t>BASIC_1.11.02</t>
  </si>
  <si>
    <t>Send certificate signing request to Certificate Authority</t>
  </si>
  <si>
    <t>BASIC_1.11.06</t>
  </si>
  <si>
    <t>Monitor validity period of certificates</t>
  </si>
  <si>
    <t xml:space="preserve">Disaster Recovery </t>
  </si>
  <si>
    <t>BASIC_1.9.01</t>
  </si>
  <si>
    <t>Implement disaster recovery set-up according to architecture blueprint and contractual specifications. Test managed service internal data center and technical system infrastructure.</t>
  </si>
  <si>
    <t>BASIC_1.9.02</t>
  </si>
  <si>
    <t>Develop and use disaster recovery procedures for database and file system replication only</t>
  </si>
  <si>
    <t>BASIC_1.9.03</t>
  </si>
  <si>
    <t>Ongoing management of disaster recovery architecture: monitoring of data replication to secondary site including troubleshooting</t>
  </si>
  <si>
    <t>BASIC_1.9.04</t>
  </si>
  <si>
    <t>Ongoing management of disaster recovery architecture: maintenance and change management for systems at secondary site to ensure system consistency including troubleshooting</t>
  </si>
  <si>
    <t>BASIC_1.9.05</t>
  </si>
  <si>
    <t>Develop and maintain disaster recovery procedures for those areas and aspects of the service which are in customer responsibility</t>
  </si>
  <si>
    <t>Execute failover during disaster recovery test (DB, application and cnames)</t>
  </si>
  <si>
    <t>Perform online disaster recovery tests (also known as "fencing"); primary systems remain accessible</t>
  </si>
  <si>
    <t>BASIC_1.9.07</t>
  </si>
  <si>
    <t>Execute productive failover in case of an officially declared disaster by service provider - all HA/DR architecture scenarios</t>
  </si>
  <si>
    <t>Mixed High Availability (HA)/Disaster Recovery (DR): Execute productive failover for a specific SID and invert replication vector</t>
  </si>
  <si>
    <t>BASIC_1.15.02</t>
  </si>
  <si>
    <t>Change Management: Changes of technical system configuration not included in Standard Services as per R&amp;R Definition</t>
  </si>
  <si>
    <t xml:space="preserve">Event management: Monitor technical/non-functional event types not included in Standard Service as per R&amp;R Definition </t>
  </si>
  <si>
    <t>Cloud Application Service - Generic Service Request: Perform Service Request Fulfillment for technical/non-functional task not included in Standard Service as per R&amp;R Definition</t>
  </si>
  <si>
    <t>BASIC_1.15.05</t>
  </si>
  <si>
    <t>System Provisioning: Extension to contractually agreed provisioning scope - example: additional clients, languages, and/or software components</t>
  </si>
  <si>
    <t>Additional Service – Generic Service Request: Used for one-off tasks/services which are not covered by Standard, Optional and/or Cloud Application Services per R&amp;R Definition.</t>
  </si>
  <si>
    <t>SAP RISE Starter System for SAP S/4HANA Cloud Private Edition</t>
  </si>
  <si>
    <t>BASIC_1.17.01</t>
  </si>
  <si>
    <t>Provision RISE Starter System - powered by CAL</t>
  </si>
  <si>
    <t>BASIC_1.17.02</t>
  </si>
  <si>
    <t>Start/Stop/Reboot RISE Starter System</t>
  </si>
  <si>
    <t>BASIC_1.17.03</t>
  </si>
  <si>
    <t>Redeploy RISE Starter System</t>
  </si>
  <si>
    <t>BASIC_1.17.04</t>
  </si>
  <si>
    <t>Backup RISE Starter System</t>
  </si>
  <si>
    <t>BASIC_1.17.05</t>
  </si>
  <si>
    <t>Restore RISE Starter System using available snapshot</t>
  </si>
  <si>
    <t>BASIC_1.17.06</t>
  </si>
  <si>
    <t>Troubleshoot RISE Starter System powered by CAL</t>
  </si>
  <si>
    <t>SAP Safekeeper Service</t>
  </si>
  <si>
    <t>BASIC_1.18.01</t>
  </si>
  <si>
    <t>E - NetWeaver Operations (ABAP and Java)</t>
  </si>
  <si>
    <t>TO_NWABAP_1.1.04</t>
  </si>
  <si>
    <t>Analyze SAP system log and fix technical failures included in scope of services</t>
  </si>
  <si>
    <t>TO_NWABAP_1.1.06</t>
  </si>
  <si>
    <t>Monitor update processes within SAP software to avoid system operations issues</t>
  </si>
  <si>
    <t>TO_NWABAP_1.1.07</t>
  </si>
  <si>
    <t>Analyze update terminations, determine business impact and appropriate action</t>
  </si>
  <si>
    <t>TO_NWABAP_1.1.10</t>
  </si>
  <si>
    <t>Analyze lock entries, determine business impact and appropriate action</t>
  </si>
  <si>
    <t>TO_NWABAP_1.1.12</t>
  </si>
  <si>
    <t>Check for ABAP dumps to detect serious system issues</t>
  </si>
  <si>
    <t>TO_NWABAP_1.1.22</t>
  </si>
  <si>
    <t xml:space="preserve">ABAP dump check and classification </t>
  </si>
  <si>
    <t>TO_NWABAP_1.1.23</t>
  </si>
  <si>
    <t>Analyze SAP application log and provide recommendations on fixing failures</t>
  </si>
  <si>
    <t>TO_NWABAP_1.1.24</t>
  </si>
  <si>
    <t>Reorganize qRFC/tRFC queues</t>
  </si>
  <si>
    <t>TO_NWABAP_1.1.25</t>
  </si>
  <si>
    <t>Check fastest growing tables in the SAP system and provide recommendations for archiving or reorganization</t>
  </si>
  <si>
    <t>TO_NWABAP_1.1.13</t>
  </si>
  <si>
    <t>Administer SAP Logon Groups</t>
  </si>
  <si>
    <t>TO_NWABAP_1.1.19A_EX</t>
  </si>
  <si>
    <t>Create RFC connections within the SAP S/4HANA, extended edition solution landscape (Fiori, gateway server)</t>
  </si>
  <si>
    <t>TO_NWABAP_1.1.26</t>
  </si>
  <si>
    <t>Create/Update/Change the System-PSE (Personal Security Environment)</t>
  </si>
  <si>
    <t>Implement/update tools to ensure readiness for SAP support services</t>
  </si>
  <si>
    <t>TO_NWABAP_1.1.17</t>
  </si>
  <si>
    <t>Manage Web Service Runtime (WSRT)</t>
  </si>
  <si>
    <t>TO_NWABAP_1.1.18</t>
  </si>
  <si>
    <t>Configure technical RFC connections (TA SM59) to central systems managed by SAP used for system operations</t>
  </si>
  <si>
    <t>TO_NWABAP_1.1.28_AE</t>
  </si>
  <si>
    <t>Temporary change of heap or extended memory allocation using RSMEMORY</t>
  </si>
  <si>
    <t>TO_NWABAP_1.1.31</t>
  </si>
  <si>
    <t xml:space="preserve">Work process cancellation; Optimization of Batch Jobs load post analysis </t>
  </si>
  <si>
    <t>TO_J2EE_1.1.01</t>
  </si>
  <si>
    <t>Troubleshoot SAP J2EE in case of technical issues</t>
  </si>
  <si>
    <t>TO_J2EE_1.1.02</t>
  </si>
  <si>
    <t>SAP J2EE: adjust/configure Java applications</t>
  </si>
  <si>
    <t>SAP Client Operations</t>
  </si>
  <si>
    <t xml:space="preserve">Copy client within one SAP System (including analysis and resolution of technical issues) – equal to or less than 500GB	</t>
  </si>
  <si>
    <t>TO_NWABAP_1.2.01A</t>
  </si>
  <si>
    <t>Copy client within one SAP System (including analysis and resolution of technical issues) – greater than 500GB</t>
  </si>
  <si>
    <t>Delete client within one SAP System (including analysis and resolution of technical issues)</t>
  </si>
  <si>
    <t>Perform client export/import or remote client copy between SAP systems (including analysis and resolution of technical issues)  – equal to or less than 300GB</t>
  </si>
  <si>
    <t>TO_NWABAP_1.2.02A</t>
  </si>
  <si>
    <t>Perform client export/import or remote client copy between SAP systems (including analysis and resolution of technical issues)  – greater than 300GB</t>
  </si>
  <si>
    <t>TO_NWABAP_1.2.07</t>
  </si>
  <si>
    <t>Pre-processing tasks, i.e. suspend jobs, lock users, export tables with 'old' configuration</t>
  </si>
  <si>
    <t>TO_NWABAP_1.2.08</t>
  </si>
  <si>
    <t>Post processing tasks, i.e. Enterprise Search, Fiori Launchpad, unlock user, release jobs)</t>
  </si>
  <si>
    <t>TO_NWABAP_1.2.05</t>
  </si>
  <si>
    <t>Investigate and resolve application related issues (e.g. with certain database tables and fields)</t>
  </si>
  <si>
    <t>TO_NWABAP_1.2.09</t>
  </si>
  <si>
    <t>Create new client</t>
  </si>
  <si>
    <t>Interface Administration</t>
  </si>
  <si>
    <t>TO_NWABAP_1.3.24</t>
  </si>
  <si>
    <t>Create, execute, and troubleshoot batch input sessions</t>
  </si>
  <si>
    <t>TO_NWABAP_1.3.25</t>
  </si>
  <si>
    <t>Configure interface related functions (e.g. IDOCs, interface scripts and jobs, qRFC/tRFC/bgRFC, ALE scenarios etc.)</t>
  </si>
  <si>
    <t>TO_NWABAP_1.3.26</t>
  </si>
  <si>
    <t xml:space="preserve">Monitoring of interfaces and interface related functions </t>
  </si>
  <si>
    <t>Job Scheduling</t>
  </si>
  <si>
    <t>TO_NWABAP_1.4.09</t>
  </si>
  <si>
    <t>Schedule standard jobs (SM36 / SJOBREPO ). Monitor SAP system batch jobs to facilitate best-practice housekeeping of the SAP system</t>
  </si>
  <si>
    <t>TO_NWABAP_1.4.14</t>
  </si>
  <si>
    <t>Schedule/Change/Delete jobs as per customer requirement</t>
  </si>
  <si>
    <t>TO_NWABAP_1.4.15</t>
  </si>
  <si>
    <t>Administer application batch jobs:
- Monitor jobs
- Troubleshoot according to troubleshooting handbook</t>
  </si>
  <si>
    <t>TO_NWABAP_1.5.10</t>
  </si>
  <si>
    <t>Create and maintain transport domain in client 000 and transport directory</t>
  </si>
  <si>
    <t>TO_NWABAP_1.5.15_AE</t>
  </si>
  <si>
    <t>Initial set-up of SAP transport management system (TMS) and configure transport routes</t>
  </si>
  <si>
    <t>Copy and delete SAP Transport cofiles and data files</t>
  </si>
  <si>
    <t>Maintain SAP transport management system incl. configuration of transport routes and any further configuration (automatic import, scheduled import etc.)</t>
  </si>
  <si>
    <t>TO_NWABAP_1.5.12</t>
  </si>
  <si>
    <t>Initial configuration of Transport-based correction instructions (TCI) in client 000</t>
  </si>
  <si>
    <t>TO_NWABAP_1.5.01</t>
  </si>
  <si>
    <t xml:space="preserve">Set-up of CTS+ </t>
  </si>
  <si>
    <t>TO_NWABAP_1.5.04</t>
  </si>
  <si>
    <t>Troubleshoot SAP Transport Management System</t>
  </si>
  <si>
    <t>TO_NWABAP_1.5.09</t>
  </si>
  <si>
    <t>Testing and acceptance of object changes</t>
  </si>
  <si>
    <t>Create, change and delete printers within SAP solution</t>
  </si>
  <si>
    <t>TO_NWABAP_1.7.02</t>
  </si>
  <si>
    <t>Analyze faulty output requests (transaction SP01)</t>
  </si>
  <si>
    <t>TO_NWABAP_1.7.03</t>
  </si>
  <si>
    <t>Reorganize SAP spool system to keep system clean</t>
  </si>
  <si>
    <t>TO_NWABAP_1.7.04</t>
  </si>
  <si>
    <t>Design and implementation of print forms</t>
  </si>
  <si>
    <t>TO_NWABAP_1.7.06</t>
  </si>
  <si>
    <t>Check spooler table consistency to prevent printing issues</t>
  </si>
  <si>
    <t>TO_NWABAP_1.7.07</t>
  </si>
  <si>
    <t>Configure virtual spool (load balancing between spool processes)</t>
  </si>
  <si>
    <t>TO_NWABAP_1.7.08</t>
  </si>
  <si>
    <t>Troubleshoot technical spool- and print-problems (within the SAP system)</t>
  </si>
  <si>
    <t>TO_NWABAP_1.7.09</t>
  </si>
  <si>
    <t>Local printing and support</t>
  </si>
  <si>
    <t>F - Server Provisioning (aka IaaS)</t>
  </si>
  <si>
    <t>Security Planning</t>
  </si>
  <si>
    <t>TO_SPROV_1.4.01</t>
  </si>
  <si>
    <t>Provide application communication requirements</t>
  </si>
  <si>
    <t>TO_SPROV_1.4.02</t>
  </si>
  <si>
    <t>Determine communication and security requirements</t>
  </si>
  <si>
    <t>TO_SPROV_1.4.03</t>
  </si>
  <si>
    <t>Create and maintain security policies</t>
  </si>
  <si>
    <t>TO_SPROV_1.4.04</t>
  </si>
  <si>
    <t>Determine security strategy and implementation plans</t>
  </si>
  <si>
    <t>TO_SPROV_1.4.05</t>
  </si>
  <si>
    <t>Monitor and assess security strategies</t>
  </si>
  <si>
    <t>TO_SPROV_1.5.03</t>
  </si>
  <si>
    <t>Plan and conduct cloud infrastructure maintenance</t>
  </si>
  <si>
    <t>Server Management</t>
  </si>
  <si>
    <t>TO_SPROV_1.6.11</t>
  </si>
  <si>
    <t>Sizing of server infrastructure</t>
  </si>
  <si>
    <t>TO_SPROV_1.6.02</t>
  </si>
  <si>
    <t>Provide licenses for OS</t>
  </si>
  <si>
    <t>TO_SPROV_1.6.03</t>
  </si>
  <si>
    <t>Install basic operating system</t>
  </si>
  <si>
    <t>TO_SPROV_1.6.04</t>
  </si>
  <si>
    <t>Install OS patches and security updates</t>
  </si>
  <si>
    <t>TO_SPROV_1.6.05</t>
  </si>
  <si>
    <t>Install antivirus software and patterns updates</t>
  </si>
  <si>
    <t>TO_SPROV_1.6.06</t>
  </si>
  <si>
    <t>Antivirus software licenses</t>
  </si>
  <si>
    <t>TO_SPROV_1.6.08</t>
  </si>
  <si>
    <t>Restart the hardware after failure</t>
  </si>
  <si>
    <t>TO_SPROV_1.6.09</t>
  </si>
  <si>
    <t>Monitor hardware on hypervisor level</t>
  </si>
  <si>
    <t>TO_SPROV_1.6.10</t>
  </si>
  <si>
    <t>Monitor operating system of provided OS instances</t>
  </si>
  <si>
    <t>TO_SPROV_1.7.01</t>
  </si>
  <si>
    <t>Initial set-up and ongoing management of storage</t>
  </si>
  <si>
    <t>TO_SPROV_1.7.02</t>
  </si>
  <si>
    <t>Manage data files/file systems</t>
  </si>
  <si>
    <t>TO_SPROV_1.7.03</t>
  </si>
  <si>
    <t xml:space="preserve">Request storage area size/ size extensions for the backup storage area. Select and execute backup according to application/ customer needs and store backup data into the designated backup storage area. Ensure housekeeping of the backup storage area.
</t>
  </si>
  <si>
    <t>TO_SPROV_1.7.04</t>
  </si>
  <si>
    <t>Provide an NFS or SMB share as backup storage area to allow storage of customer defined backups. Backup storage area sizing is done based on customer input as contracted.</t>
  </si>
  <si>
    <t>TO_SPROV_1.7.06</t>
  </si>
  <si>
    <t>Mount of file system from managed server to an IaaS server</t>
  </si>
  <si>
    <t>TO_SPROV_1.7.05</t>
  </si>
  <si>
    <t>Application Management</t>
  </si>
  <si>
    <t>TO_SPROV_1.8.01</t>
  </si>
  <si>
    <t>Define application requirements</t>
  </si>
  <si>
    <t>TO_SPROV_1.8.02</t>
  </si>
  <si>
    <t>Provide customer specific software licenses</t>
  </si>
  <si>
    <t>TO_SPROV_1.8.03</t>
  </si>
  <si>
    <t>Install application</t>
  </si>
  <si>
    <t>TO_SPROV_1.8.04</t>
  </si>
  <si>
    <t>Operate application</t>
  </si>
  <si>
    <t>TO_SPROV_1.8.05</t>
  </si>
  <si>
    <t>Install patches and security updates</t>
  </si>
  <si>
    <t>TO_SPROV_1.8.06</t>
  </si>
  <si>
    <t>Application monitoring</t>
  </si>
  <si>
    <t>IaaS VM Snapshot (offline image backup)</t>
  </si>
  <si>
    <t>TO_SPROV_1.10.01</t>
  </si>
  <si>
    <t>Service Set-up</t>
  </si>
  <si>
    <t>TO_SPROV_1.10.02</t>
  </si>
  <si>
    <t>Request additional storage for copy of block device</t>
  </si>
  <si>
    <t>TO_SPROV_1.10.04</t>
  </si>
  <si>
    <t>Snapshot of IaaS</t>
  </si>
  <si>
    <t>TO_SPROV_1.10.05</t>
  </si>
  <si>
    <t>Restart server and inform customer</t>
  </si>
  <si>
    <t>TO_SPROV_1.10.06</t>
  </si>
  <si>
    <t>Start required applications on server</t>
  </si>
  <si>
    <t>TO_SPROV_1.9.01</t>
  </si>
  <si>
    <t>Provide VM and related storage in the secondary data center</t>
  </si>
  <si>
    <t>TO_SPROV_1.9.02</t>
  </si>
  <si>
    <t>Set-up application on the dedicated VM in the secondary data center. Configure file system replication between primary and the secondary data center across the customer WAN network. Monitor the replication status and perform necessary operation activities.  </t>
  </si>
  <si>
    <t>G - Cloud Application Services</t>
  </si>
  <si>
    <t>Cloud Application Services - Reactive Services</t>
  </si>
  <si>
    <t>CAS_1.1.01</t>
  </si>
  <si>
    <t>Incident Management: Troubleshoot functional incidents in SAP applications</t>
  </si>
  <si>
    <t>CAS_1.1.02</t>
  </si>
  <si>
    <t>Problem Management: root cause analysis and resolution of problems in SAP applications</t>
  </si>
  <si>
    <t>Service Request Management: Perform Service Request Fulfillment for functional tasks in SAP applications</t>
  </si>
  <si>
    <t>Change Management: Changes of functional configuration in SAP applications</t>
  </si>
  <si>
    <t>Cloud Application Services - Proactive Services</t>
  </si>
  <si>
    <t>CAS_1.2.03</t>
  </si>
  <si>
    <t>Managed Operations Control Center</t>
  </si>
  <si>
    <t>Testing Services</t>
  </si>
  <si>
    <t>CAS_2.1.01</t>
  </si>
  <si>
    <t>Provide detailed plan for test management execution</t>
  </si>
  <si>
    <t>CAS_2.1.02</t>
  </si>
  <si>
    <t>Perform outcome based functional testing on the defined scope, report defects, and report issues</t>
  </si>
  <si>
    <t>CAS_2.1.03</t>
  </si>
  <si>
    <t>Configure the Test Suite in SAP Solution Manager</t>
  </si>
  <si>
    <t>CAS_2.1.05</t>
  </si>
  <si>
    <t xml:space="preserve">Execution of automated interface test scripts </t>
  </si>
  <si>
    <t>Security Services</t>
  </si>
  <si>
    <t>CAS_2.2.01</t>
  </si>
  <si>
    <t>Execute Segregation of Duty check and provide report of risk assessment and recommendations for improvement</t>
  </si>
  <si>
    <t>CAS_2.2.03</t>
  </si>
  <si>
    <t>Continuous management of existing and new RFC enabled function modules</t>
  </si>
  <si>
    <t>CAS_2.2.04</t>
  </si>
  <si>
    <t>Continuously monitor Customer’s applications for security status and identify vulnerabilities</t>
  </si>
  <si>
    <t>CAS_2.2.05</t>
  </si>
  <si>
    <t>Prepare regular security audits and identify issues during and after regular audits</t>
  </si>
  <si>
    <t>Monitoring Services</t>
  </si>
  <si>
    <t>CAS_2.3.01</t>
  </si>
  <si>
    <t>Setup job and automation monitoring</t>
  </si>
  <si>
    <t>CAS_2.3.02</t>
  </si>
  <si>
    <t>Setup integration and exception monitoring</t>
  </si>
  <si>
    <t>CAS_2.3.03</t>
  </si>
  <si>
    <t>Setup URL monitoring (certificates and availability)</t>
  </si>
  <si>
    <t>CAS_2.3.04</t>
  </si>
  <si>
    <t>Setup real user monitoring</t>
  </si>
  <si>
    <t>CAS_2.3.05</t>
  </si>
  <si>
    <t>Setup technical system monitoring</t>
  </si>
  <si>
    <t>CAS_2.3.06</t>
  </si>
  <si>
    <t>Generate report for monitoring</t>
  </si>
  <si>
    <t>H - SAP S/4HANA Movement Program</t>
  </si>
  <si>
    <t>Transformation Discovery - Technical Preparation Services</t>
  </si>
  <si>
    <t>MOVE_1.1.02</t>
  </si>
  <si>
    <t>SAP Readiness Check for SAP S/4HANA</t>
  </si>
  <si>
    <t>MOVE_1.1.03</t>
  </si>
  <si>
    <t>Custom Code Analysis - Setup</t>
  </si>
  <si>
    <t>MOVE_1.1.04</t>
  </si>
  <si>
    <t>SAP Signavio Process Insights, discovery edition</t>
  </si>
  <si>
    <t>MOVE_1.1.07</t>
  </si>
  <si>
    <t>SAP Readiness Check for SAP BW/4HANA</t>
  </si>
  <si>
    <t>MOVE_1.1.08</t>
  </si>
  <si>
    <t>SAP Readiness Check for SAP Datasphere, SAP BW bridge</t>
  </si>
  <si>
    <t>MOVE_1.1.09</t>
  </si>
  <si>
    <t>Starter Tools Setup for BW4/HANA conversion</t>
  </si>
  <si>
    <t>End-To-End Conversion Planning</t>
  </si>
  <si>
    <t>MOVE_1.6.01</t>
  </si>
  <si>
    <t>Conversion Planning and Coordination End-To-End</t>
  </si>
  <si>
    <t>Conversion Preparation</t>
  </si>
  <si>
    <t>MOVE_1.3.01</t>
  </si>
  <si>
    <t>Sandbox Conversion Project environment setup and operations</t>
  </si>
  <si>
    <t>Conversion Execution for ECC and BW system</t>
  </si>
  <si>
    <t>Conversion Execution for NetWeaver Based systems</t>
  </si>
  <si>
    <t>Functional Conversion Activities</t>
  </si>
  <si>
    <t>MOVE_1.3.03</t>
  </si>
  <si>
    <t>Functional Conversion and Conversion Project Management</t>
  </si>
  <si>
    <t>DBAAS - Database as a Service (aka DBaaS)</t>
  </si>
  <si>
    <t>YES</t>
  </si>
  <si>
    <t>This service provides a database, e.g. to install and run non-SAP applications (IaaS); this section does not apply to server infrastructure used to run the managed SAP system landscape. Infrastructure related services may be different depending on deployed infrastructure platform (e.g. Hyperscaler).</t>
  </si>
  <si>
    <t>DBaaS Custom (non-SAP) Application Management</t>
  </si>
  <si>
    <t>TO_DBAAS_1.1.01</t>
  </si>
  <si>
    <t>TO_DBAAS_1.1.02</t>
  </si>
  <si>
    <t>TO_DBAAS_1.1.03</t>
  </si>
  <si>
    <t>TO_DBAAS_1.1.04</t>
  </si>
  <si>
    <t>TO_DBAAS_1.1.05</t>
  </si>
  <si>
    <t>TO_DBAAS_1.1.06</t>
  </si>
  <si>
    <t>DBaaS SAP Adaptive Server Enterprise (ASE)</t>
  </si>
  <si>
    <t>TO_DBAAS_1.2.01</t>
  </si>
  <si>
    <t>TO_DBAAS_1.2.02</t>
  </si>
  <si>
    <t>TO_DBAAS_1.2.03</t>
  </si>
  <si>
    <t>TO_DBAAS_1.2.04</t>
  </si>
  <si>
    <t>TO_DBAAS_1.2.05</t>
  </si>
  <si>
    <t xml:space="preserve">Apply database patches on ASE </t>
  </si>
  <si>
    <t>TO_DBAAS_1.2.06</t>
  </si>
  <si>
    <t>TO_DBAAS_1.2.07</t>
  </si>
  <si>
    <t>TO_DBAAS_1.2.08</t>
  </si>
  <si>
    <t>Perform dbcc (database consistency check)</t>
  </si>
  <si>
    <t>TO_DBAAS_1.2.09</t>
  </si>
  <si>
    <t>Adopting user database for configuration setup / changes</t>
  </si>
  <si>
    <t>TO_DBAAS_1.2.10</t>
  </si>
  <si>
    <t>Clean-up old Log files</t>
  </si>
  <si>
    <t>TO_DBAAS_1.2.11</t>
  </si>
  <si>
    <t>Maintain Server level configuration parameters</t>
  </si>
  <si>
    <t>TO_DBAAS_1.2.12</t>
  </si>
  <si>
    <t>TO_DBAAS_1.2.13</t>
  </si>
  <si>
    <t>Monitor database for technical issues; analyze and resolve technical database failures</t>
  </si>
  <si>
    <t>TO_DBAAS_1.2.14</t>
  </si>
  <si>
    <t>TO_DBAAS_1.2.15</t>
  </si>
  <si>
    <t>TO_DBAAS_1.2.16</t>
  </si>
  <si>
    <t>TO_DBAAS_1.2.17</t>
  </si>
  <si>
    <t>TO_DBAAS_1.2.18</t>
  </si>
  <si>
    <t>Create and check optimizer statistics to maintain database performance</t>
  </si>
  <si>
    <t>TO_DBAAS_1.2.19</t>
  </si>
  <si>
    <t>Implement SAP ASE database encryption on SAP ASE database</t>
  </si>
  <si>
    <t>TO_DBAAS_1.2.20</t>
  </si>
  <si>
    <t>Assist customer in optimizing SQL statements (indexes, selects etc.) for application improvements</t>
  </si>
  <si>
    <t>TO_DBAAS_1.2.21</t>
  </si>
  <si>
    <t>TO_DBAAS_1.2.22</t>
  </si>
  <si>
    <t>TO_DBAAS_1.2.23</t>
  </si>
  <si>
    <t>Table management - Locking Scheme, Partitioning tables (technical execution)</t>
  </si>
  <si>
    <t>TO_DBAAS_1.2.24</t>
  </si>
  <si>
    <t>TO_DBAAS_1.2.25</t>
  </si>
  <si>
    <t>Monitor table extension parameters to avoid issues</t>
  </si>
  <si>
    <t>TO_DBAAS_1.2.26</t>
  </si>
  <si>
    <t>TO_DBAAS_1.2.27</t>
  </si>
  <si>
    <t>TO_DBAAS_1.2.28</t>
  </si>
  <si>
    <t>Management, troubleshooting of any 3rd party tool , client software (ODBC, JDBC etc.) for monitoring, alerting, backup, analytics purposes for ASE environment</t>
  </si>
  <si>
    <t>DBaaS SAP Replication Server (SRS)</t>
  </si>
  <si>
    <t>TO_DBAAS_1.3.01</t>
  </si>
  <si>
    <t>Install new Replication Server (SRS)</t>
  </si>
  <si>
    <t>TO_DBAAS_1.3.02</t>
  </si>
  <si>
    <t xml:space="preserve">Setup synchronous replication (SRS) between ASE to ASE using Sybase HA/DR Always-On option </t>
  </si>
  <si>
    <t>TO_DBAAS_1.3.03</t>
  </si>
  <si>
    <t>Setup asynchronous replication between ASE to ASE using Multi Site Availability (MSA)</t>
  </si>
  <si>
    <t>TO_DBAAS_1.3.04</t>
  </si>
  <si>
    <t>Perform upgrades of Replication software</t>
  </si>
  <si>
    <t>TO_DBAAS_1.3.05</t>
  </si>
  <si>
    <t>Management of RSSD Database server</t>
  </si>
  <si>
    <t>TO_DBAAS_1.3.06</t>
  </si>
  <si>
    <t>Management of standby databases for high availability</t>
  </si>
  <si>
    <t>TO_DBAAS_1.3.08</t>
  </si>
  <si>
    <t>Management, troubleshooting of any 3rd party tool for monitoring, alerting purposes for Replication environment</t>
  </si>
  <si>
    <t>TO_DBAAS_1.3.09</t>
  </si>
  <si>
    <t>DBaaS SAP IQ</t>
  </si>
  <si>
    <t>TO_DBAAS_1.4.01</t>
  </si>
  <si>
    <t>TO_DBAAS_1.4.02</t>
  </si>
  <si>
    <t>TO_DBAAS_1.4.03</t>
  </si>
  <si>
    <t>TO_DBAAS_1.4.04</t>
  </si>
  <si>
    <t>Initial configuration / parameter settings for IQ</t>
  </si>
  <si>
    <t>TO_DBAAS_1.4.05</t>
  </si>
  <si>
    <t>Database capacity management for IQ</t>
  </si>
  <si>
    <t>TO_DBAAS_1.4.06</t>
  </si>
  <si>
    <t>TO_DBAAS_1.4.07</t>
  </si>
  <si>
    <t>Apply database patches on IQ</t>
  </si>
  <si>
    <t>TO_DBAAS_1.4.08</t>
  </si>
  <si>
    <t>dbcc (database consistency check) for IQ</t>
  </si>
  <si>
    <t>TO_DBAAS_1.4.09</t>
  </si>
  <si>
    <t>Troubleshooting of technical database issues on IQ for Simplex and Multiplex environment</t>
  </si>
  <si>
    <t>TO_DBAAS_1.4.10</t>
  </si>
  <si>
    <t>TO_DBAAS_1.4.11</t>
  </si>
  <si>
    <t>TO_DBAAS_1.4.12</t>
  </si>
  <si>
    <t>Restore backup after failure on IQ</t>
  </si>
  <si>
    <t>TO_DBAAS_1.4.13</t>
  </si>
  <si>
    <t>Restore backup on-demand on IQ</t>
  </si>
  <si>
    <t>TO_DBAAS_1.4.14</t>
  </si>
  <si>
    <t>Monitor database connection on IQ</t>
  </si>
  <si>
    <t>TO_DBAAS_1.4.15</t>
  </si>
  <si>
    <t>Monitor IQ database resource consumption (memory, CPU, storage) to detect issues in technical operations</t>
  </si>
  <si>
    <t>TO_DBAAS_1.4.16</t>
  </si>
  <si>
    <t xml:space="preserve">Monitor IQ database for technical issues; analyze and resolve technical database failures </t>
  </si>
  <si>
    <t>TO_DBAAS_1.4.17</t>
  </si>
  <si>
    <t>System troubleshooting, e.g. overcome issues and bring database back to normal state of operations</t>
  </si>
  <si>
    <t>TO_DBAAS_1.4.18</t>
  </si>
  <si>
    <t>TO_DBAAS_1.4.19</t>
  </si>
  <si>
    <t>TO_DBAAS_1.4.20</t>
  </si>
  <si>
    <t>TO_DBAAS_1.4.21</t>
  </si>
  <si>
    <t>TO_DBAAS_1.4.22</t>
  </si>
  <si>
    <t>TO_DBAAS_1.4.23</t>
  </si>
  <si>
    <t>Management of IQ for multiplex environment</t>
  </si>
  <si>
    <t>TO_DBAAS_1.4.24</t>
  </si>
  <si>
    <t>Management, troubleshooting of any 3rd party tool for monitoring, alerting, backup, analytics purposes for IQ environment</t>
  </si>
  <si>
    <t>TO_DBAAS_1.4.25</t>
  </si>
  <si>
    <t>Change SAP IQ database architecture</t>
  </si>
  <si>
    <t>DBaaS SAP HANA</t>
  </si>
  <si>
    <t>TO_DBAAS_1.5.01</t>
  </si>
  <si>
    <t>TO_DBAAS_1.5.02</t>
  </si>
  <si>
    <t>TO_DBAAS_1.5.03</t>
  </si>
  <si>
    <t>TO_DBAAS_1.5.04</t>
  </si>
  <si>
    <t>TO_DBAAS_1.5.05</t>
  </si>
  <si>
    <t>TO_DBAAS_1.5.06</t>
  </si>
  <si>
    <t>TO_DBAAS_1.5.07</t>
  </si>
  <si>
    <t>SAP HANA version upgrade</t>
  </si>
  <si>
    <t>TO_DBAAS_1.5.08</t>
  </si>
  <si>
    <t>TO_DBAAS_1.5.09</t>
  </si>
  <si>
    <t>Perform database backups for system databases (regular full backups and log backups)</t>
  </si>
  <si>
    <t>TO_DBAAS_1.5.10</t>
  </si>
  <si>
    <t>Perform database backups for user databases (regular full backups and log backups)</t>
  </si>
  <si>
    <t>TO_DBAAS_1.5.11</t>
  </si>
  <si>
    <t>Restore and recover SAP HANA system databases after technical issues</t>
  </si>
  <si>
    <t>TO_DBAAS_1.5.12</t>
  </si>
  <si>
    <t>Restore and recover SAP HANA user databases after technical issues</t>
  </si>
  <si>
    <t>TO_DBAAS_1.5.13</t>
  </si>
  <si>
    <t>TO_DBAAS_1.5.14</t>
  </si>
  <si>
    <t>TO_DBAAS_1.5.16</t>
  </si>
  <si>
    <t>TO_DBAAS_1.5.17</t>
  </si>
  <si>
    <t>TO_DBAAS_1.5.18</t>
  </si>
  <si>
    <t>TO_DBAAS_1.5.19</t>
  </si>
  <si>
    <t>TO_DBAAS_1.5.20</t>
  </si>
  <si>
    <t>TO_DBAAS_1.5.21</t>
  </si>
  <si>
    <t>TO_DBAAS_1.5.22</t>
  </si>
  <si>
    <t>TO_DBAAS_1.5.24</t>
  </si>
  <si>
    <t>TO_DBAAS_1.5.25</t>
  </si>
  <si>
    <t>TO_DBAAS_1.5.27</t>
  </si>
  <si>
    <t>TO_DBAAS_1.5.28</t>
  </si>
  <si>
    <t>TO_DBAAS_1.5.29</t>
  </si>
  <si>
    <t>Set-up and operate encrypted HANA database</t>
  </si>
  <si>
    <t>TO_DBAAS_1.5.30</t>
  </si>
  <si>
    <t>Implement SAP HANA database encryption on SAP HANA database</t>
  </si>
  <si>
    <t>TO_DBAAS_1.5.31</t>
  </si>
  <si>
    <t>Implement SAP HANA log encryption on SAP HANA database</t>
  </si>
  <si>
    <t>TO_DBAAS_1.5.32</t>
  </si>
  <si>
    <t>TO_DBAAS_1.5.33</t>
  </si>
  <si>
    <t>Activate SAP HANA Fast Restart Option</t>
  </si>
  <si>
    <t>TO_DBAAS_1.5.34</t>
  </si>
  <si>
    <t>TO_DBAAS_1.5.35</t>
  </si>
  <si>
    <t>TO_DBAAS_1.5.36</t>
  </si>
  <si>
    <t>TO_DBAAS_1.5.37</t>
  </si>
  <si>
    <t>TO_DBAAS_1.5.38</t>
  </si>
  <si>
    <t>TO_DBAAS_1.5.39</t>
  </si>
  <si>
    <t>TO_DBAAS_1.5.40</t>
  </si>
  <si>
    <t>TO_DBAAS_1.5.41</t>
  </si>
  <si>
    <t>TO_DBAAS_1.5.42</t>
  </si>
  <si>
    <t>TO_DBAAS_1.5.43</t>
  </si>
  <si>
    <t>Install along with HANA Server</t>
  </si>
  <si>
    <t>TO_DBAAS_1.5.44</t>
  </si>
  <si>
    <t>TO_DBAAS_1.5.45</t>
  </si>
  <si>
    <t>Monitoring of XSA services and its applications</t>
  </si>
  <si>
    <t>TO_DBAAS_1.5.46</t>
  </si>
  <si>
    <t>Set-up Logical database (Register Tenant Database)</t>
  </si>
  <si>
    <t>TO_DBAAS_1.5.47</t>
  </si>
  <si>
    <t>Set-up initial admin users for XSA</t>
  </si>
  <si>
    <t>TO_DBAAS_1.5.48</t>
  </si>
  <si>
    <t>Backup and restore of XSA specific files</t>
  </si>
  <si>
    <t>TO_DBAAS_1.5.48X</t>
  </si>
  <si>
    <t>TO_DBAAS_1.5.48X1</t>
  </si>
  <si>
    <t>Customer-specific pre and post-activity for XSA upgrades</t>
  </si>
  <si>
    <t>TO_DBAAS_1.5.49</t>
  </si>
  <si>
    <t>Web Dispatcher configuration for the applications installed by service provider and built by customers</t>
  </si>
  <si>
    <t>TO_DBAAS_1.5.50</t>
  </si>
  <si>
    <t>TO_DBAAS_1.5.51</t>
  </si>
  <si>
    <t>Restore of customer built applications using file system storage provided the backup has been enabled prior</t>
  </si>
  <si>
    <t>TO_DBAAS_1.5.52</t>
  </si>
  <si>
    <t>TO_DBAAS_1.5.53</t>
  </si>
  <si>
    <t>TO_DBAAS_1.5.54</t>
  </si>
  <si>
    <t>TO_DBAAS_1.5.55</t>
  </si>
  <si>
    <t>TO_DBAAS_1.5.56</t>
  </si>
  <si>
    <t>TO_DBAAS_1.5.57</t>
  </si>
  <si>
    <t>TO_DBAAS_1.5.58</t>
  </si>
  <si>
    <t>Design table partitioning strategy/architecture</t>
  </si>
  <si>
    <t>TO_DBAAS_1.5.59</t>
  </si>
  <si>
    <t>TO_DBAAS_1.5.60</t>
  </si>
  <si>
    <t>TO_DBAAS_1.5.61</t>
  </si>
  <si>
    <t>TO_DBAAS_1.5.62</t>
  </si>
  <si>
    <t>TO_DBAAS_1.5.63</t>
  </si>
  <si>
    <t>TO_DBAAS_1.5.64</t>
  </si>
  <si>
    <t>TO_DBAAS_1.5.65</t>
  </si>
  <si>
    <t>TO_DBAAS_1.5.66</t>
  </si>
  <si>
    <t>TO_DBAAS_1.5.67</t>
  </si>
  <si>
    <t>TO_DBAAS_1.5.68</t>
  </si>
  <si>
    <t>TO_DBAAS_1.5.69</t>
  </si>
  <si>
    <t>Identify, analyze and optimize expensive SQL-statements to improve application performance</t>
  </si>
  <si>
    <t>TO_DBAAS_1.5.70</t>
  </si>
  <si>
    <t>TO_DBAAS_1.5.71</t>
  </si>
  <si>
    <t>TO_DBAAS_1.5.72</t>
  </si>
  <si>
    <t>TO_DBAAS_1.5.73</t>
  </si>
  <si>
    <t>TO_DBAAS_1.5.74</t>
  </si>
  <si>
    <t>TO_DBAAS_1.5.75</t>
  </si>
  <si>
    <t>TO_DBAAS_1.5.76</t>
  </si>
  <si>
    <t>TO_DBAAS_1.5.77</t>
  </si>
  <si>
    <t>TO_DBAAS_1.5.78</t>
  </si>
  <si>
    <t>TO_DBAAS_1.5.79</t>
  </si>
  <si>
    <t>Create logins for Servers, add to user databases</t>
  </si>
  <si>
    <t>TO_DBAAS_1.5.80</t>
  </si>
  <si>
    <t>User, roles, and permissions management for database users</t>
  </si>
  <si>
    <t>X1 - 3rd Party Software</t>
  </si>
  <si>
    <t>3rd Party Software (e.g. partner add-ons, libraries, client software; not applicable to solutions explicitly shown as managed service in other sections of this document and the contract for the customer).</t>
  </si>
  <si>
    <t>Managed 3rd Party ABAP add-ons</t>
  </si>
  <si>
    <t>TO_PA_1.1.01</t>
  </si>
  <si>
    <t>Installation</t>
  </si>
  <si>
    <t>TO_PA_1.1.02</t>
  </si>
  <si>
    <t>Configuration</t>
  </si>
  <si>
    <t>TO_PA_1.1.03</t>
  </si>
  <si>
    <t>TO_PA_1.1.04</t>
  </si>
  <si>
    <t>Apply updates</t>
  </si>
  <si>
    <t>TO_PA_1.1.05</t>
  </si>
  <si>
    <t>Application troubleshooting including engagement with the partners support organization</t>
  </si>
  <si>
    <t>TO_PA_1.1.06</t>
  </si>
  <si>
    <t>Uninstallation of ABAP Add-ons</t>
  </si>
  <si>
    <t>Unmanaged 3rd Party ABAP add-ons</t>
  </si>
  <si>
    <t>TO_PA_1.2.01</t>
  </si>
  <si>
    <t>TO_PA_1.2.02</t>
  </si>
  <si>
    <t>TO_PA_1.2.03</t>
  </si>
  <si>
    <t>TO_PA_1.2.04</t>
  </si>
  <si>
    <t>TO_PA_1.2.05</t>
  </si>
  <si>
    <t>Other unmanaged 3rd Party Software</t>
  </si>
  <si>
    <t>TO_PA_1.3.01</t>
  </si>
  <si>
    <t>3rd party software evaluation</t>
  </si>
  <si>
    <t>3rd party software installation that can not be done by Customer</t>
  </si>
  <si>
    <t>X2 - Business Connector</t>
  </si>
  <si>
    <t>Operations</t>
  </si>
  <si>
    <t>Reorganization of Message Store</t>
  </si>
  <si>
    <t>X4 - SAP Data Services (DS)</t>
  </si>
  <si>
    <t>TO_DS_1.1.22</t>
  </si>
  <si>
    <t>Authorization - Users and Rights Management</t>
  </si>
  <si>
    <t>TO_DS_1.1.06</t>
  </si>
  <si>
    <t>Create/Modify Data Services jobs</t>
  </si>
  <si>
    <t>TO_DS_1.1.07</t>
  </si>
  <si>
    <t>Schedule Data Services jobs</t>
  </si>
  <si>
    <t>TO_DS_1.1.08</t>
  </si>
  <si>
    <t xml:space="preserve">Configure database connections </t>
  </si>
  <si>
    <t>TO_DS_1.1.09</t>
  </si>
  <si>
    <t>Monitor jobs</t>
  </si>
  <si>
    <t>TO_DS_1.1.10</t>
  </si>
  <si>
    <t>Repository backup DS and BOE</t>
  </si>
  <si>
    <t>TO_DS_1.1.11</t>
  </si>
  <si>
    <t>Delete batch job history</t>
  </si>
  <si>
    <t>TO_DS_1.1.12</t>
  </si>
  <si>
    <t>Verify that job and access servers are running</t>
  </si>
  <si>
    <t>TO_DS_1.1.13</t>
  </si>
  <si>
    <t>Remove obsolete repository contents</t>
  </si>
  <si>
    <t>TO_DS_1.1.14</t>
  </si>
  <si>
    <t>Troubleshoot issues with DS Jobs</t>
  </si>
  <si>
    <t>TO_DS_1.1.23</t>
  </si>
  <si>
    <t>Create/Manage additional repositories</t>
  </si>
  <si>
    <t>TO_DS_1.1.28</t>
  </si>
  <si>
    <t>Authentication set-up and Single Sign On (SSO) configuration</t>
  </si>
  <si>
    <t>TO_DS_1.1.29</t>
  </si>
  <si>
    <t xml:space="preserve">Install and configure Data Services Adapters </t>
  </si>
  <si>
    <t>TO_DS_1.1.30</t>
  </si>
  <si>
    <t>Add and configure additional Job Servers/ Job Groups for load balancing</t>
  </si>
  <si>
    <t>TO_DS_1.1.31</t>
  </si>
  <si>
    <t>Configure Runtime Resources</t>
  </si>
  <si>
    <t>TO_DS_1.1.32</t>
  </si>
  <si>
    <t>Configure SMTP Email</t>
  </si>
  <si>
    <t>TO_DS_1.1.33</t>
  </si>
  <si>
    <t>Start/Stop services</t>
  </si>
  <si>
    <t>TO_DS_1.1.34</t>
  </si>
  <si>
    <t>Enhanced Change and Transport System (CTS+) Integration Set-up</t>
  </si>
  <si>
    <t>TO_DS_1.1.35</t>
  </si>
  <si>
    <t>Configure transports via Data Services (DS) Object Promotion Management</t>
  </si>
  <si>
    <t>TO_DS_1.1.36</t>
  </si>
  <si>
    <t>Backup Data Services Repository using Import/Export Tool</t>
  </si>
  <si>
    <t>X6 - SAP BusinessObjects Business Intelligence (BI)</t>
  </si>
  <si>
    <t>TO_BI_1.1.06</t>
  </si>
  <si>
    <t>Backup (Full content backup / BIAR backup)</t>
  </si>
  <si>
    <t>TO_BI_1.1.07</t>
  </si>
  <si>
    <t>Scan / Repair and compact all repository errors</t>
  </si>
  <si>
    <t>TO_BI_1.1.11</t>
  </si>
  <si>
    <t>Clean-up empty directories created for Repository Diagnostic Tool</t>
  </si>
  <si>
    <t>TO_BI_1.1.26</t>
  </si>
  <si>
    <t>Cache Clean-up and Maintenance - Tomcat, Web Intelligence, Log Files</t>
  </si>
  <si>
    <t>TO_BI_1.1.17</t>
  </si>
  <si>
    <t>Program Object Actions: Import and Execution</t>
  </si>
  <si>
    <t>TO_BI_1.1.18</t>
  </si>
  <si>
    <t>Promote/deploy BI objects between environments</t>
  </si>
  <si>
    <t>TO_BI_1.1.19</t>
  </si>
  <si>
    <t>Create, rename, remove connections and Universes</t>
  </si>
  <si>
    <t>TO_BI_1.1.21</t>
  </si>
  <si>
    <t>Provide user access and maintain authorizations</t>
  </si>
  <si>
    <t>TO_BI_1.1.47</t>
  </si>
  <si>
    <t>SAML configuration</t>
  </si>
  <si>
    <t>TO_BI_1.1.27</t>
  </si>
  <si>
    <t>Deploy templates and system configurations for hardware changes</t>
  </si>
  <si>
    <t>TO_BI_1.1.29</t>
  </si>
  <si>
    <t>Auditing/Monitoring Driver Set-up and configuration for Audit reporting</t>
  </si>
  <si>
    <t>TO_BI_1.1.30</t>
  </si>
  <si>
    <t xml:space="preserve">Perform ERP Integration Set-up and Configuration </t>
  </si>
  <si>
    <t>TO_BI_1.1.35</t>
  </si>
  <si>
    <t>TO_BI_1.1.37</t>
  </si>
  <si>
    <t>Configure Web Application - reverse proxy settings</t>
  </si>
  <si>
    <t>TO_BI_1.1.38</t>
  </si>
  <si>
    <t>Add and configure additional BI servers for load balancing</t>
  </si>
  <si>
    <t>TO_BI_1.1.39</t>
  </si>
  <si>
    <t>Manage Server Process and Server Groups</t>
  </si>
  <si>
    <t>TO_BI_1.1.40</t>
  </si>
  <si>
    <t xml:space="preserve">Set-up/Support technical tasks for BI Report Version Management </t>
  </si>
  <si>
    <t>TO_BI_1.1.41</t>
  </si>
  <si>
    <t>X7 - SAP PI</t>
  </si>
  <si>
    <t>TO_PI_1.1.01</t>
  </si>
  <si>
    <t>Install adapters and software components provided by SAP</t>
  </si>
  <si>
    <t>TO_PI_1.1.02</t>
  </si>
  <si>
    <t>Install adapters provided by external partners</t>
  </si>
  <si>
    <t>TO_PI_1.1.04</t>
  </si>
  <si>
    <t>Create SSL views and PSEs</t>
  </si>
  <si>
    <t>TO_PI_2.1.02</t>
  </si>
  <si>
    <t>Monitor application-specific PI functions, e.g. messaging, queues etc.</t>
  </si>
  <si>
    <t>TO_PI_2.1.03</t>
  </si>
  <si>
    <t>Monitor the message processing in PI (success and performance)</t>
  </si>
  <si>
    <t>TO_PI_2.1.04</t>
  </si>
  <si>
    <t>Monitor communication channels, queues, backlogs of PI (AEX)</t>
  </si>
  <si>
    <t>TO_PI_2.1.05</t>
  </si>
  <si>
    <t>Monitor BPM processes (success and performance)</t>
  </si>
  <si>
    <t>TO_PI_2.1.06</t>
  </si>
  <si>
    <t>Configure adapters</t>
  </si>
  <si>
    <t>TO_PI_2.1.07</t>
  </si>
  <si>
    <t>Deal with incorrect messages</t>
  </si>
  <si>
    <t>TO_PI_2.1.08</t>
  </si>
  <si>
    <t>Configure message archiving</t>
  </si>
  <si>
    <t>TO_PI_2.1.27</t>
  </si>
  <si>
    <t>Execute and monitor message archiving</t>
  </si>
  <si>
    <t>TO_PI_2.1.11</t>
  </si>
  <si>
    <t>Role/authorization maintenance (except SAP and initial customer administrator role)</t>
  </si>
  <si>
    <t>TO_PI_2.1.16</t>
  </si>
  <si>
    <t>Maintain users (except for the SAP and initial customer administrator role)</t>
  </si>
  <si>
    <t>TO_PI_2.1.17</t>
  </si>
  <si>
    <t>Set-up of PI / BPM / AEX housekeeping</t>
  </si>
  <si>
    <t>TO_PI_2.1.28</t>
  </si>
  <si>
    <t>Monitor housekeeping activities of PI / BPM / AEX</t>
  </si>
  <si>
    <t>TO_PI_2.1.19</t>
  </si>
  <si>
    <t>Adjust PO/PI /AEX parameterization and configuration</t>
  </si>
  <si>
    <t>TO_PI_2.1.21</t>
  </si>
  <si>
    <t>Maintain the system landscape directory (SLD)</t>
  </si>
  <si>
    <t xml:space="preserve">Configure bridge from ECS system landscape directory (SLD) to customer SLD </t>
  </si>
  <si>
    <t>TO_PI_2.1.21B_EX</t>
  </si>
  <si>
    <t xml:space="preserve">Content update of customer system landscape directory (SLD) </t>
  </si>
  <si>
    <t>TO_PI_2.1.21C_EX</t>
  </si>
  <si>
    <t>Execute initial technical system configuration wizard</t>
  </si>
  <si>
    <t>TO_PI_2.1.22</t>
  </si>
  <si>
    <t>Apply SAP basic application content update to the Enterprise Service Repository (ESR)</t>
  </si>
  <si>
    <t>TO_PI_2.1.23</t>
  </si>
  <si>
    <t>Handle errors and analyze root cause for incorrect message processing in PI (AEX)</t>
  </si>
  <si>
    <t>TO_PI_2.1.24</t>
  </si>
  <si>
    <t>Check PI / PO / AEX readiness after changes (upgrades, patches, notes)</t>
  </si>
  <si>
    <t>TO_PI_2.1.25</t>
  </si>
  <si>
    <t>Configure the required system connections to partner systems</t>
  </si>
  <si>
    <t>TO_PI_2.1.26</t>
  </si>
  <si>
    <t>Transport management of PI objects</t>
  </si>
  <si>
    <t>X8 - Enterprise Portal</t>
  </si>
  <si>
    <t>TO_EP_1.1.01</t>
  </si>
  <si>
    <t>Monitoring of application services for Portal, Unifiers, Unification Server, PCD, and CM</t>
  </si>
  <si>
    <t>TO_EP_1.1.03</t>
  </si>
  <si>
    <t>Maintain LDAP (Novell, ADS, iPlanet and others)</t>
  </si>
  <si>
    <t>TO_EP_1.1.04</t>
  </si>
  <si>
    <t>Analyze Portal System logs and revise failures occurred</t>
  </si>
  <si>
    <t>TO_EP_1.1.05</t>
  </si>
  <si>
    <t>System landscape maintenance, connection of external systems – e.g. SAP</t>
  </si>
  <si>
    <t>TO_EP_1.1.07</t>
  </si>
  <si>
    <t>User mapping</t>
  </si>
  <si>
    <t>TO_EP_1.1.08</t>
  </si>
  <si>
    <t>Role/Channel/iPanel allocation</t>
  </si>
  <si>
    <t>TO_EP_1.1.09</t>
  </si>
  <si>
    <t>Content administration</t>
  </si>
  <si>
    <t>TO_EP_1.1.10</t>
  </si>
  <si>
    <t>Set-up and maintain Portal user source data</t>
  </si>
  <si>
    <t>TO_EP_1.1.11</t>
  </si>
  <si>
    <t>Lock and delete portal user source data</t>
  </si>
  <si>
    <t>TO_EP_1.1.12</t>
  </si>
  <si>
    <t>Release locked portal users</t>
  </si>
  <si>
    <t>TO_EP_1.1.13</t>
  </si>
  <si>
    <t>Define and change Customer specific portal authorization profiles</t>
  </si>
  <si>
    <t>TO_EP_1.1.14</t>
  </si>
  <si>
    <t>Administer Content Repository</t>
  </si>
  <si>
    <t>TO_EP_1.1.20</t>
  </si>
  <si>
    <t>Customize, upgrade POE including all components</t>
  </si>
  <si>
    <t>TO_EP_1.1.22</t>
  </si>
  <si>
    <t>Upgrade of pages, roles, static html content</t>
  </si>
  <si>
    <t>TO_EP_1.1.23</t>
  </si>
  <si>
    <t>Maintenance of Java services</t>
  </si>
  <si>
    <t>X9 - Sybase IQ (used as data persistency for NLS, ILM or 3rd party archiving solutions)</t>
  </si>
  <si>
    <t>Database Installation/Configuration</t>
  </si>
  <si>
    <t>TO_SIQ_1.1.01</t>
  </si>
  <si>
    <t>Check/prepare system requirements (BW Release, SAP Notes, Source/target set-up)</t>
  </si>
  <si>
    <t>TO_SIQ_1.1.03</t>
  </si>
  <si>
    <t>Initial configuration / parameter settings</t>
  </si>
  <si>
    <t>TO_SIQ_1.1.06</t>
  </si>
  <si>
    <t>Initialize connection between BW/NLS and Sybase IQ</t>
  </si>
  <si>
    <t>Database Operations</t>
  </si>
  <si>
    <t>TO_SIQ_1.2.02</t>
  </si>
  <si>
    <t>Database capacity management</t>
  </si>
  <si>
    <t>TO_SIQ_1.2.04</t>
  </si>
  <si>
    <t>TO_SIQ_1.2.05</t>
  </si>
  <si>
    <t>Troubleshoot technical database issues</t>
  </si>
  <si>
    <t>TO_SIQ_1.2.06</t>
  </si>
  <si>
    <t>Set-up backup</t>
  </si>
  <si>
    <t>TO_SIQ_1.2.07</t>
  </si>
  <si>
    <t>Restore backup</t>
  </si>
  <si>
    <t>TO_SIQ_1.2.08</t>
  </si>
  <si>
    <t>Monitor database connection</t>
  </si>
  <si>
    <t>Application</t>
  </si>
  <si>
    <t>TO_SIQ_1.5.01</t>
  </si>
  <si>
    <t>Provision server for the archiving solution server</t>
  </si>
  <si>
    <t>SAP Information Lifecycle Management (ILM) for Sybase IQ</t>
  </si>
  <si>
    <t>TO_SIQ_1.6.01</t>
  </si>
  <si>
    <t>Check and prepare system requirements (Sizing, SAP Notes)</t>
  </si>
  <si>
    <t>TO_SIQ_1.6.02</t>
  </si>
  <si>
    <t>Activate of ILM Store in NetWeaver</t>
  </si>
  <si>
    <t>TO_SIQ_1.6.03</t>
  </si>
  <si>
    <t>Set parameters in SAP IQ for ILM Store</t>
  </si>
  <si>
    <t>TO_SIQ_1.6.09</t>
  </si>
  <si>
    <t xml:space="preserve">Check ICM Parameters </t>
  </si>
  <si>
    <t>TO_SIQ_1.6.14</t>
  </si>
  <si>
    <t>License generation and deployment for Live Systems</t>
  </si>
  <si>
    <t>X11 - SAP Cloud Connector</t>
  </si>
  <si>
    <t>TO_SCC_1.1.02</t>
  </si>
  <si>
    <t>Configuration - Enable outbound connection via LoadBalancer</t>
  </si>
  <si>
    <t>TO_SCC_1.1.04</t>
  </si>
  <si>
    <t>Configuration - On-premise resources (OData services) customer wants to use in SAP Business Technology Platform - BTP (formerly SAP Cloud Platform)</t>
  </si>
  <si>
    <t>X12 - SAP Business Technology Platform - BTP (formerly SAP Cloud Platform) Integration - Data Services Agent (BTPI-DS) (Formerly HCI-DS)</t>
  </si>
  <si>
    <t>TO_BTPIDS_1.1.01</t>
  </si>
  <si>
    <t>Install SAP BTPI - Data Service agent</t>
  </si>
  <si>
    <t>TO_BTPIDS_1.1.02</t>
  </si>
  <si>
    <t>Configuration - Enable outbound connection via LoadBalancer to connect with BTPI</t>
  </si>
  <si>
    <t>TO_BTPIDS_1.1.03</t>
  </si>
  <si>
    <t>Configuration - Establish connection to customer's cloud account</t>
  </si>
  <si>
    <t>TO_BTPIDS_1.1.04</t>
  </si>
  <si>
    <t>Configuration - Business backend preparation steps for BTPI consumption</t>
  </si>
  <si>
    <t>Monitoring Set-up</t>
  </si>
  <si>
    <t>TO_BTPIDS_1.2.01</t>
  </si>
  <si>
    <t>Monitoring set-up for process level availability - Nagios</t>
  </si>
  <si>
    <t>Data Handling and Data Services</t>
  </si>
  <si>
    <t>TO_BTPIDS_1.3.01</t>
  </si>
  <si>
    <t>Migrate or replicate data between data stores</t>
  </si>
  <si>
    <t>X13 - SAP Fiori</t>
  </si>
  <si>
    <t>TO_FIORI_1.1.01</t>
  </si>
  <si>
    <t>Install application specific packages in respective SAP Systems</t>
  </si>
  <si>
    <t>TO_FIORI_1.1.03</t>
  </si>
  <si>
    <t xml:space="preserve">Configuration - Web Dispatcher Fiori App redirects </t>
  </si>
  <si>
    <t>TO_FIORI_1.1.10_AE</t>
  </si>
  <si>
    <t>Configuration - Web Dispatcher Fiori App redirects - additional requests</t>
  </si>
  <si>
    <t>TO_FIORI_1.1.05</t>
  </si>
  <si>
    <t>Configuration - HANA XS Engine Web Dispatcher</t>
  </si>
  <si>
    <t>TO_FIORI_1.1.09</t>
  </si>
  <si>
    <t>Initial enablement of Fiori launchpad including all required connectivity set-up</t>
  </si>
  <si>
    <t>Re-enable Fiori launchpad including all required connectivity set-up</t>
  </si>
  <si>
    <t>TO_FIORI_1.1.07</t>
  </si>
  <si>
    <t>Configuration - Fiori applications</t>
  </si>
  <si>
    <t>TO_FIORI_1.1.11_AE</t>
  </si>
  <si>
    <t>Enable Fiori Launchpad for the standard Fiori applications for additional business clients, brownfield / migration deployments or SAP products other than S/4HANA</t>
  </si>
  <si>
    <t>TO_FIORI_1.1.13</t>
  </si>
  <si>
    <t xml:space="preserve">Activate standard Fiori Applications based on SAP business roles </t>
  </si>
  <si>
    <t>X15 - Web Dispatcher</t>
  </si>
  <si>
    <t>Web Dispatcher Operations</t>
  </si>
  <si>
    <t>TO_WD_1.1.01</t>
  </si>
  <si>
    <t>Register/Remove Systems in Web Dispatcher and their options regarding SSL</t>
  </si>
  <si>
    <t>TO_WD_1.1.02</t>
  </si>
  <si>
    <t>General memory management definition</t>
  </si>
  <si>
    <t>TO_WD_1.1.03</t>
  </si>
  <si>
    <t>General security parameter definition</t>
  </si>
  <si>
    <t>TO_WD_1.1.04</t>
  </si>
  <si>
    <t>General Configuration for Support SSL in Parameter File or PSE Maintenance Tool in Admintool (Handling HTTPS Requests)</t>
  </si>
  <si>
    <t>TO_WD_1.1.05</t>
  </si>
  <si>
    <t>Communication with the message server / application server using SSL</t>
  </si>
  <si>
    <t>TO_WD_1.1.06</t>
  </si>
  <si>
    <t xml:space="preserve">Modify HTTP requests </t>
  </si>
  <si>
    <t>TO_WD_1.1.07</t>
  </si>
  <si>
    <t>Set-up error handling</t>
  </si>
  <si>
    <t>TO_WD_1.1.08</t>
  </si>
  <si>
    <t>Maintain authentication File</t>
  </si>
  <si>
    <t>TO_WD_1.1.09</t>
  </si>
  <si>
    <t>Changes in client 000 of the backend systems related to Web Dispatcher (HTTPURLLOC)</t>
  </si>
  <si>
    <t>TO_WD_1.1.10</t>
  </si>
  <si>
    <t>Log and trace strategy</t>
  </si>
  <si>
    <t>TO_WD_1.1.11</t>
  </si>
  <si>
    <t>Encryption policy (protocols, ciphersuites, key length)</t>
  </si>
  <si>
    <t>TO_WD_1.1.12</t>
  </si>
  <si>
    <t>Connection counts</t>
  </si>
  <si>
    <t>TO_WD_1.1.13</t>
  </si>
  <si>
    <t>Metadata Exchange Using SSL</t>
  </si>
  <si>
    <t>TO_WD_1.1.14</t>
  </si>
  <si>
    <t>Define port ranges</t>
  </si>
  <si>
    <t>TO_WD_1.1.15</t>
  </si>
  <si>
    <t>LoadBalancer configuration for Web Dispatcher</t>
  </si>
  <si>
    <t>TO_WD_1.1.16</t>
  </si>
  <si>
    <t>DNS Changes for Web Dispatcher Service</t>
  </si>
  <si>
    <t>X16 - LoadBalancer</t>
  </si>
  <si>
    <t>LoadBalancer operation</t>
  </si>
  <si>
    <t>Set-up LoadBalancer instance</t>
  </si>
  <si>
    <t>TO_LRP_1.1.02</t>
  </si>
  <si>
    <t>Register/Remove Systems in LoadBalancer</t>
  </si>
  <si>
    <t>TO_LRP_1.1.03</t>
  </si>
  <si>
    <t>Configure load distribution to application servers</t>
  </si>
  <si>
    <t>TO_LRP_1.1.04</t>
  </si>
  <si>
    <t>Provide external IP for Internet facing scenarios</t>
  </si>
  <si>
    <t>TO_LRP_1.1.05</t>
  </si>
  <si>
    <t>Configure SSL offloading (Encryption)</t>
  </si>
  <si>
    <t>TO_LRP_1.1.07</t>
  </si>
  <si>
    <t>Perform DNS handling for customer own Domain</t>
  </si>
  <si>
    <t>TO_LRP_1.1.08</t>
  </si>
  <si>
    <t>Provide X.509 certificate for customer domain to enable SSL</t>
  </si>
  <si>
    <t>TO_LRP_1.1.09</t>
  </si>
  <si>
    <t>Provide X.509 certificate for SAP own URL like *.xxx.ondemand.com domain</t>
  </si>
  <si>
    <t>TO_LRP_1.1.10</t>
  </si>
  <si>
    <t>Install customer X.509 certificate</t>
  </si>
  <si>
    <t>TO_LRP_1.1.11</t>
  </si>
  <si>
    <t>Configure Web Application Firewall</t>
  </si>
  <si>
    <t>TO_LRP_1.1.12</t>
  </si>
  <si>
    <t>Configure persistence handling</t>
  </si>
  <si>
    <t>TO_LRP_1.1.14</t>
  </si>
  <si>
    <t>Configure health checks</t>
  </si>
  <si>
    <t>TO_LRP_1.1.15</t>
  </si>
  <si>
    <t>Configure URL/IP based blocklist and allowlist filtering</t>
  </si>
  <si>
    <t>TO_LRP_1.1.16</t>
  </si>
  <si>
    <t>Configure sorry page function</t>
  </si>
  <si>
    <t>TO_LRP_1.1.17</t>
  </si>
  <si>
    <t>Configure outgoing connections to Internet</t>
  </si>
  <si>
    <t>TO_LRP_1.1.18</t>
  </si>
  <si>
    <t>Enable access from managed system to internet/public domain</t>
  </si>
  <si>
    <t>X17 - OpenText Solutions</t>
  </si>
  <si>
    <t>Data archiving and document access: ERP + archive + storage</t>
  </si>
  <si>
    <t>ERP part</t>
  </si>
  <si>
    <t>TO_OT_1.1.01</t>
  </si>
  <si>
    <t>Set-up connection to archive server</t>
  </si>
  <si>
    <t>TO_OT_1.1.02</t>
  </si>
  <si>
    <t>Customize archiving solution</t>
  </si>
  <si>
    <t>Archive server part (content repository)</t>
  </si>
  <si>
    <t>TO_OT_1.2.01</t>
  </si>
  <si>
    <t>Archive server DB installation</t>
  </si>
  <si>
    <t>TO_OT_1.2.02</t>
  </si>
  <si>
    <t>Archive server installation</t>
  </si>
  <si>
    <t>TO_OT_1.2.03</t>
  </si>
  <si>
    <t>Configure the archive storage</t>
  </si>
  <si>
    <t>TO_OT_1.2.04</t>
  </si>
  <si>
    <t>Attaching storage to the Archive server</t>
  </si>
  <si>
    <t>TO_OT_1.2.05</t>
  </si>
  <si>
    <t>Configure the archive server</t>
  </si>
  <si>
    <t>Migration of existing archives to private cloud</t>
  </si>
  <si>
    <t>TO_OT_1.6.01</t>
  </si>
  <si>
    <t>Data migration of archived data of OpenText archive system</t>
  </si>
  <si>
    <t>TO_OT_1.6.02</t>
  </si>
  <si>
    <t>Data migration of archived data of Non-OpenText archive system</t>
  </si>
  <si>
    <t>Admin Tasks Archive Server</t>
  </si>
  <si>
    <t>TO_OT_1.7.01</t>
  </si>
  <si>
    <t>Standard backup (storage handling)</t>
  </si>
  <si>
    <t>TO_OT_1.7.02</t>
  </si>
  <si>
    <t>Standard monitoring</t>
  </si>
  <si>
    <t>TO_OT_1.7.03</t>
  </si>
  <si>
    <t>Administrative tasks (create new archives)</t>
  </si>
  <si>
    <t>Archiving: application management</t>
  </si>
  <si>
    <t>TO_OT_1.8.01</t>
  </si>
  <si>
    <t>Authorization concept</t>
  </si>
  <si>
    <t>TO_OT_1.8.03</t>
  </si>
  <si>
    <t>Archiving of data</t>
  </si>
  <si>
    <t>TO_OT_1.8.04</t>
  </si>
  <si>
    <t>Deletion of data</t>
  </si>
  <si>
    <t>Scanning and Pipeline</t>
  </si>
  <si>
    <t>TO_OT_1.3.01</t>
  </si>
  <si>
    <t>Install on-premise (scan client)</t>
  </si>
  <si>
    <t>TO_OT_1.3.02</t>
  </si>
  <si>
    <t xml:space="preserve">Scan Configuration </t>
  </si>
  <si>
    <t>TO_OT_1.3.03</t>
  </si>
  <si>
    <t>Pipeline installation on-premise</t>
  </si>
  <si>
    <t>TO_OT_1.3.04</t>
  </si>
  <si>
    <t>Pipeline configuration on-premise</t>
  </si>
  <si>
    <t>VIM: SAP Component Installation in SAP ERP</t>
  </si>
  <si>
    <t>TO_OT_1.4.01</t>
  </si>
  <si>
    <t>Add-On installation for VIM</t>
  </si>
  <si>
    <t>TO_OT_1.4.02</t>
  </si>
  <si>
    <t>SAP Business Workflow Engine enabling (Basic configuration)</t>
  </si>
  <si>
    <t>TO_OT_1.4.03</t>
  </si>
  <si>
    <t xml:space="preserve">Business Configuration </t>
  </si>
  <si>
    <t>TO_OT_1.4.04</t>
  </si>
  <si>
    <t xml:space="preserve">ArchiveLink customizing </t>
  </si>
  <si>
    <t>VIM: Invoice Capture Center (ICC)</t>
  </si>
  <si>
    <t>TO_OT_1.5.01</t>
  </si>
  <si>
    <t>Install VIM server</t>
  </si>
  <si>
    <t>TO_OT_1.5.02</t>
  </si>
  <si>
    <t xml:space="preserve">Basic configuration and connectivity </t>
  </si>
  <si>
    <t>TO_OT_1.5.03</t>
  </si>
  <si>
    <t xml:space="preserve">Basic business configuration </t>
  </si>
  <si>
    <t>TO_OT_1.5.04</t>
  </si>
  <si>
    <t xml:space="preserve">Customer specific enhancements </t>
  </si>
  <si>
    <t>StreamServe</t>
  </si>
  <si>
    <t>TO_OT_1.9.01</t>
  </si>
  <si>
    <t>Install StreamServe</t>
  </si>
  <si>
    <t>TO_OT_1.9.02</t>
  </si>
  <si>
    <t>Set-up connection to StreamServe server</t>
  </si>
  <si>
    <t>TO_OT_1.9.03</t>
  </si>
  <si>
    <t>StreamServe base configuration</t>
  </si>
  <si>
    <t>TO_OT_1.9.05</t>
  </si>
  <si>
    <t>Application specific configuration</t>
  </si>
  <si>
    <t>Cloud Editions</t>
  </si>
  <si>
    <t>SAP S/4HANA Common Tasks</t>
  </si>
  <si>
    <t>TO_OT_1.10.1</t>
  </si>
  <si>
    <t>Install OpenText Cloud Edition Add-On</t>
  </si>
  <si>
    <t>TO_OT_1.10.2</t>
  </si>
  <si>
    <t>Activate/Maintain ICF nodes required for Apps to be enabled/updated</t>
  </si>
  <si>
    <t>TO_OT_1.10.3</t>
  </si>
  <si>
    <t xml:space="preserve">Activate/Maintain OData Services required for Apps to be enabled/updated </t>
  </si>
  <si>
    <t>Vendor Invoice Management for SAP Solutions (VIM)</t>
  </si>
  <si>
    <t>TO_OT_1.11.1</t>
  </si>
  <si>
    <t>Establish/Maintain secure connection to OpenText Core Capture for SAP Solutions (IES Cloud)/OT2</t>
  </si>
  <si>
    <t>Extended Enterprise Content Management for SAP Solutions (xECM)</t>
  </si>
  <si>
    <t>TO_OT_1.12.1</t>
  </si>
  <si>
    <t>Establish/Maintain secure connection to OpenText Cloud (OTK)</t>
  </si>
  <si>
    <t>Archiving and Document Access for SAP Solutions (ADA)</t>
  </si>
  <si>
    <t>OpenText Core Archive Connector</t>
  </si>
  <si>
    <t>TO_OT_1.13.1</t>
  </si>
  <si>
    <t>Install OpenText Core Archive Connector and Document Pipelines</t>
  </si>
  <si>
    <t>TO_OT_1.13.2</t>
  </si>
  <si>
    <t>Establish/Maintain secure connection to OpenText Core Archive for SAP Solutions (ADA Cloud)/OT2</t>
  </si>
  <si>
    <t>TO_OT_1.13.3</t>
  </si>
  <si>
    <t>Add/Maintain SAP S/4HANA systems connection</t>
  </si>
  <si>
    <t>TO_OT_1.13.7</t>
  </si>
  <si>
    <t>Maintain Core Archive Connector setting</t>
  </si>
  <si>
    <t>TO_OT_1.13.8</t>
  </si>
  <si>
    <t>User Administration</t>
  </si>
  <si>
    <t>Software Lifecycle Management</t>
  </si>
  <si>
    <t>TO_OT_1.14.1</t>
  </si>
  <si>
    <t>Implement customer specific updates to the managed OT Core Archive Connector solution (software packages not commonly available via the SAP Service Marketplace)</t>
  </si>
  <si>
    <t>X17A - OpenText Extended Enterprise Content Management (OT xECM)</t>
  </si>
  <si>
    <t>TO_OT_XECM_1.1.1</t>
  </si>
  <si>
    <t>Install OT xECM Components (Content Server, Archive Server, AppWorks, OTDS Server, Database repository)</t>
  </si>
  <si>
    <t>TO_OT_XECM_1.1.2</t>
  </si>
  <si>
    <t>Install OT xECM NetWeaver ABAP Add-on(s)</t>
  </si>
  <si>
    <t>TO_OT_XECM_1.1.3</t>
  </si>
  <si>
    <t>Install additional OT xECM application server deployment for HA</t>
  </si>
  <si>
    <t>Set-up and Configuration</t>
  </si>
  <si>
    <t>TO_OT_XECM_1.2.1</t>
  </si>
  <si>
    <t>Post install configuration</t>
  </si>
  <si>
    <t>TO_OT_XECM_1.2.2</t>
  </si>
  <si>
    <t>Monitoring</t>
  </si>
  <si>
    <t>TO_OT_XECM_1.2.3</t>
  </si>
  <si>
    <t>Application configuration</t>
  </si>
  <si>
    <t>TO_OT_XECM_1.2.4</t>
  </si>
  <si>
    <t>Data Archiving</t>
  </si>
  <si>
    <t>TO_OT_XECM_1.2.5</t>
  </si>
  <si>
    <t>S4HANA integration and connectivity</t>
  </si>
  <si>
    <t>TO_OT_XECM_1.2.7</t>
  </si>
  <si>
    <t>SSO with Windows AD</t>
  </si>
  <si>
    <t>X18 - SAP Information Steward</t>
  </si>
  <si>
    <t>TO_IS_1.1.02</t>
  </si>
  <si>
    <t>Add additional IS job servers for load balancing on existing infrastructure</t>
  </si>
  <si>
    <t>TO_IS_1.1.13</t>
  </si>
  <si>
    <t>Add additional IS job servers for load balancing on new infrastructure</t>
  </si>
  <si>
    <t>TO_IS_1.1.03</t>
  </si>
  <si>
    <t>TO_IS_1.1.08</t>
  </si>
  <si>
    <t>IS repository and file system backup</t>
  </si>
  <si>
    <t>TO_IS_1.1.09</t>
  </si>
  <si>
    <t>IS job server and services monitoring</t>
  </si>
  <si>
    <t>X20 - Celonis CPM</t>
  </si>
  <si>
    <t>Celonis CPM</t>
  </si>
  <si>
    <t>TO_CEL_1.1.02</t>
  </si>
  <si>
    <t>Create Java KeyStore</t>
  </si>
  <si>
    <t>TO_CEL_1.1.03</t>
  </si>
  <si>
    <t>Configuring authorized SQL queries</t>
  </si>
  <si>
    <t>TO_CEL_1.1.04</t>
  </si>
  <si>
    <t>Configure audit parameters and password rules</t>
  </si>
  <si>
    <t>TO_CEL_1.1.05</t>
  </si>
  <si>
    <t>Request logging trace for user</t>
  </si>
  <si>
    <t>TO_CEL_1.1.06</t>
  </si>
  <si>
    <t>Transport Export/Import</t>
  </si>
  <si>
    <t>TO_CEL_1.1.07</t>
  </si>
  <si>
    <t>General Administration of users, groups and authorizations</t>
  </si>
  <si>
    <t>TO_CEL_1.1.08</t>
  </si>
  <si>
    <t>Change system settings on application side</t>
  </si>
  <si>
    <t>TO_CEL_1.1.09</t>
  </si>
  <si>
    <t>Backup/Restore H2 Database</t>
  </si>
  <si>
    <t>X21 - SAP Identity Management IDM</t>
  </si>
  <si>
    <t>TO_IDM_1.0.01</t>
  </si>
  <si>
    <t>Assist customer with IDM related tasks that require access to operating system</t>
  </si>
  <si>
    <t>TO_IDM_1.0.02</t>
  </si>
  <si>
    <t>Install IDM dispatchers as part of the initial cloud environment installation</t>
  </si>
  <si>
    <t>TO_IDM_1.0.03</t>
  </si>
  <si>
    <t>Connect IDM UI to IDM system</t>
  </si>
  <si>
    <t>X22 - SAP Financial Consolidation (FC)</t>
  </si>
  <si>
    <t>Administration of Data Sources</t>
  </si>
  <si>
    <t>TO_FC_1.1.01</t>
  </si>
  <si>
    <t>Start/Stop/Set Administrator Password and activity views for Datasources</t>
  </si>
  <si>
    <t>TO_FC_1.1.02</t>
  </si>
  <si>
    <t>Add Webservices</t>
  </si>
  <si>
    <t>TO_FC_1.1.03</t>
  </si>
  <si>
    <t>Add FC Application Server/Webserver on existing infrastructure</t>
  </si>
  <si>
    <t>TO_FC_1.1.15</t>
  </si>
  <si>
    <t>Add FC Application Server/Webserver on new infrastructure</t>
  </si>
  <si>
    <t>TO_FC_1.1.04</t>
  </si>
  <si>
    <t>Migrate and filter data source</t>
  </si>
  <si>
    <t>TO_FC_1.1.05</t>
  </si>
  <si>
    <t>Install software configuration</t>
  </si>
  <si>
    <t>TO_FC_1.1.06</t>
  </si>
  <si>
    <t>Sending/Broadcasting messages to End-users</t>
  </si>
  <si>
    <t>TO_FC_1.1.07</t>
  </si>
  <si>
    <t>Define log configuration for application servers</t>
  </si>
  <si>
    <t>TO_FC_1.1.08</t>
  </si>
  <si>
    <t>Define commands available for machines and instances</t>
  </si>
  <si>
    <t>TO_FC_1.1.09</t>
  </si>
  <si>
    <t>Activate/Deactivate machine in the FC Admin console</t>
  </si>
  <si>
    <t>TO_FC_1.1.10</t>
  </si>
  <si>
    <t>Start/Stop instances in the FC Admin console</t>
  </si>
  <si>
    <t>TO_FC_1.1.11</t>
  </si>
  <si>
    <t>Create scheduled tasks for starting and stopping servers</t>
  </si>
  <si>
    <t>TO_FC_1.1.12</t>
  </si>
  <si>
    <t>Create/Delete Data Source(s)</t>
  </si>
  <si>
    <t>TO_FC_1.1.13</t>
  </si>
  <si>
    <t>Create FC transport folder</t>
  </si>
  <si>
    <t>TO_FC_1.1.14</t>
  </si>
  <si>
    <t>Restart FC platform periodically</t>
  </si>
  <si>
    <t>TO_FC_1.2.04</t>
  </si>
  <si>
    <t>Monitoring one FC application URL per SID</t>
  </si>
  <si>
    <t>TO_FC_1.2.03</t>
  </si>
  <si>
    <t>Monitoring of further FC application URLs</t>
  </si>
  <si>
    <t>Administration of HANA Databases</t>
  </si>
  <si>
    <t>TO_FC_1.3.01</t>
  </si>
  <si>
    <t>Prerequisites for creating SAP HANA Modeling Views with Cube Designer</t>
  </si>
  <si>
    <t>TO_FC_1.3.02</t>
  </si>
  <si>
    <t>Deleting rights created during Cube Deployments</t>
  </si>
  <si>
    <t>Configure SAP Financial Consolidation Web Site</t>
  </si>
  <si>
    <t>TO_FC_1.4.01</t>
  </si>
  <si>
    <t>Reconnecting Automatically</t>
  </si>
  <si>
    <t>TO_FC_1.4.02</t>
  </si>
  <si>
    <t>Activate the SAP Financial Consolidation Web Technical Log</t>
  </si>
  <si>
    <t>TO_FC_1.4.03</t>
  </si>
  <si>
    <t>Support long-term HTTP sessions with firewalls</t>
  </si>
  <si>
    <t>TO_FC_1.4.04</t>
  </si>
  <si>
    <t>Publish documents via a URL</t>
  </si>
  <si>
    <t>TO_FC_1.4.05</t>
  </si>
  <si>
    <t>Configure HTTPS</t>
  </si>
  <si>
    <t>TO_FC_1.4.06</t>
  </si>
  <si>
    <t>Customize the SAP Financial Consolidation Web Site Home page</t>
  </si>
  <si>
    <t xml:space="preserve">Configure SAP Financial Consolidation Web HTML5 Site </t>
  </si>
  <si>
    <t>TO_FC_1.5.01</t>
  </si>
  <si>
    <t>Configure/Customize SAP Financial Consolidation Web HTML5 site advanced settings</t>
  </si>
  <si>
    <t>Archiving Tool</t>
  </si>
  <si>
    <t>TO_FC_1.6.01</t>
  </si>
  <si>
    <t>Install and access the Archiving Tool</t>
  </si>
  <si>
    <t>TO_FC_1.6.02</t>
  </si>
  <si>
    <t>Execute archiving process</t>
  </si>
  <si>
    <t xml:space="preserve">Install and Configure the SAP NetWeaver BW Server to deploy Infocubes with SAP Financial Consolidation Cube Designer
</t>
  </si>
  <si>
    <t>TO_FC_1.8.01</t>
  </si>
  <si>
    <t>Install the FPM Basis component on the SAP NetWeaver BW server</t>
  </si>
  <si>
    <t>TO_FC_1.8.02</t>
  </si>
  <si>
    <t>Create BW NetWeaver Roles to deploy Infocubes with Cube Designer</t>
  </si>
  <si>
    <t>TO_FC_1.8.03</t>
  </si>
  <si>
    <t xml:space="preserve">Install SAP EPM Solutions Connection Manager on the
BOE platform
</t>
  </si>
  <si>
    <t>TO_FC_1.8.04</t>
  </si>
  <si>
    <t>Configure the Central Management Console for SAP Cube Designer</t>
  </si>
  <si>
    <t>TO_FC_1.8.05</t>
  </si>
  <si>
    <t>Configure the Central Management Server for a distributed installation</t>
  </si>
  <si>
    <t>TO_FC_1.8.06</t>
  </si>
  <si>
    <t>Configure reverse proxy</t>
  </si>
  <si>
    <t>TO_FC_1.8.07</t>
  </si>
  <si>
    <t>Create an EPM Connection for SAP Financial Consolidation with NetWeaver BW Cubes or SAP PCM or SAP SSM or SAP HANA</t>
  </si>
  <si>
    <t>Financial Information Management</t>
  </si>
  <si>
    <t>TO_FC_1.9.01</t>
  </si>
  <si>
    <t xml:space="preserve">Configure the number of lines in a Flat File Preview </t>
  </si>
  <si>
    <t>TO_FC_1.9.02</t>
  </si>
  <si>
    <t>Configure Time-out Parameters</t>
  </si>
  <si>
    <t>X25 - BPA by Redwood</t>
  </si>
  <si>
    <t>TO_BP_1.1.01</t>
  </si>
  <si>
    <t>Technical installation</t>
  </si>
  <si>
    <t>TO_BP_1.1.03</t>
  </si>
  <si>
    <t>License deployment</t>
  </si>
  <si>
    <t>TO_BP_1.1.05</t>
  </si>
  <si>
    <t>Connect central SAP BPA server system to remote systems within cloud environment</t>
  </si>
  <si>
    <t>TO_BP_1.1.07</t>
  </si>
  <si>
    <t>Monitoring of central BPA system</t>
  </si>
  <si>
    <t>TO_BP_1.1.08</t>
  </si>
  <si>
    <t>Job monitoring</t>
  </si>
  <si>
    <t>TO_BP_1.1.09</t>
  </si>
  <si>
    <t>User and role management</t>
  </si>
  <si>
    <t>TO_BP_1.1.12</t>
  </si>
  <si>
    <t>Initial job scheduling set-up</t>
  </si>
  <si>
    <t>TO_BP_1.1.13</t>
  </si>
  <si>
    <t>Modify scheduling set-up</t>
  </si>
  <si>
    <t>TO_BP_1.1.14</t>
  </si>
  <si>
    <t>Re-Scheduling of jobs to remote system</t>
  </si>
  <si>
    <t>TO_BP_1.1.15</t>
  </si>
  <si>
    <t>Define monitoring framework for jobs triggered via SAP BPA</t>
  </si>
  <si>
    <t>X28 - GK Software</t>
  </si>
  <si>
    <t>Set-up and configuration</t>
  </si>
  <si>
    <t>TO_GK_1.1.01</t>
  </si>
  <si>
    <t>Set-up and manage GK Software directories</t>
  </si>
  <si>
    <t>TO_GK_1.1.02</t>
  </si>
  <si>
    <t>Create directory for source data file upload (if not already available)</t>
  </si>
  <si>
    <t>TO_GK_1.1.03</t>
  </si>
  <si>
    <t>Assist in copying various files related to GK software configuration to file system directories</t>
  </si>
  <si>
    <t>TO_GK_1.1.04</t>
  </si>
  <si>
    <t>Set-up of dynamic takeovers in the structures</t>
  </si>
  <si>
    <t>TO_GK_1.1.05</t>
  </si>
  <si>
    <t>Set-up of structure level overwrites</t>
  </si>
  <si>
    <t>TO_GK_1.1.06</t>
  </si>
  <si>
    <t>Set-up NetWeaver Config tool directory structure</t>
  </si>
  <si>
    <t>TO_GK_1.1.07</t>
  </si>
  <si>
    <t>Change language after installation</t>
  </si>
  <si>
    <t>TO_GK_1.1.08</t>
  </si>
  <si>
    <t>Set-up system level overwrite (system types)</t>
  </si>
  <si>
    <t>TO_GK_1.1.09</t>
  </si>
  <si>
    <t xml:space="preserve">Configure customer specific organizational structure </t>
  </si>
  <si>
    <t>TO_GK_1.1.10</t>
  </si>
  <si>
    <t>Configure basic Store Manager node</t>
  </si>
  <si>
    <t>TO_GK_1.1.11</t>
  </si>
  <si>
    <t>Install store templates</t>
  </si>
  <si>
    <t>TO_GK_1.1.12</t>
  </si>
  <si>
    <t>Import of store templates into Store Manager</t>
  </si>
  <si>
    <t>TO_GK_1.1.13</t>
  </si>
  <si>
    <t>Assign template to the main Store Manager structure</t>
  </si>
  <si>
    <t>TO_GK_1.1.14</t>
  </si>
  <si>
    <t>Import config into Hybrid Infoserver</t>
  </si>
  <si>
    <t>TO_GK_1.1.15</t>
  </si>
  <si>
    <t>Configure HANA JDBC datasource connection pooling</t>
  </si>
  <si>
    <t>TO_GK_1.1.16</t>
  </si>
  <si>
    <t>Deploy EPA files into SAP NetWeaver Portal</t>
  </si>
  <si>
    <t>TO_GK_1.1.17</t>
  </si>
  <si>
    <t xml:space="preserve">Create customer store structure </t>
  </si>
  <si>
    <t>TO_GK_1.1.18</t>
  </si>
  <si>
    <t>Configure GK Store Manager</t>
  </si>
  <si>
    <t>TO_GK_1.1.19</t>
  </si>
  <si>
    <t>Import Global Configuration for Store Manager (data container)</t>
  </si>
  <si>
    <t>TO_GK_1.1.20</t>
  </si>
  <si>
    <t>Configure GK Software Store Manager for stores or country level overrides</t>
  </si>
  <si>
    <t>TO_GK_1.1.21</t>
  </si>
  <si>
    <t>Import source data</t>
  </si>
  <si>
    <t>TO_GK_1.1.22</t>
  </si>
  <si>
    <t>Configure GK ECON for Data import (defining the xml file for IDoc imports)</t>
  </si>
  <si>
    <t>TO_GK_1.1.23</t>
  </si>
  <si>
    <t>Create and customize Reference Store (countries, district, stores)</t>
  </si>
  <si>
    <t>TO_GK_1.1.24</t>
  </si>
  <si>
    <t xml:space="preserve">Create SAP NetWeaver datasource </t>
  </si>
  <si>
    <t>TO_GK_1.1.25</t>
  </si>
  <si>
    <t>Configure and assign data containers (Taxes, work groups, reasons of transactions etc.)</t>
  </si>
  <si>
    <t>TO_GK_1.1.26</t>
  </si>
  <si>
    <t>Configure SDC data containers (assign variants etc.)</t>
  </si>
  <si>
    <t>TO_GK_1.1.27</t>
  </si>
  <si>
    <t>Import templates and activation manually (e.g. EC config template, heartbeat monitor)</t>
  </si>
  <si>
    <t>TO_GK_1.1.28</t>
  </si>
  <si>
    <t>Configure reference customer organizational structure (during installation)</t>
  </si>
  <si>
    <t>TO_GK_1.2.01</t>
  </si>
  <si>
    <t>Assist customers with tasks in their area of responsibility, if OS access is required</t>
  </si>
  <si>
    <t>TO_GK_1.2.02</t>
  </si>
  <si>
    <t>Configure Application level JDBC Datasources</t>
  </si>
  <si>
    <t>TO_GK_1.2.03</t>
  </si>
  <si>
    <t>TO_GK_1.2.04</t>
  </si>
  <si>
    <t>Change application server parameters after handover</t>
  </si>
  <si>
    <t>TO_GK_1.2.05</t>
  </si>
  <si>
    <t>Manage communication with the message server / application server using SSL</t>
  </si>
  <si>
    <t>TO_GK_1.2.06</t>
  </si>
  <si>
    <t>TO_GK_1.2.07</t>
  </si>
  <si>
    <t>GK Host Configuration via Portal Administration</t>
  </si>
  <si>
    <t>TO_GK_1.2.08</t>
  </si>
  <si>
    <t>Update by CDPL tool (Central Deployment update for Store components)</t>
  </si>
  <si>
    <t>Rebuild client</t>
  </si>
  <si>
    <t>TO_GK_1.2.10</t>
  </si>
  <si>
    <t xml:space="preserve">GK Software user management </t>
  </si>
  <si>
    <t>TO_GK_1.2.11</t>
  </si>
  <si>
    <t>Map GK software users to SAP NetWeaver user management</t>
  </si>
  <si>
    <t>TO_GK_1.2.12</t>
  </si>
  <si>
    <t>Backup and Restore - standard HANA and NW</t>
  </si>
  <si>
    <t>TO_GK_1.2.13</t>
  </si>
  <si>
    <t>Backup and Restore - sync after DB restore</t>
  </si>
  <si>
    <t>TO_GK_1.2.14</t>
  </si>
  <si>
    <t>Synchronization of source data after database recovery</t>
  </si>
  <si>
    <t>TO_GK_1.2.15</t>
  </si>
  <si>
    <t>Clean up obsolete content data and templates</t>
  </si>
  <si>
    <t>TO_GK_1.2.16</t>
  </si>
  <si>
    <t>Define and implement log and trace strategy</t>
  </si>
  <si>
    <t>TO_GK_1.2.17</t>
  </si>
  <si>
    <t>Monitor basic technical functions using cloud monitoring environment</t>
  </si>
  <si>
    <t>TO_GK_1.2.18</t>
  </si>
  <si>
    <t>Monitor GK application using Enterprise Cockpit</t>
  </si>
  <si>
    <t>TO_GK_1.2.19</t>
  </si>
  <si>
    <t>GK Business Process Monitoring</t>
  </si>
  <si>
    <t>TO_GK_1.2.20</t>
  </si>
  <si>
    <t>Monitoring solution performance (node level performance using GK Performance Monitor)</t>
  </si>
  <si>
    <t>TO_GK_1.2.21</t>
  </si>
  <si>
    <t>Analyze database using GK_PMON, GK_STATS</t>
  </si>
  <si>
    <t>Software Lifecycle Management for GK</t>
  </si>
  <si>
    <t>Implement updates to the managed GK solution (software packages commonly available via the SAP Service Marketplace)</t>
  </si>
  <si>
    <r>
      <t xml:space="preserve">Implement customer specific updates to the managed GK solution (software packages </t>
    </r>
    <r>
      <rPr>
        <u/>
        <sz val="10"/>
        <rFont val="Arial"/>
        <family val="2"/>
      </rPr>
      <t>not</t>
    </r>
    <r>
      <rPr>
        <sz val="10"/>
        <rFont val="Arial"/>
        <family val="2"/>
      </rPr>
      <t xml:space="preserve"> commonly available via the SAP Service Marketplace)</t>
    </r>
  </si>
  <si>
    <t>X29 - SAP TREX</t>
  </si>
  <si>
    <t>TREX operations</t>
  </si>
  <si>
    <t>TO_TREX_1.1.14</t>
  </si>
  <si>
    <t>Post-Installation Configuration and Connection TREX with an Application (Java or ABAP)</t>
  </si>
  <si>
    <t>TO_TREX_1.1.15</t>
  </si>
  <si>
    <t>Administer TREX indices</t>
  </si>
  <si>
    <t>TO_TREX_1.1.16</t>
  </si>
  <si>
    <t>Administer Taxonomies</t>
  </si>
  <si>
    <t>TO_TREX_1.1.17</t>
  </si>
  <si>
    <t>Monitoring of status of TREX queues</t>
  </si>
  <si>
    <t>TO_TREX_1.1.18</t>
  </si>
  <si>
    <t>Delete faulty documents in TREX queues</t>
  </si>
  <si>
    <t>X30 - SAP Predictive Analytics (SPA)</t>
  </si>
  <si>
    <t>SAP Predictive Analytics - Set-up and Configuration</t>
  </si>
  <si>
    <t>TO_SPA_1.1.01</t>
  </si>
  <si>
    <t>Install Predictive (Automated) Server</t>
  </si>
  <si>
    <t>TO_SPA_1.1.03</t>
  </si>
  <si>
    <t>Install Predictive Factory</t>
  </si>
  <si>
    <t>TO_SPA_1.1.04</t>
  </si>
  <si>
    <t>Install SAP HANA Automated Predictive Library</t>
  </si>
  <si>
    <t>TO_SPA_1.1.05</t>
  </si>
  <si>
    <t xml:space="preserve">Predictive Analytics Client Install and Connectivity </t>
  </si>
  <si>
    <t>TO_SPA_1.1.06</t>
  </si>
  <si>
    <t>Predictive Analytics - Data Source Set-ups for Automated Server</t>
  </si>
  <si>
    <t>TO_SPA_1.1.14</t>
  </si>
  <si>
    <t>Predictive Analytics - Data Source Set-ups for Automated Server (additional)</t>
  </si>
  <si>
    <t>TO_SPA_1.1.07</t>
  </si>
  <si>
    <t>Automated Analytics/Predictive Factory - Authentication set-up and configuration</t>
  </si>
  <si>
    <t>TO_SPA_1.1.08</t>
  </si>
  <si>
    <t>Automated Analytics/Predictive Factory - Authorization set-up</t>
  </si>
  <si>
    <t>TO_SPA_1.1.09</t>
  </si>
  <si>
    <t>Automated Analytics/Predictive Factor - SSL/TLS Secure Communication</t>
  </si>
  <si>
    <t>TO_SPA_1.1.10</t>
  </si>
  <si>
    <t>Automated Analytics/Predictive Factory - Single Sign On (SSO) with Windows Active Directory</t>
  </si>
  <si>
    <t>TO_SPA_1.1.11</t>
  </si>
  <si>
    <t>Set-up Modeling Servers in Predictive Factory</t>
  </si>
  <si>
    <t>TO_SPA_1.1.12</t>
  </si>
  <si>
    <t>Execute external commands/program from Predictive Factory</t>
  </si>
  <si>
    <t>TO_SPA_1.1.13</t>
  </si>
  <si>
    <t>Implement additional hosts set-up for High Availability</t>
  </si>
  <si>
    <t>Other Services</t>
  </si>
  <si>
    <t>TO_SPA_1.2.01</t>
  </si>
  <si>
    <t>Predictive Analytics Integrator set-up</t>
  </si>
  <si>
    <t>TO_SPA_1.2.02</t>
  </si>
  <si>
    <t>Set-up and configure Predictive Analytics Models</t>
  </si>
  <si>
    <t>X31 - SAP Solution Manager</t>
  </si>
  <si>
    <t>TO_SOLM_1.1.01</t>
  </si>
  <si>
    <t>Set-up and configuration of ITSM in SAP Solution Manager</t>
  </si>
  <si>
    <t>Set-up monitoring: Install Solution Manager Diagnostics (SMD) Agent and integrate it with Customer Solution Manager system for both Live and Build phase systems.</t>
  </si>
  <si>
    <t>Set-up monitoring with Customer Solution Manager located in cloud: Configure monitoring within the customers SAP Solution Manager system</t>
  </si>
  <si>
    <t>BASIC_1.8.26</t>
  </si>
  <si>
    <t xml:space="preserve">Configure Solution Manager: Focused Insight standard dashboard </t>
  </si>
  <si>
    <t>X33 - SAP Test Data Migration Server (TDMS)</t>
  </si>
  <si>
    <t>TO_TDMS_1.1.01</t>
  </si>
  <si>
    <t>Set-up of Control System (TDMS server) and set-up of receiver system (target server)</t>
  </si>
  <si>
    <t>TO_TDMS_1.1.02</t>
  </si>
  <si>
    <t>Patching of the sender systems (source system)</t>
  </si>
  <si>
    <t>TO_TDMS_1.1.03</t>
  </si>
  <si>
    <t>TDMS initial configuration, client creation, set-up RFC connections, set-up authorizations, Shell Creation</t>
  </si>
  <si>
    <t>TO_TDMS_1.1.04</t>
  </si>
  <si>
    <t>Set scrambling data, customize, using BPL modeler</t>
  </si>
  <si>
    <t>X34 - SAP PowerDesigner</t>
  </si>
  <si>
    <t>TO_PWR_1.1.01</t>
  </si>
  <si>
    <t>Install components (Portal, Repo, Proxy)</t>
  </si>
  <si>
    <t>TO_PWR_1.1.02</t>
  </si>
  <si>
    <t xml:space="preserve">Install Proxy
</t>
  </si>
  <si>
    <t>TO_PWR_1.1.03</t>
  </si>
  <si>
    <t>TO_PWR_1.1.04</t>
  </si>
  <si>
    <t>SSL/TLS Configuration - Portal Set-up</t>
  </si>
  <si>
    <t>TO_PWR_1.1.05</t>
  </si>
  <si>
    <t>Single Sign On (SSO) with Windows Active Directory</t>
  </si>
  <si>
    <t>X35 - bowbridge Anti-Virus for SAP Solutions</t>
  </si>
  <si>
    <t>TO_BB_AV_1.1.01</t>
  </si>
  <si>
    <t>Verify files signature or comparing checksum</t>
  </si>
  <si>
    <t>TO_BB_AV_1.1.02</t>
  </si>
  <si>
    <t>Install bowbridge software</t>
  </si>
  <si>
    <t>TO_BB_AV_1.1.03</t>
  </si>
  <si>
    <t>Configure application layer</t>
  </si>
  <si>
    <t>TO_BB_AV_1.1.04</t>
  </si>
  <si>
    <t xml:space="preserve">Update bowbridge software </t>
  </si>
  <si>
    <t>X36 - SAP Billing and Revenue Innovation Management</t>
  </si>
  <si>
    <t>SAP Convergent Charging</t>
  </si>
  <si>
    <t>TO_BRIM_CC_1.1.01</t>
  </si>
  <si>
    <t>Install SAP Convergent Charging database</t>
  </si>
  <si>
    <t>TO_BRIM_CC_1.1.02</t>
  </si>
  <si>
    <t>Install SAP Convergent Charging core server</t>
  </si>
  <si>
    <t>TO_BRIM_CC_1.1.03</t>
  </si>
  <si>
    <t>Post Installation steps - Convergent Charging Cockpit and Core tool installation</t>
  </si>
  <si>
    <t>TO_BRIM_CC_1.2.01</t>
  </si>
  <si>
    <t>Start/stop system</t>
  </si>
  <si>
    <t>TO_BRIM_CC_1.2.02</t>
  </si>
  <si>
    <t>Apply Updates</t>
  </si>
  <si>
    <t>TO_BRIM_CC_1.2.04</t>
  </si>
  <si>
    <t>TO_BRIM_CC_1.2.05</t>
  </si>
  <si>
    <t>Standard technical parameter setting and activation with restart</t>
  </si>
  <si>
    <t>TO_BRIM_CC_1.2.06</t>
  </si>
  <si>
    <t>Additional parameter settings</t>
  </si>
  <si>
    <t>TO_BRIM_CC_1.2.09</t>
  </si>
  <si>
    <t>Configure Transports</t>
  </si>
  <si>
    <t>TO_BRIM_CC_1.2.10</t>
  </si>
  <si>
    <t>Enable SSL service</t>
  </si>
  <si>
    <t>TO_BRIM_CC_1.2.11</t>
  </si>
  <si>
    <t>Parameter update</t>
  </si>
  <si>
    <t>SAP Convergent Mediation by DigitalRoute</t>
  </si>
  <si>
    <t>TO_BRIM_CM_1.1.01</t>
  </si>
  <si>
    <t>Install SAP Convergent Mediation Database</t>
  </si>
  <si>
    <t>TO_BRIM_CM_1.1.02</t>
  </si>
  <si>
    <t>Install SAP Convergent Mediation Control Zone and Execution Zone set-up</t>
  </si>
  <si>
    <t>TO_BRIM_CM_1.1.03</t>
  </si>
  <si>
    <t>Post Installation steps </t>
  </si>
  <si>
    <t>TO_BRIM_CM_1.1.04</t>
  </si>
  <si>
    <t>Install SAP Convergent Mediation Execution Control Standalone (ECSA) set-up</t>
  </si>
  <si>
    <t>TO_BRIM_CM_1.2.01</t>
  </si>
  <si>
    <t>Disaster Recovery procedures and testing for reprocessing of events</t>
  </si>
  <si>
    <t>TO_BRIM_CM_1.2.02</t>
  </si>
  <si>
    <t>Deletion of collected files after checkpoint batch</t>
  </si>
  <si>
    <t>TO_BRIM_CM_1.2.03</t>
  </si>
  <si>
    <t>Push Data Records from customer sFTP server to cloud environment sFTP server</t>
  </si>
  <si>
    <t>TO_BRIM_CM_1.2.04</t>
  </si>
  <si>
    <t>Start/stop specific Pico instance</t>
  </si>
  <si>
    <t>TO_BRIM_CM_1.2.06</t>
  </si>
  <si>
    <t>TO_BRIM_CM_1.2.07</t>
  </si>
  <si>
    <t>TO_BRIM_CM_1.2.08</t>
  </si>
  <si>
    <t>TO_BRIM_CM_1.2.10</t>
  </si>
  <si>
    <t>Import/Export Workflows configuration</t>
  </si>
  <si>
    <t>TO_BRIM_CM_1.2.11</t>
  </si>
  <si>
    <t>Maintain External Reference files</t>
  </si>
  <si>
    <t>TO_BRIM_CM_1.2.12</t>
  </si>
  <si>
    <t>Install license</t>
  </si>
  <si>
    <t>TO_BRIM_CM_1.2.15</t>
  </si>
  <si>
    <t>Install CA signed certificate on CM</t>
  </si>
  <si>
    <t>TO_BRIM_CM_1.2.16</t>
  </si>
  <si>
    <t>Configure OAuth2 Service</t>
  </si>
  <si>
    <t>X37 - SAP Manufacturing Integration and Intelligence</t>
  </si>
  <si>
    <t>Implementation and Configuration</t>
  </si>
  <si>
    <t>TO_MII_1.1.01</t>
  </si>
  <si>
    <t>Set-up Plant Connectivity (PCo) for SAP Overall Equipment Effectiveness (OEE) Functionality</t>
  </si>
  <si>
    <t>TO_MII_1.1.02</t>
  </si>
  <si>
    <t>Set-up ALE user</t>
  </si>
  <si>
    <t>TO_MII_1.1.03</t>
  </si>
  <si>
    <t>Establish ALE connection to customer's ERP system</t>
  </si>
  <si>
    <t>TO_MII_1.1.04</t>
  </si>
  <si>
    <t xml:space="preserve">Execute CTC Template for SAP Overall Equipment Effectiveness (OEE) Management: SAP NetWeaver </t>
  </si>
  <si>
    <t>TO_MII_1.1.05</t>
  </si>
  <si>
    <t>Execute CTC Template for SAP Overall Equipment Effectiveness (OEE) Management: Integration Interfaces</t>
  </si>
  <si>
    <t>TO_MII_1.1.06</t>
  </si>
  <si>
    <t>Configure SAP Overall Equipment Effectiveness Management</t>
  </si>
  <si>
    <t>TO_MII_1.1.07</t>
  </si>
  <si>
    <t>Create XMII Users and perform Roles Assignments</t>
  </si>
  <si>
    <t>X38 - SAP Manufacturing Execution</t>
  </si>
  <si>
    <t>TO_ME_1.1.01</t>
  </si>
  <si>
    <t>Execute CTC Template for SAP NetWeaver Engine Configuration</t>
  </si>
  <si>
    <t>TO_ME_1.1.02</t>
  </si>
  <si>
    <t>Execute CTC Template for SAP Database Set-up</t>
  </si>
  <si>
    <t>TO_ME_1.1.03</t>
  </si>
  <si>
    <t>Execute CTC Template for SAP ME Configuration</t>
  </si>
  <si>
    <t>TO_ME_1.1.04</t>
  </si>
  <si>
    <t>Execute SAP ME Scripts</t>
  </si>
  <si>
    <t>TO_ME_1.1.05</t>
  </si>
  <si>
    <t>Perform SAP ME and ERP Integration</t>
  </si>
  <si>
    <t>TO_ME_1.1.06</t>
  </si>
  <si>
    <t>Install Adobe Document Services</t>
  </si>
  <si>
    <t>X39 - R Integration</t>
  </si>
  <si>
    <t>TO_RINT_1.1.02</t>
  </si>
  <si>
    <t>Install R Integration Components</t>
  </si>
  <si>
    <t>TO_RINT_1.1.03</t>
  </si>
  <si>
    <t>Perform technical post-installation tasks</t>
  </si>
  <si>
    <t>TO_RINT_1.1.04</t>
  </si>
  <si>
    <t>R Integration - Additional hosts set-up for High Availability (HA)</t>
  </si>
  <si>
    <t>X40 - SAP SQL Anywhere - Mobilink</t>
  </si>
  <si>
    <t>TO_SQLA_ML_1.1.01</t>
  </si>
  <si>
    <t>Install and activate SQLAnywhere Mobilink Services</t>
  </si>
  <si>
    <t>TO_SQLA_ML_1.1.02</t>
  </si>
  <si>
    <t>TO_SQLA_ML_1.1.03</t>
  </si>
  <si>
    <t>Mobilink - Single Sign On (SSO) Set-up</t>
  </si>
  <si>
    <t>TO_SQLA_ML_1.1.04</t>
  </si>
  <si>
    <t xml:space="preserve">Mobilink - Additional Host Set-up for High Availability (HA) 
</t>
  </si>
  <si>
    <t>TO_SQLA_ML_1.1.05</t>
  </si>
  <si>
    <t xml:space="preserve">Set-up and configure synchronization scripts </t>
  </si>
  <si>
    <t>X41 - SAP Analytics Cloud</t>
  </si>
  <si>
    <t>SAP Analytics Cloud Tenant</t>
  </si>
  <si>
    <t>TO_SAC_1.1.01</t>
  </si>
  <si>
    <t>Establish connection between SAP Analytics Cloud and managed system</t>
  </si>
  <si>
    <t>TO_SAC_1.1.02</t>
  </si>
  <si>
    <t>Set-up Single Sign On (SSO) communication with Principle Propagation from SAP Analytics Cloud to SAP S/4HANA</t>
  </si>
  <si>
    <t>TO_SAC_1.1.03</t>
  </si>
  <si>
    <t xml:space="preserve">Create or change user/roles or SAP as Identity Provider </t>
  </si>
  <si>
    <t>SAP Analytics Cloud Agent</t>
  </si>
  <si>
    <t>TO_SAC_1.2.01</t>
  </si>
  <si>
    <t xml:space="preserve">Install SAP Analytics Cloud Agent </t>
  </si>
  <si>
    <t>TO_SAC_1.2.02</t>
  </si>
  <si>
    <t>Configure SAP Analytics agent - Cloud Connector</t>
  </si>
  <si>
    <t>TO_SAC_1.2.02A</t>
  </si>
  <si>
    <t>Configure SAP Analytics - Java Connector</t>
  </si>
  <si>
    <t>TO_SAC_1.2.03</t>
  </si>
  <si>
    <t>Configure SAP Analytics Cloud with connections requiring SAP Analytics agent such as SAP S/4HANA, ERP</t>
  </si>
  <si>
    <t>SAP S/4HANA Tasks for SAP Analytics Cloud</t>
  </si>
  <si>
    <t>TO_SAC_1.3.01</t>
  </si>
  <si>
    <t xml:space="preserve">Configure STRUST for SSL settings </t>
  </si>
  <si>
    <t>TO_SAC_1.3.03</t>
  </si>
  <si>
    <t>Enable INA for Analytics Cloud</t>
  </si>
  <si>
    <t>TO_SAC_1.3.04</t>
  </si>
  <si>
    <t>Enable CORS Analytics Cloud  and edit allowlist</t>
  </si>
  <si>
    <t>X42 - SAP Business Technology Platform - BTP (formerly SAP Cloud Platform)</t>
  </si>
  <si>
    <t>Global Account and Subaccount(s)</t>
  </si>
  <si>
    <t>TO_BTP_1.1.02</t>
  </si>
  <si>
    <t>Create or change entitlements in the Global Account</t>
  </si>
  <si>
    <t>TO_BTP_1.1.06</t>
  </si>
  <si>
    <t>Manage certificates (issue, import, export)</t>
  </si>
  <si>
    <t>TO_BTP_1.1.07</t>
  </si>
  <si>
    <t>Create or change custom application domains settings</t>
  </si>
  <si>
    <t>TO_BTP_1.1.08_PCE</t>
  </si>
  <si>
    <t>Create subaccounts related to S/4 PCE system for BTP starter pack</t>
  </si>
  <si>
    <t>TO_BTP_1.1.09_PCE</t>
  </si>
  <si>
    <t>Application subscription and subaccount configuration to integrate and establish connectivity with S/4 HANA PCE</t>
  </si>
  <si>
    <t>Identity Provider</t>
  </si>
  <si>
    <t>TO_BTP_1.2.01</t>
  </si>
  <si>
    <t>Configure local provider settings</t>
  </si>
  <si>
    <t>TO_BTP_1.2.02</t>
  </si>
  <si>
    <t>Configure Trust Relationships and Federation Settings for external Identity Providers (e.g. Microsoft, Okta)</t>
  </si>
  <si>
    <t>TO_BTP_1.2.03</t>
  </si>
  <si>
    <t>Configure Trust Relationships and Federation Settings for SAP Identity Authentication Tenant</t>
  </si>
  <si>
    <t>TO_BTP_1.2.04</t>
  </si>
  <si>
    <t>Configure Principle Propagation Business Technology Platform, SAP Cloud Connector and SAP S/4HANA</t>
  </si>
  <si>
    <t>TO_BTP_1.2.05</t>
  </si>
  <si>
    <t>Activate CERTRULE for the purpose of client based certificates</t>
  </si>
  <si>
    <t>TO_BTP_1.2.06</t>
  </si>
  <si>
    <t>User Migration to Business Technology Platform Identity Authentication Tenant</t>
  </si>
  <si>
    <t>SAP S/4HANA Tasks for SAP Business Technology Platform - BTP (formerly SAP Cloud Platform)</t>
  </si>
  <si>
    <t>TO_BTP_1.3.02</t>
  </si>
  <si>
    <t>Activate ICF nodes required for sample Apps to be enabled</t>
  </si>
  <si>
    <t>TO_BTP_1.3.03</t>
  </si>
  <si>
    <t>Activate OData Services required for sample Apps to be enabled</t>
  </si>
  <si>
    <t>TO_BTP_1.3.04</t>
  </si>
  <si>
    <t>Enterprise Search Enablement (ESH)</t>
  </si>
  <si>
    <t>TO_BTP_1.3.05</t>
  </si>
  <si>
    <t>Create authorization role in backend system for OData processing</t>
  </si>
  <si>
    <t>TO_BTP_1.3.06</t>
  </si>
  <si>
    <t xml:space="preserve">Activate Embedded BW content for Analytical Fiori Apps </t>
  </si>
  <si>
    <t>TO_BTP_1.3.07</t>
  </si>
  <si>
    <t xml:space="preserve">Enable INA for Analytical SAP Fiori Apps </t>
  </si>
  <si>
    <t>Portal</t>
  </si>
  <si>
    <t>TO_BTP_1.4.01</t>
  </si>
  <si>
    <t>Create or change SAP Fiori Launchpad sites (site directory and site settings)</t>
  </si>
  <si>
    <t>TO_BTP_1.4.02</t>
  </si>
  <si>
    <t>Create or change roles</t>
  </si>
  <si>
    <t>TO_BTP_1.4.03</t>
  </si>
  <si>
    <t>Create or change groups including role assignment</t>
  </si>
  <si>
    <t>TO_BTP_1.4.04</t>
  </si>
  <si>
    <t>Create or change catalogs including role assignment</t>
  </si>
  <si>
    <t>TO_BTP_1.4.05</t>
  </si>
  <si>
    <t>Enable SAP Fiori sample apps and perform required connectivity set-up</t>
  </si>
  <si>
    <t>Integration Suite</t>
  </si>
  <si>
    <t>TO_BTP_1.5.01</t>
  </si>
  <si>
    <t>Test execution for every update of SAP Business Technology Platform - BTP (formerly SAP Cloud Platform) Integration</t>
  </si>
  <si>
    <t>TO_BTP_1.5.02</t>
  </si>
  <si>
    <t>Create test automation scripts for SAP Business Technology Platform - BTP (formerly SAP Cloud Platform)</t>
  </si>
  <si>
    <t>TO_BTP_1.5.03</t>
  </si>
  <si>
    <t>Application of changes (Test automation script modification)</t>
  </si>
  <si>
    <t>X43 - SAP Forms by Adobe (Adobe Document Services/ADS)</t>
  </si>
  <si>
    <t>TO_ADS_1.1.02</t>
  </si>
  <si>
    <t>Data Migration from on premise ADS to ADS on BTP - customer account</t>
  </si>
  <si>
    <t>TO_ADS_1.1.03</t>
  </si>
  <si>
    <t>Configure Fonts and Print Information using XDC and XCI Files - customer account</t>
  </si>
  <si>
    <t>TO_ADS_1.1.04</t>
  </si>
  <si>
    <t>Configure document security - customer account</t>
  </si>
  <si>
    <t>TO_ADS_1.1.05</t>
  </si>
  <si>
    <t>Configure job profiles- customer account</t>
  </si>
  <si>
    <t>TO_ADS_1.1.07</t>
  </si>
  <si>
    <t>End-to-end enablement of SAP BTP service SAP Forms by Adobe for NetWeaver based systems using customer owned BTP global account</t>
  </si>
  <si>
    <t>X44 - SAP Enterprise Threat Detection (ETD)</t>
  </si>
  <si>
    <t>Build Phase</t>
  </si>
  <si>
    <t>TO_ETD_1.1.01</t>
  </si>
  <si>
    <t>Install ETD on SAP HANA XS</t>
  </si>
  <si>
    <t>TO_ETD_1.1.02</t>
  </si>
  <si>
    <t>Install and configure ETD Streaming solution</t>
  </si>
  <si>
    <t>TO_ETD_1.1.03</t>
  </si>
  <si>
    <t>Configure provisioning logs from SAP NetWeaver ABAP/JAVA based source system</t>
  </si>
  <si>
    <t>TO_ETD_1.1.04</t>
  </si>
  <si>
    <t>Enable ETD SAP ECS supported none-Netweaver based source systems - Build Phase</t>
  </si>
  <si>
    <t>TO_ETD_1.1.06</t>
  </si>
  <si>
    <t xml:space="preserve">Configure provisioning logs from other source systems including OS </t>
  </si>
  <si>
    <t>TO_ETD_1.1.07</t>
  </si>
  <si>
    <t>Enable mandatory ETD background jobs</t>
  </si>
  <si>
    <t>TO_ETD_1.1.08</t>
  </si>
  <si>
    <t xml:space="preserve">Encrypt SSL connection between ETD source systems (ABAP/HANA/JAVA) and ETD Streaming </t>
  </si>
  <si>
    <t>TO_ETD_1.1.09</t>
  </si>
  <si>
    <t>Set the initially agreed retention times (Kafka, cold storage, HANA hot and warm storage) where applicable.</t>
  </si>
  <si>
    <t>TO_ETD_1.1.10</t>
  </si>
  <si>
    <t>Install and setup ETD LogCollector - stand alone</t>
  </si>
  <si>
    <t>TO_ETD_1.1.11</t>
  </si>
  <si>
    <t>Configure SAP ECS NetWeaver based source systems to send logs to ETD LogCollector - stand alone</t>
  </si>
  <si>
    <t>Run Phase</t>
  </si>
  <si>
    <t>TO_ETD_1.2.01</t>
  </si>
  <si>
    <t>Schedule/Adjust individual ETD HANA background jobs</t>
  </si>
  <si>
    <t>TO_ETD_1.2.02</t>
  </si>
  <si>
    <t>Adjust individual ABAP source system sending schedules jobs (frequency, type of logs)</t>
  </si>
  <si>
    <t>TO_ETD_1.2.03</t>
  </si>
  <si>
    <t>Import New ETD Content Packages</t>
  </si>
  <si>
    <t>TO_ETD_1.2.04</t>
  </si>
  <si>
    <t>Define ETD namespaces and locations</t>
  </si>
  <si>
    <t>TO_ETD_1.2.06</t>
  </si>
  <si>
    <t>Security monitoring for alerts created in ETD</t>
  </si>
  <si>
    <t>TO_ETD_1.2.07</t>
  </si>
  <si>
    <t>Enhanced Analyses</t>
  </si>
  <si>
    <t>TO_ETD_1.2.08</t>
  </si>
  <si>
    <t>Content Adaption</t>
  </si>
  <si>
    <t>TO_ETD_1.2.09</t>
  </si>
  <si>
    <t>Upgrade ETD on SAP HANA</t>
  </si>
  <si>
    <t>TO_ETD_1.2.10</t>
  </si>
  <si>
    <t xml:space="preserve">Re-enable/re-connect ABAP/Java source system </t>
  </si>
  <si>
    <t>TO_ETD_1.2.12</t>
  </si>
  <si>
    <t>Upgrade ETD Streaming</t>
  </si>
  <si>
    <t>TO_ETD_1.2.13</t>
  </si>
  <si>
    <t>Monitor ETD HANA XS Mandatory background jobs</t>
  </si>
  <si>
    <t>TO_ETD_1.2.14</t>
  </si>
  <si>
    <t xml:space="preserve">Monitor ETD HANA XS optional and custom background jobs </t>
  </si>
  <si>
    <t>TO_ETD_1.2.15</t>
  </si>
  <si>
    <t>Renew and monitor ETD streaming certificate when expired</t>
  </si>
  <si>
    <t>TO_ETD_1.2.16</t>
  </si>
  <si>
    <t>Change of ETD Streaming parameters</t>
  </si>
  <si>
    <t>TO_ETD_1.2.17</t>
  </si>
  <si>
    <t xml:space="preserve">Renew expired certificates for the encrypted SSL connection between ETD source systems (ABAP/HANA/JAVA) and ETD Streaming </t>
  </si>
  <si>
    <t>TO_ETD_1.2.20</t>
  </si>
  <si>
    <t>Change HANA hot (RAM) storage or warm (NSE) retention</t>
  </si>
  <si>
    <t>TO_ETD_1.2.21</t>
  </si>
  <si>
    <t>Upgrade ETD LogCollector - stand alone</t>
  </si>
  <si>
    <t>X45 - Zscaler ZPA Connector</t>
  </si>
  <si>
    <t>TO_ZPA_1.1.01</t>
  </si>
  <si>
    <t>Install ZPA Connector and required OS packages</t>
  </si>
  <si>
    <t>TO_ZPA_1.1.02</t>
  </si>
  <si>
    <t>Configure ZPA Connector</t>
  </si>
  <si>
    <t>TO_ZPA_1.1.03</t>
  </si>
  <si>
    <t>Allowlist ZPA Connector IP addresses in LoadBalancer</t>
  </si>
  <si>
    <t>TO_ZPA_1.1.04</t>
  </si>
  <si>
    <t>Configure connector in ZPA Admin Console</t>
  </si>
  <si>
    <t>TO_ZPA_1.1.05</t>
  </si>
  <si>
    <t>Provision ZPA Connector provisioning keys</t>
  </si>
  <si>
    <t>TO_ZPA_1.1.06</t>
  </si>
  <si>
    <t>Install client software</t>
  </si>
  <si>
    <t>TO_ZPA_1.1.07</t>
  </si>
  <si>
    <t>Client and end-user support</t>
  </si>
  <si>
    <t>TO_ZPA_1.1.08</t>
  </si>
  <si>
    <t>Sizing of required number of connectors</t>
  </si>
  <si>
    <t>TO_ZPA_1.1.09</t>
  </si>
  <si>
    <t>Integration with customer's IDP (SAML)</t>
  </si>
  <si>
    <t>TO_ZPA_1.1.10</t>
  </si>
  <si>
    <t>Install provisioning keys</t>
  </si>
  <si>
    <t>X46 - SAP Omnichannel Banking (OCB)</t>
  </si>
  <si>
    <t>TO_OCB_1.1.01</t>
  </si>
  <si>
    <t>Install Tomcat</t>
  </si>
  <si>
    <t>TO_OCB_1.1.02</t>
  </si>
  <si>
    <t>Install OCB software Retail Banking or Business Banking (Digital)</t>
  </si>
  <si>
    <t>TO_OCB_1.1.03</t>
  </si>
  <si>
    <t>Deploy Business Central and deploy Platform with customized WAR files</t>
  </si>
  <si>
    <t>TO_OCB_1.1.04</t>
  </si>
  <si>
    <t>Develop WAR files</t>
  </si>
  <si>
    <t>X48 - Redwood RunMyJobs</t>
  </si>
  <si>
    <t>TO_RMJ_1.1.01</t>
  </si>
  <si>
    <t>Install Redwood platform agent and configure as Secure gateway</t>
  </si>
  <si>
    <t>Install Redwood OS platform agent (excluding Secure Gateway functionality)</t>
  </si>
  <si>
    <t>TO_RMJ_1.1.02</t>
  </si>
  <si>
    <t>Monitor RunMyJobs platform agent</t>
  </si>
  <si>
    <t>TO_RMJ_1.1.03</t>
  </si>
  <si>
    <t>Restart RunMyJobs platform agent</t>
  </si>
  <si>
    <t>TO_RMJ_1.1.04</t>
  </si>
  <si>
    <t>Scheduling of jobs</t>
  </si>
  <si>
    <t>TO_RMJ_1.1.05</t>
  </si>
  <si>
    <t>Manual design and implementation of process definitions</t>
  </si>
  <si>
    <t>TO_RMJ_1.1.06</t>
  </si>
  <si>
    <t>Integrate SAP system to Redwood RunMyJobs Cloud</t>
  </si>
  <si>
    <t>TO_RMJ_1.1.07</t>
  </si>
  <si>
    <t>Integrate SAP System to RedWood Solution</t>
  </si>
  <si>
    <t>TO_RMJ_1.1.08</t>
  </si>
  <si>
    <t>Import SAP objects into RedWood Solution</t>
  </si>
  <si>
    <t>TO_RMJ_1.1.09</t>
  </si>
  <si>
    <t>Align on jobs and KPIs to be monitored and threshold levels - includes monitoring configuration in Redwood Solution</t>
  </si>
  <si>
    <t>TO_RMJ_1.1.10</t>
  </si>
  <si>
    <t>Monitor of service availability and service connection to Redwood tenant</t>
  </si>
  <si>
    <t>TO_RMJ_1.1.11</t>
  </si>
  <si>
    <t>Operate job monitoring based on the designed monitoring concept</t>
  </si>
  <si>
    <t>TO_RMJ_1.1.12</t>
  </si>
  <si>
    <t xml:space="preserve">Technical Root Cause Analysis (RCA) in case of job errors and implement needed changes </t>
  </si>
  <si>
    <t>TO_RMJ_1.1.13</t>
  </si>
  <si>
    <t>User and Role Management within RedWood Solution</t>
  </si>
  <si>
    <t>X49 - SMTP Relay to Office365</t>
  </si>
  <si>
    <t>TO_SMTP_1.1.01</t>
  </si>
  <si>
    <t>Install smtp relay and required OS packages</t>
  </si>
  <si>
    <t>TO_SMTP_1.1.02</t>
  </si>
  <si>
    <t>Configure smtp relay servers and LoadBalancers</t>
  </si>
  <si>
    <t>TO_SMTP_1.1.03</t>
  </si>
  <si>
    <t>Allowlist of smtp relay IP's/FQDN in LoadBalancer and NSG</t>
  </si>
  <si>
    <t>TO_SMTP_1.1.04</t>
  </si>
  <si>
    <t>Provisioning of certificates for TLS and authentication</t>
  </si>
  <si>
    <t>TO_SMTP_1.1.05</t>
  </si>
  <si>
    <t>Configure systems to use smtp relay server</t>
  </si>
  <si>
    <t>TO_SMTP_1.1.06</t>
  </si>
  <si>
    <t>Configure O365 connector in O365</t>
  </si>
  <si>
    <t>TO_SMTP_1.1.07</t>
  </si>
  <si>
    <t>Install certificates</t>
  </si>
  <si>
    <t>TO_SMTP_1.1.08</t>
  </si>
  <si>
    <t>Restart after failure</t>
  </si>
  <si>
    <t>TO_SMTP_1.1.09</t>
  </si>
  <si>
    <t>Monitor smtp relay service</t>
  </si>
  <si>
    <t>X50 - SAP Data Custodian (SDC) - Integration Service</t>
  </si>
  <si>
    <t>Transparency and Control Service (SAP S/4 HANA, ECC)</t>
  </si>
  <si>
    <t>TO_SDC_1.1.01</t>
  </si>
  <si>
    <t>Install on SAP S/4 HANA or ECC</t>
  </si>
  <si>
    <t>TO_SDC_1.1.02</t>
  </si>
  <si>
    <t>SAP system profile parameters</t>
  </si>
  <si>
    <t>TO_SDC_1.1.03</t>
  </si>
  <si>
    <t>Enable outbound connection via LoadBalancer</t>
  </si>
  <si>
    <t>Transparency and Control Service for Infrastructure (Hyperscaler)</t>
  </si>
  <si>
    <t>TO_SDC_1.1.04A</t>
  </si>
  <si>
    <t>Create infrastructure components on respective hyperscaler</t>
  </si>
  <si>
    <t>TO_SDC_1.1.04</t>
  </si>
  <si>
    <t>Onboarding activities including configuring tenant with principal masking, and assessments/questionnaires</t>
  </si>
  <si>
    <t>TO_SDC_1.1.05</t>
  </si>
  <si>
    <t>Configure the tenant with the SAP S/4HANA system</t>
  </si>
  <si>
    <t>TO_SDC_1.1.06</t>
  </si>
  <si>
    <t>Configure application synchronization for Principal[User] attributes</t>
  </si>
  <si>
    <t>TO_SDC_1.1.07</t>
  </si>
  <si>
    <t>Maintain use case policies in the Data Custodian tenant</t>
  </si>
  <si>
    <t>TO_SDC_1.1.08</t>
  </si>
  <si>
    <t>Remediate incidents for unauthorized accesses in the tenant</t>
  </si>
  <si>
    <t>TO_SDC_1.1.09</t>
  </si>
  <si>
    <t>Generate access log and other reports</t>
  </si>
  <si>
    <t>External Key Management (KMS) Integration</t>
  </si>
  <si>
    <t>Enabling HANA LSS and Keys Migration</t>
  </si>
  <si>
    <t>Integration to Data Custodian</t>
  </si>
  <si>
    <t>Integrate HANA to Data Custodian</t>
  </si>
  <si>
    <t>Uninstall/Unlink/Reverse Integration</t>
  </si>
  <si>
    <t>X51 - SAP Disclosure Management (DM)</t>
  </si>
  <si>
    <t>TO_SDM_1.1.01</t>
  </si>
  <si>
    <t>Install DM components</t>
  </si>
  <si>
    <t>TO_SDM_1.1.02</t>
  </si>
  <si>
    <t>Install DM BW Connector</t>
  </si>
  <si>
    <t>TO_SDM_1.1.03</t>
  </si>
  <si>
    <t>Install DM content packages</t>
  </si>
  <si>
    <t>TO_SDM_1.2.01</t>
  </si>
  <si>
    <t>Post-install configuration</t>
  </si>
  <si>
    <t>TO_SDM_1.2.03</t>
  </si>
  <si>
    <t>Configure DM Application Server SSL/TLS Secure Communication</t>
  </si>
  <si>
    <t>TO_SDM_1.2.04</t>
  </si>
  <si>
    <t>Configure DM Application Server SSO with Windows AD</t>
  </si>
  <si>
    <t>X52 - SAP 3D Visual Enterprise Generator (VEG)</t>
  </si>
  <si>
    <t>TO_VEG_1.1.01</t>
  </si>
  <si>
    <t>Install VEG components</t>
  </si>
  <si>
    <t>TO_VEG_1.1.02</t>
  </si>
  <si>
    <t>Install additional VEG subordinate host</t>
  </si>
  <si>
    <t>TO_VEG_1.2.01</t>
  </si>
  <si>
    <t>TO_VEG_1.2.02</t>
  </si>
  <si>
    <t>Configure VEG SSL/TLS Secure Communication</t>
  </si>
  <si>
    <t>TO_VEG_1.2.03</t>
  </si>
  <si>
    <t>Integration with ERP/ECC/S4HANA</t>
  </si>
  <si>
    <t>TO_VEG_1.2.04</t>
  </si>
  <si>
    <t>Configure SSO with Windows AD</t>
  </si>
  <si>
    <t>Installation and Operation</t>
  </si>
  <si>
    <t>TO_SCS_1.1.01</t>
  </si>
  <si>
    <t>Install Content Server</t>
  </si>
  <si>
    <t>TO_SCS_1.1.02</t>
  </si>
  <si>
    <t>Install specific parameter definition</t>
  </si>
  <si>
    <t>TO_SCS_1.1.03</t>
  </si>
  <si>
    <t>Content Server - System Copy</t>
  </si>
  <si>
    <t>TO_SCS_1.1.03A</t>
  </si>
  <si>
    <t>Content Server - System Copy - Additional Requests</t>
  </si>
  <si>
    <t>TO_SCS_1.1.03_HEC</t>
  </si>
  <si>
    <t>Configure repositories</t>
  </si>
  <si>
    <t>TO_SCS_1.2.01</t>
  </si>
  <si>
    <t>Generate server certificate (in case of SSL enablement)</t>
  </si>
  <si>
    <t>TO_SCS_1.2.03</t>
  </si>
  <si>
    <t>Technical configuration of repositories in OAC0</t>
  </si>
  <si>
    <t>TO_SCS_1.2.05</t>
  </si>
  <si>
    <t>Set SAPR3 password in customer’s backend system</t>
  </si>
  <si>
    <t>Patch Update</t>
  </si>
  <si>
    <t>TO_SCS_1.3.02</t>
  </si>
  <si>
    <t>SP update for MaxDB database</t>
  </si>
  <si>
    <t>Version Upgrade</t>
  </si>
  <si>
    <t>TO_SCS_1.4.01</t>
  </si>
  <si>
    <t xml:space="preserve">Pre-checks for repository connection </t>
  </si>
  <si>
    <t>TO_SCS_1.4.02A</t>
  </si>
  <si>
    <t>TO_SCS_1.4.03</t>
  </si>
  <si>
    <t>Post-upgrade configuration changes for repositories  - for releases up to 7.53</t>
  </si>
  <si>
    <t>TO_SCS_1.4.03A</t>
  </si>
  <si>
    <t>Post-upgrade configuration changes for repositories</t>
  </si>
  <si>
    <t>TO_SCS_1.4.04</t>
  </si>
  <si>
    <t>Technical post-checks for repository connection</t>
  </si>
  <si>
    <t>TO_SCS_1.4.05</t>
  </si>
  <si>
    <t>Functional validation of repositories</t>
  </si>
  <si>
    <t>X54 - SAP HANA Cockpit 2.0</t>
  </si>
  <si>
    <t>TO_HANA_CP_1.1.03</t>
  </si>
  <si>
    <r>
      <rPr>
        <strike/>
        <sz val="10"/>
        <rFont val="Arial"/>
        <family val="2"/>
      </rPr>
      <t>A</t>
    </r>
    <r>
      <rPr>
        <sz val="10"/>
        <rFont val="Arial"/>
        <family val="2"/>
      </rPr>
      <t xml:space="preserve">dd and Maintain resources (ex: HANA Systems) and resource groups </t>
    </r>
  </si>
  <si>
    <t>TO_HANA_CP_1.1.04</t>
  </si>
  <si>
    <t>Monitor database resource consumption of HANA Cockpit</t>
  </si>
  <si>
    <t>TO_HANA_CP_1.1.05</t>
  </si>
  <si>
    <t>User management</t>
  </si>
  <si>
    <t>TO_HANA_CP_1.1.06</t>
  </si>
  <si>
    <t>Update and upgrade of HANA Cockpit</t>
  </si>
  <si>
    <t>X55 - SAP Focus Run</t>
  </si>
  <si>
    <t>TO_FRUN_1.1.07</t>
  </si>
  <si>
    <t>Connect the first managed system(s) to customer FRUN</t>
  </si>
  <si>
    <t>TO_FRUN_1.1.08</t>
  </si>
  <si>
    <t>Connect subsequent managed system(s) to customer FRUN</t>
  </si>
  <si>
    <t>TO_FRUN_1.1.06</t>
  </si>
  <si>
    <t>Configure SSI and monitoring in FRUN</t>
  </si>
  <si>
    <t>X56 - SAP S/4 HANA Integration Tasks for RISE with SAP PCE</t>
  </si>
  <si>
    <t>TO_S4H_1.1.01_PCE</t>
  </si>
  <si>
    <t>Configure Outbound internet proxy setting</t>
  </si>
  <si>
    <t>TO_S4H_1.1.02_PCE</t>
  </si>
  <si>
    <t>Integration of users and standard business roles</t>
  </si>
  <si>
    <t>TO_S4H_1.1.03_PCE</t>
  </si>
  <si>
    <t>SSL configuration</t>
  </si>
  <si>
    <t>TO_S4H_1.1.04_PCE</t>
  </si>
  <si>
    <t>Webservices activation - SICF, OData, SOLMANGER, RFC</t>
  </si>
  <si>
    <t>TO_S4H_1.1.05_PCE</t>
  </si>
  <si>
    <t>IMG/SPRO activities</t>
  </si>
  <si>
    <t>TO_S4H_1.1.06_PCE</t>
  </si>
  <si>
    <t>Fiori enablement tasks</t>
  </si>
  <si>
    <t>TO_S4H_1.1.07_PCE</t>
  </si>
  <si>
    <t>SLD configuration - RZ70 and Business system configuration</t>
  </si>
  <si>
    <t>X57 - SAP Cloud Application Lifecycle Management (CALM)</t>
  </si>
  <si>
    <t>TO_CALM_1.1.02</t>
  </si>
  <si>
    <t>Basic setup</t>
  </si>
  <si>
    <t>Set-up connectivity to CALM</t>
  </si>
  <si>
    <t>TO_CALM_1.1.04</t>
  </si>
  <si>
    <t>Set-up connectivity to Cloud TMS</t>
  </si>
  <si>
    <t>TO_CALM_1.1.06</t>
  </si>
  <si>
    <t>Set-up test management</t>
  </si>
  <si>
    <t>X58 - SAP Teamcenter by Siemens</t>
  </si>
  <si>
    <t>TO_TC_1.1.03</t>
  </si>
  <si>
    <t>CAD integration (Solidworks, NX etc.)</t>
  </si>
  <si>
    <t>TO_TC_1.1.04</t>
  </si>
  <si>
    <t>Build client</t>
  </si>
  <si>
    <t>TO_TC_1.1.05</t>
  </si>
  <si>
    <t>BMIDE client</t>
  </si>
  <si>
    <t>TO_TC_1.1.08</t>
  </si>
  <si>
    <t>Restart Teamcenter infrastructure</t>
  </si>
  <si>
    <t>TO_TC_1.1.09</t>
  </si>
  <si>
    <t>Rebuild indexing service</t>
  </si>
  <si>
    <t>TO_TC_1.1.12</t>
  </si>
  <si>
    <t>Update / patch Teamcenter components - minor components only</t>
  </si>
  <si>
    <t>TO_TC_1.1.25A</t>
  </si>
  <si>
    <t xml:space="preserve">Deploy BMIDE template - Cold Deployment </t>
  </si>
  <si>
    <t>TO_TC_1.1.27</t>
  </si>
  <si>
    <t>Manage BMIDE template</t>
  </si>
  <si>
    <t>TO_TC_1.1.36</t>
  </si>
  <si>
    <t>Troubleshoot Teamcenter system performance issues (technical root causes within cloud service scope)</t>
  </si>
  <si>
    <t>TO_TC_1.1.46</t>
  </si>
  <si>
    <t>Deploy Pipelines - production environment</t>
  </si>
  <si>
    <t>TO_TC_1.1.47</t>
  </si>
  <si>
    <t>Create/Design/Modify pipelines</t>
  </si>
  <si>
    <t>TO_TC_1.1.48</t>
  </si>
  <si>
    <t>Monitor/Restart the AIG queue</t>
  </si>
  <si>
    <t>TO_TC_1.1.49</t>
  </si>
  <si>
    <t>Debug failed transfers - outbound/inbound</t>
  </si>
  <si>
    <t>TO_TC_1.1.50</t>
  </si>
  <si>
    <t>Client network based Module Service (dispatcher)</t>
  </si>
  <si>
    <t>TO_TC_1.1.51</t>
  </si>
  <si>
    <t>Build Teamcenter dispatcher, scheduler client, and module on new dispatcher server</t>
  </si>
  <si>
    <t>TO_TC_1.1.52</t>
  </si>
  <si>
    <t>Run dispatcher admin utilities</t>
  </si>
  <si>
    <t>TO_TC_1.1.53</t>
  </si>
  <si>
    <t>Configure changes on dispatcher</t>
  </si>
  <si>
    <t>TO_TC_1.1.54</t>
  </si>
  <si>
    <t>Troubleshoot failed translations</t>
  </si>
  <si>
    <t>X60 - SAProuter for Integration Scenarios</t>
  </si>
  <si>
    <t>TO_SR_1.1.01</t>
  </si>
  <si>
    <t>Install SAProuter</t>
  </si>
  <si>
    <t>TO_SR_1.1.02</t>
  </si>
  <si>
    <t>Configure saprouttab file</t>
  </si>
  <si>
    <t>TO_SR_1.1.03</t>
  </si>
  <si>
    <t>SAProuter availability monitoring</t>
  </si>
  <si>
    <t>TO_SR_1.1.04</t>
  </si>
  <si>
    <t>Non-SNC communication monitoring</t>
  </si>
  <si>
    <t>X61 - SEEBURGER Cloud Integration for SAP Global Trade Services (GTS)</t>
  </si>
  <si>
    <t>TO_SEE_1.1.01</t>
  </si>
  <si>
    <t>SEEBURGER tenant creation</t>
  </si>
  <si>
    <t>TO_SEE_1.1.02</t>
  </si>
  <si>
    <t>Establish communication with backend</t>
  </si>
  <si>
    <t>TO_SEE_1.1.03</t>
  </si>
  <si>
    <t>Establish communication between load balancer and SAProuter</t>
  </si>
  <si>
    <t>TO_SEE_1.1.04</t>
  </si>
  <si>
    <t>ABAP System tasks</t>
  </si>
  <si>
    <t>X62 - SAP SuccessFactors: Employee Central Payroll - Integration</t>
  </si>
  <si>
    <t>TO_SF_1.1.01</t>
  </si>
  <si>
    <t>SAProuter Registration at SuccessFactors</t>
  </si>
  <si>
    <t>TO_SF_1.1.02</t>
  </si>
  <si>
    <t xml:space="preserve">Allowlist SuccessFactors ECP IP </t>
  </si>
  <si>
    <t>TO_SF_1.1.03</t>
  </si>
  <si>
    <t xml:space="preserve">Import PSE to SAProuter </t>
  </si>
  <si>
    <t>X63 - TrendMicro SAP NetWeaver Virus Scan Interface (NW-VSI)</t>
  </si>
  <si>
    <t xml:space="preserve">TO_TMVSI_AV_1.1.01 </t>
  </si>
  <si>
    <t>TO_TMVSI_AV_1.1.02</t>
  </si>
  <si>
    <t>X64 - Microsoft SQL Server</t>
  </si>
  <si>
    <t>TO_MSSQL_1.1.01</t>
  </si>
  <si>
    <t>Install and/or Update MSSQL client</t>
  </si>
  <si>
    <t>TO_MSSQL_1.1.02</t>
  </si>
  <si>
    <t>Implement MSSQL database encryption on MSSQL database already installed during Operations</t>
  </si>
  <si>
    <t>TO_MSSQL_1.1.03</t>
  </si>
  <si>
    <t>Implement MSSQL database encryption on MSSQL database already installed during Build</t>
  </si>
  <si>
    <t>TO_MSSQL_1.1.04A</t>
  </si>
  <si>
    <t>Manage standby databases (MSSQL System Replication) for High Availability</t>
  </si>
  <si>
    <t>TO_MSSQL_1.1.04B</t>
  </si>
  <si>
    <t>Manage standby databases (MSSQL System Replication) for Disaster Recovery</t>
  </si>
  <si>
    <t>SAP Cloud ERP Private and SAP ERP PCE
RISE with SAP S/4HANA Cloud, private edition and SAP ERP, PCE
RISE with SAP S/4HANA Cloud private Edition and SAP ERP, private edition and SAP Business Data Cloud</t>
  </si>
  <si>
    <t>ROLES AND RESPONSIBILITIES</t>
  </si>
  <si>
    <t>© 2025 SAP SE or an SAP affiliate company. All rights reserved. See Legal Notice on www.sap.com/legal-notice for use terms, disclaimers, disclosures, or restrictions related to this material.</t>
  </si>
  <si>
    <t>Row</t>
  </si>
  <si>
    <t>Remarks</t>
  </si>
  <si>
    <t>Package</t>
  </si>
  <si>
    <t>Package Code</t>
  </si>
  <si>
    <t>All task descriptions exclusively refer to the execution of the respective task and are exclusive of potentially required hardware or infrastructure capacities (e.g. compute, storage, network connectivity etc.). Any extension to such entities is required to be processed via a contractual change request (CR) and is subject to additional service fees. Infrastructure related services may be different depending on deployed infrastructure platform (e.g. Hyperscaler). Tasks are applicable only to systems managed by the service provider unless otherwise explicitly noted. The availability of a specific service may also be limited for sandbox or other test environments.</t>
  </si>
  <si>
    <r>
      <t>Where indicated, additional process flow information is available for selected services and can be viewed on the</t>
    </r>
    <r>
      <rPr>
        <b/>
        <sz val="10"/>
        <color rgb="FF00B0F0"/>
        <rFont val="Arial"/>
        <family val="2"/>
      </rPr>
      <t xml:space="preserve"> </t>
    </r>
    <r>
      <rPr>
        <b/>
        <u/>
        <sz val="10"/>
        <color rgb="FF00B0F0"/>
        <rFont val="Arial"/>
        <family val="2"/>
      </rPr>
      <t>SAP Help Portal</t>
    </r>
    <r>
      <rPr>
        <b/>
        <sz val="10"/>
        <color rgb="FF00B0F0"/>
        <rFont val="Arial"/>
        <family val="2"/>
      </rPr>
      <t>.</t>
    </r>
  </si>
  <si>
    <t>For accounts delivered by a Premium Partner, certain tasks in chapter "A - Service Management" are a joint effort between SAP and that Premium Partner.</t>
  </si>
  <si>
    <t>Standard Services</t>
  </si>
  <si>
    <t>n/a</t>
  </si>
  <si>
    <t>Auto-deliverable, no request required.</t>
  </si>
  <si>
    <t>Handling of critical service situations aiming to bring the service back to targeted quality and standards. Provide Root Cause Analysis (RCA) for production environment(s) only.</t>
  </si>
  <si>
    <t>Excluded Tasks</t>
  </si>
  <si>
    <t>Change Requests (CR) or Change Orders are subject to the process defined in Agreement. Service requests which require commercial change requests (CR) or which need to be planned and coordinated are performed during customer business hours only.
SAP ECS can only assist if/when the customer is unable to create, submit, and/or approve on their own. All Service Requests/Change Requests will still require customer’s approval in writing (typically by email).  
In certain rare cases (e.g., to trigger delivery of already contracted services), SAP ECS personnel can create (but not submit) a service request in the system on behalf of the customer, however the customer must still submit the service request whether it is billable or not. 
The customer can also send an email confirmation that they want to submit the Service Request in which case SAP ECS personnel can also submit the request by attaching the email approval from the customer. SAP ECS personnel cannot submit a Service Request without written approval from the customer.</t>
  </si>
  <si>
    <t>Provider will address service requests during the hours of operations as defined in the Service Level Agreement. Change Requests (CR) or Change Orders subject to process defined in Agreement. Service requests which require commercial change requests (CR) or which need to be planned and coordinated are performed during customer business hours only.</t>
  </si>
  <si>
    <t>Auto-deliverable. Service Request template available for specialized requests.</t>
  </si>
  <si>
    <t>Only applicable if CAS packages are part of the contract.</t>
  </si>
  <si>
    <t>Including check for SAP software updates (SAP Release Version, SAP Support Packages, SAP kernel updates, DB version) for contracted landscape.</t>
  </si>
  <si>
    <t>This section does not define a fixed-scope service package but represents an open list of possible services that can be offered to support specific compliance needs; a detailed service scope must be specified in the managed services contract; examples for industry standards that may be addressed with these services are GxP or HIPAA.</t>
  </si>
  <si>
    <t>Change Request required.</t>
  </si>
  <si>
    <t>Section B - Managed Infrastructure describes the infrastructure services provided for components used as part of managed systems; services around "Server Provisioning" (aka IaaS) are described in detail in the respective section. Infrastructure related services may be different depending on deployed infrastructure platform (e.g. Hyperscaler).</t>
  </si>
  <si>
    <t>SAP provides standard software applications that often cross industry boundaries, and because each customer has a unique set of system needs, there are numerous possibilities with regard to different types of business usages and thus sizing KPIs. In a typical sizing project, the customer perform a series of evaluations and tasks to get accurate sizing results.</t>
  </si>
  <si>
    <t>This service is operated either in DC facilities owned by the respective service provider, in rented co-location facilities, public cloud, or on hyperscaler infrastructure platforms.</t>
  </si>
  <si>
    <t>Service initiated after formal transition to service provider.</t>
  </si>
  <si>
    <t>Assisted Service Request - validation and determination of applicable delivery scope required.</t>
  </si>
  <si>
    <t>One (1) ticket per each feature change is required (after initial connectivity is established). Service modifications require downtime.</t>
  </si>
  <si>
    <t>Requested via Service Request template.</t>
  </si>
  <si>
    <t>Standard service during initial set-up and onboarding phases only. If required after system handover use INFRA_1.2.11. Supported through DNS forwarding on the DNS server. This task does not add /etc/hosts file entries on individual servers.</t>
  </si>
  <si>
    <t>DNS forwarding to Customer on-premise domains; zone transfers to multiple remote sites; and changes to existing DNS config.</t>
  </si>
  <si>
    <t>Assisted Service Request.</t>
  </si>
  <si>
    <t>For brownfield migrations. Allow access to SAP ECS cloud storage to upload on-premise data for migration purposes. Establish connection between on-premise to SAP ECS cloud storage by whitelisting the on-premise public IPs.</t>
  </si>
  <si>
    <t>Applies to equipment managed by service provider.</t>
  </si>
  <si>
    <t>Subject to additional fees for additional capacity.</t>
  </si>
  <si>
    <t>Subject to reasonable lead time, customer to provide request via tracking system with sufficient detail; additional fees apply; service provided only during office hours (referring only to the commercial part, technical implementation timing will be scheduled based on contractual specifications).</t>
  </si>
  <si>
    <t>Process flow - additional information available.</t>
  </si>
  <si>
    <t>Service provider access only, no privileged access to operating system by customer.</t>
  </si>
  <si>
    <t>Used for various activities such as Time Zone parameter changes/updates.</t>
  </si>
  <si>
    <t>incident</t>
  </si>
  <si>
    <r>
      <t xml:space="preserve">Process flow - additional information available. </t>
    </r>
    <r>
      <rPr>
        <sz val="10"/>
        <color theme="1"/>
        <rFont val="Arial"/>
        <family val="2"/>
      </rPr>
      <t>Can be ordered as part of a "Bundled Service".</t>
    </r>
  </si>
  <si>
    <t>Requested via Service Request template. Can be ordered as part of a "Bundled Service".</t>
  </si>
  <si>
    <t>Per standards, or according to specific terms of the Agreement.</t>
  </si>
  <si>
    <t>Lead time for backup to be aligned in advance. This backup is not applicable for systems which are already fully backed up on a daily basis. Retention period cannot be more then contract end date. Any backup to be retained for more than Twelve (12) months must be executed as an offline database export.</t>
  </si>
  <si>
    <t>This service is based on the standard scheduled backup offering as described in Customer's contracted service type. For example: backups for a longer period or SKU based backups for PCE contracts. Retention period cannot be more then contract end date. Any backup to be retained more than Twelve (12) months must be executed as an offline database export. Change request required to cover extra storage requirements for the retention period. Lead times for change request processing to be factored in when ordering the service, BLOB (binary large object) storage to be factored in as per size requirements.</t>
  </si>
  <si>
    <t>This task cannot be ordered by customers. This task is used to verify procedures and operational readiness; testing is not performed for each individual system but for representative scenarios.</t>
  </si>
  <si>
    <t xml:space="preserve">Up to Twelve (12) restores per SID (target system), per contract year are included. Restorations performed during a system copy count towards this limit. For additional restores use INFRA_1.8.02A.
</t>
  </si>
  <si>
    <t xml:space="preserve">Tasks and services for NFS are restricted to existing Customers and not currently available for new Customers. Available only in an SAP Datacenter. Note the following restrictions when requesting non-standard fileshare replication.  Storage and file count of custom folder/mount must be equal to or less than 512GB and equal to or less than 1 Million respectively. </t>
  </si>
  <si>
    <t>SAP HANA and ASE only. Per standards, or according to specific terms of the Agreement.</t>
  </si>
  <si>
    <t>Lead time to be aligned in advance.</t>
  </si>
  <si>
    <t>Example: extend retention period for a snapshot or transfer to secondary system for longer retention. Offered options are described in separate service descriptions and are subject to change; not every theoretically possible combination of snapshot frequency and retention period is offered.</t>
  </si>
  <si>
    <t>Extra charges apply for restores if caused by customer error.</t>
  </si>
  <si>
    <t>Only available for NFSv4.1 and higher. Service Level Agreement (SLA) is not applicable to NFS mounts via WAN. May require system restart. Only "soft mount" is supported. Performance and bandwidth monitoring is Customer's responsibility.</t>
  </si>
  <si>
    <t>Customer may engage other SAP services pertaining to SSO solutions for cloud environment.</t>
  </si>
  <si>
    <t>If required to fulfil agreed contractual obligations.</t>
  </si>
  <si>
    <t>Within contractually agreed infrastructure capacity. SMB shares on DB servers are not allowed.</t>
  </si>
  <si>
    <t>Within contractually agreed infrastructure capacity. Samba Server Share configurations are not allowed on DB servers.</t>
  </si>
  <si>
    <t>Once/initially when share is created.</t>
  </si>
  <si>
    <t>Customer must ensure that data which get uploaded to the CIFS shares are kept properly secured at customer end; the shares themselves are only backed up via standard file system backups not allowing point-in-time recovery.</t>
  </si>
  <si>
    <t>To be installed on existing application server in managed system</t>
  </si>
  <si>
    <t>Only available on Linux. External inbound (from internet) is not permitted.</t>
  </si>
  <si>
    <t>Up to Ten (10) users per server.</t>
  </si>
  <si>
    <t>Within contractually agreed infrastructure capacity.</t>
  </si>
  <si>
    <t>Per SAP Guidelines, customer must ensure compatible network infrastructure at own site. Note: does not include infrastructure such as rackspace for MPLS or other devices.</t>
  </si>
  <si>
    <t>Can only be used if SAP is connected to same interconnection provider. Monthly subscription fee via Change Request based on bandwidth. Connection of customer on-premise networks to interconnection hub is performed by the customer with their selected interconnect provider. Includes up to Four (4) x 100 Mbit/s cloud peering packages equal to a total of Four Hundred (400) Mbit/s. Customer can substitute cloud peering packages with a maximum of Five (5) VPN tunnels. Redundant VPN tunnels are not available.</t>
  </si>
  <si>
    <t>Add additional SAP Cloud Peering packages in 100) Mbit/s increments. A total of Four (4) x 100 Mbit/s packages equal to a total of Four Hundred (400) Mbit/s is available.</t>
  </si>
  <si>
    <t xml:space="preserve">Deploy default customer connectivity options in SAP Datacenters and Hyperscalers
</t>
  </si>
  <si>
    <r>
      <t>Allotment is based on selected Hyperscaler.</t>
    </r>
    <r>
      <rPr>
        <i/>
        <strike/>
        <sz val="10"/>
        <rFont val="Arial"/>
        <family val="2"/>
      </rPr>
      <t xml:space="preserve">
</t>
    </r>
    <r>
      <rPr>
        <b/>
        <sz val="10"/>
        <rFont val="Arial"/>
        <family val="2"/>
      </rPr>
      <t xml:space="preserve">Site-to-Site VPN Connections: 
</t>
    </r>
    <r>
      <rPr>
        <b/>
        <u/>
        <sz val="10"/>
        <rFont val="Arial"/>
        <family val="2"/>
      </rPr>
      <t>Azure:</t>
    </r>
    <r>
      <rPr>
        <b/>
        <sz val="10"/>
        <rFont val="Arial"/>
        <family val="2"/>
      </rPr>
      <t xml:space="preserve"> </t>
    </r>
    <r>
      <rPr>
        <sz val="10"/>
        <rFont val="Arial"/>
        <family val="2"/>
      </rPr>
      <t xml:space="preserve">Five (5); </t>
    </r>
    <r>
      <rPr>
        <b/>
        <u/>
        <sz val="10"/>
        <rFont val="Arial"/>
        <family val="2"/>
      </rPr>
      <t>Amazon Web Services (AWS</t>
    </r>
    <r>
      <rPr>
        <b/>
        <sz val="10"/>
        <rFont val="Arial"/>
        <family val="2"/>
      </rPr>
      <t xml:space="preserve">): </t>
    </r>
    <r>
      <rPr>
        <sz val="10"/>
        <rFont val="Arial"/>
        <family val="2"/>
      </rPr>
      <t>Five (5)</t>
    </r>
    <r>
      <rPr>
        <b/>
        <sz val="10"/>
        <rFont val="Arial"/>
        <family val="2"/>
      </rPr>
      <t xml:space="preserve">; </t>
    </r>
    <r>
      <rPr>
        <b/>
        <u/>
        <sz val="10"/>
        <rFont val="Arial"/>
        <family val="2"/>
      </rPr>
      <t>Google Cloud Platform (GCP):</t>
    </r>
    <r>
      <rPr>
        <b/>
        <sz val="10"/>
        <rFont val="Arial"/>
        <family val="2"/>
      </rPr>
      <t xml:space="preserve"> Five (5); </t>
    </r>
    <r>
      <rPr>
        <b/>
        <u/>
        <sz val="10"/>
        <rFont val="Arial"/>
        <family val="2"/>
      </rPr>
      <t>SAP Datacenter</t>
    </r>
    <r>
      <rPr>
        <b/>
        <sz val="10"/>
        <rFont val="Arial"/>
        <family val="2"/>
      </rPr>
      <t xml:space="preserve">: Five (5). Note: Two (2) TB egress limit for all deployment scenarios.
Private Connectivity:
</t>
    </r>
    <r>
      <rPr>
        <b/>
        <u/>
        <sz val="10"/>
        <rFont val="Arial"/>
        <family val="2"/>
      </rPr>
      <t>AWS:</t>
    </r>
    <r>
      <rPr>
        <sz val="10"/>
        <rFont val="Arial"/>
        <family val="2"/>
      </rPr>
      <t xml:space="preserve"> One (1) Direct Connect 200 Mbit/s package with 2 TB egress traffic; </t>
    </r>
    <r>
      <rPr>
        <b/>
        <u/>
        <sz val="10"/>
        <rFont val="Arial"/>
        <family val="2"/>
      </rPr>
      <t>Azure:</t>
    </r>
    <r>
      <rPr>
        <sz val="10"/>
        <rFont val="Arial"/>
        <family val="2"/>
      </rPr>
      <t xml:space="preserve"> One (1) ExpressRoute 1 Gbit/s gateway package with 200 Mbit/s port speed and 2 TB egress traffic; </t>
    </r>
    <r>
      <rPr>
        <b/>
        <u/>
        <sz val="10"/>
        <rFont val="Arial"/>
        <family val="2"/>
      </rPr>
      <t>GCP</t>
    </r>
    <r>
      <rPr>
        <u/>
        <sz val="10"/>
        <rFont val="Arial"/>
        <family val="2"/>
      </rPr>
      <t>:</t>
    </r>
    <r>
      <rPr>
        <sz val="10"/>
        <rFont val="Arial"/>
        <family val="2"/>
      </rPr>
      <t xml:space="preserve"> One (1) (redundant) Partner Interconnect 200 Mbit/s package with 2 TB egress traffic; </t>
    </r>
    <r>
      <rPr>
        <b/>
        <u/>
        <sz val="10"/>
        <rFont val="Arial"/>
        <family val="2"/>
      </rPr>
      <t>SAP Datacenter</t>
    </r>
    <r>
      <rPr>
        <sz val="10"/>
        <rFont val="Arial"/>
        <family val="2"/>
      </rPr>
      <t>: One (1) MPLS local extension link of 1 or 10 G between Customer MPLS routers and SAP ECS internal routers, and One (1) Cloud Peering connection up to 400mbps.</t>
    </r>
    <r>
      <rPr>
        <b/>
        <sz val="10"/>
        <rFont val="Arial"/>
        <family val="2"/>
      </rPr>
      <t xml:space="preserve">
</t>
    </r>
    <r>
      <rPr>
        <b/>
        <u/>
        <sz val="10"/>
        <rFont val="Arial"/>
        <family val="2"/>
      </rPr>
      <t>VPC/VNet Peering:</t>
    </r>
    <r>
      <rPr>
        <b/>
        <sz val="10"/>
        <rFont val="Arial"/>
        <family val="2"/>
      </rPr>
      <t xml:space="preserve"> </t>
    </r>
    <r>
      <rPr>
        <sz val="10"/>
        <rFont val="Arial"/>
        <family val="2"/>
      </rPr>
      <t xml:space="preserve">One (1) Peering. Applicable only for Hyperscalers (public cloud providers). Two (2) TB egress limit.
</t>
    </r>
    <r>
      <rPr>
        <b/>
        <sz val="10"/>
        <rFont val="Arial"/>
        <family val="2"/>
      </rPr>
      <t xml:space="preserve">
In case of </t>
    </r>
    <r>
      <rPr>
        <b/>
        <u/>
        <sz val="10"/>
        <rFont val="Arial"/>
        <family val="2"/>
      </rPr>
      <t>S/4HANA Cloud, private edition, base option</t>
    </r>
    <r>
      <rPr>
        <b/>
        <sz val="10"/>
        <rFont val="Arial"/>
        <family val="2"/>
      </rPr>
      <t xml:space="preserve">: </t>
    </r>
    <r>
      <rPr>
        <sz val="10"/>
        <rFont val="Arial"/>
        <family val="2"/>
      </rPr>
      <t>Currently applicable for SAP Datacenter only. Allowed options - One (1) redundant Site-to-Site VPN OR One (1) MPLS up to 1Gbps OR One (1) Cloud Peering up to 400Mbps.</t>
    </r>
    <r>
      <rPr>
        <b/>
        <sz val="10"/>
        <rFont val="Arial"/>
        <family val="2"/>
      </rPr>
      <t xml:space="preserve">
</t>
    </r>
    <r>
      <rPr>
        <sz val="10"/>
        <rFont val="Arial"/>
        <family val="2"/>
      </rPr>
      <t>Customer can purchase additional connections for any connectivity requirements higher than the quantity above.</t>
    </r>
  </si>
  <si>
    <t>Firewall as a Service (FWaaS) brings UTM-based firewall technology to customer landscapes on Hyperscalers and includes features such as advanced traffic filtering, intrusion prevention (IPS) and bot detection. The service is fully managed by the Service Provider, but customers will have the possibility to request new rules to be added to their firewall or existing rules deleted. Customers can also request an export of their rulebase.</t>
  </si>
  <si>
    <t>FWaaS does not take over firewalling responsibilities for customers in their respective on-premise landscapes. The scope of FWaaS is to filter traffic within the SAP ECS Private Cloud Landscape where customers cannot do this by themselves. Customer are still required to filter on their side which user/server is allowed to go the landscape. FWaaS usually accepts all connectivity from customer networks as checked and trusted. FWaaS has been designed to fit easily and smoothly into new and existing environments while being as transparent to configuration efforts as possible. Customers may be required to perform some technical reconfigurations on their side.</t>
  </si>
  <si>
    <t>Base FWaaS installation.</t>
  </si>
  <si>
    <t>Modify firewall rulebase</t>
  </si>
  <si>
    <t>Adding/removing rules or modifying existing rules. Requests are limited to Two (2) changes per workweek with a maximum of Ten (10) rule changes per request.</t>
  </si>
  <si>
    <t>Export Customer rulebase</t>
  </si>
  <si>
    <t>Limited to One (1) rulebase export per month.</t>
  </si>
  <si>
    <t xml:space="preserve">The standard service scope specified by this version of the Roles and Responsibilities includes certain baseline features and functionalities which are part of the SAP HANA database. SAP HANA provides additional or optional features and functionalities for which related services and support are not included in the standard service scope, and may be available on an additional cost basis.
</t>
  </si>
  <si>
    <t xml:space="preserve">Additional and optional services to support these and future SAP HANA features and the availability of those services will be evaluated and determined by SAP on a case-by-case basis, including the assessment of associated efforts and costs. The respective standard and additional services are shown in separate sections of this document.
</t>
  </si>
  <si>
    <t>Service provider will provide guidance on recommended database releases based on operational experience and information given by SAP Product Development.</t>
  </si>
  <si>
    <t>Additional infrastructure consumption requires a CR.</t>
  </si>
  <si>
    <t>Task output feeds into capacity management; recommendations for optimization may also be provided via SAP Enterprise Support services.</t>
  </si>
  <si>
    <t>Storage capacity is specified in the service description. Monitoring and alerting is performed through automated system. Recommendations for limitation of data growth may also be provided via SAP Enterprise Support services.</t>
  </si>
  <si>
    <t>If required as a consequence of extensive table growth; One (1) execution in One (1) table per SID, per year included; any further requests will be charged separately</t>
  </si>
  <si>
    <t xml:space="preserve">For requirements involving application dependency (e.g. Moving tables and table partitions manually from one host to another). </t>
  </si>
  <si>
    <t>Per customer request. Executing party to be mutually agreed between the service provider and customer; migration of larger SAP tables to be done by service provider; customer should perform task on own tables if desired; additional downtime required per customer approval.</t>
  </si>
  <si>
    <t>For HANA scale-out configurations only.</t>
  </si>
  <si>
    <t>not offered</t>
  </si>
  <si>
    <t>Performed only for productive systems; only if dedicated standby databases are explicitly included as part of the solution in the contract. Not in scope for multi-node set-ups. Failover tests are not performed on a regular basis per system.</t>
  </si>
  <si>
    <t>Additional downtime for maintenance required; Systems with HA nodes include the use of advanced update approaches by default such as ZDO/Downtime Minimization . The term "update" denotes the change to a new minor release of the hosted SAP software, typically focused on bug fixes and small enhancements. DB client updates are merged with the SAP application kernel update method.</t>
  </si>
  <si>
    <t>Install or update SAP HANA client software on application instances and non SAP HANA systems. Applicable for Production and Non-Production systems. Can be ordered as part of a "Bundled Service".</t>
  </si>
  <si>
    <t>HANA systems to HANA MDC system with latest support pack levels, and with replication mode set to CLR. The term "version upgrade" denotes the change to a new major release of the hosted SAP software, typically including functional enhancements.</t>
  </si>
  <si>
    <t>Limited to the setup of the transport management system and does not include ongoing operation of the transport management system.</t>
  </si>
  <si>
    <t>Depending on customer requirements; only for tools in the HANA context delivered by SAP, 3rd party tools not covered.</t>
  </si>
  <si>
    <t>Packaged Services</t>
  </si>
  <si>
    <t>Application Operations</t>
  </si>
  <si>
    <t>A1</t>
  </si>
  <si>
    <t>Customer has ownership and responsibility for SAP HANA role CUST_USER_ROLE_ADMIN.</t>
  </si>
  <si>
    <t>Application Operations or User Management</t>
  </si>
  <si>
    <t>A1, S2</t>
  </si>
  <si>
    <r>
      <rPr>
        <u/>
        <sz val="10"/>
        <color rgb="FF00B0F0"/>
        <rFont val="Arial"/>
        <family val="2"/>
      </rPr>
      <t>Process flow - additional information available.</t>
    </r>
    <r>
      <rPr>
        <sz val="10"/>
        <rFont val="Arial"/>
        <family val="2"/>
      </rPr>
      <t xml:space="preserve"> Technical users: e.g. users delivered and used by SAP HANA. This service is only for internal Users created by service provider e.g. SAPSID / SAPABAP1 / SAPHANADB.</t>
    </r>
  </si>
  <si>
    <t>Per backup policy.</t>
  </si>
  <si>
    <t>Enable encryption on systems in operation. Downtime should not be required but may be in extreme cases; potential additional storage consumption is subject to a change request (CR). Applicable for SAP HANA Platform 2.0 SPS 07 or higher systems. Downtime may be needed for lower versions.</t>
  </si>
  <si>
    <t>Encryption enabled by default for SAP HANA Platform 2.0 SPS 07 or higher systems. For SAP HANA Platform 2.0 SPS 05, encryption enabled at system build only if it has been requested.</t>
  </si>
  <si>
    <t>Available by default in HANA 2.0. Explicitly required only for HANA 1.0 where EarlyWatch Alert recommends to secure System Replication communication or a Tenant needs to be moved to another system.</t>
  </si>
  <si>
    <t>Used for installation or update of HANA plug-ins on the selected HANA database.</t>
  </si>
  <si>
    <t>SAP HANA XSA is a separate technical component and not part of a standard installation of an SAP HANA database; SAP HANA XSA needs to be explicitly included/scoped in the initial contract or subsequent Change Request (CR).</t>
  </si>
  <si>
    <t>Super set will be included in monitoring if selected.</t>
  </si>
  <si>
    <t xml:space="preserve">Includes add-ons.
</t>
  </si>
  <si>
    <t>HANA_1.9.20</t>
  </si>
  <si>
    <t>Extended feature beyond the standard service scope.</t>
  </si>
  <si>
    <t>The Data Provisioning Server is a native SAP HANA process. It is built as an index server variant, runs in the SAP HANA cluster, and is managed and monitored just like other SAP HANA services. The Data Provisioning Server is installed with, but must be enabled in, the SAP HANA Server.</t>
  </si>
  <si>
    <t>Two (2) DP Agents are included; One (1) each for Production and Non-Production. For additional DP Agents see TO_HANA_SDI_1.1.02.
Note: Agent registration is the Customer’s responsibility for HANA as the target in an SAP BTP deployment scenario.</t>
  </si>
  <si>
    <t>For additional DP Agents. Requested for either additional tier or for High-Availability (HA) setup.
Note: Agent registration is the Customer’s responsibility for HANA as the target in an SAP BTP deployment scenario.</t>
  </si>
  <si>
    <t>Deploy SDQ, download Address and Data Cleansing package from the SAP Service Market Place and configuration from SAP HANA Server. SFTP access will be set-up so that the customer may upload the address directories on their own.</t>
  </si>
  <si>
    <t>ADP requires SDQ, ESS and HRF be deployed and set-up with related users and authorizations.</t>
  </si>
  <si>
    <t>Setting Export Options, worksheet expiration, password features, warehouse workspace, and size and policy for queues.</t>
  </si>
  <si>
    <t>Customer can use SAP SDI Web application interface and/or SDI Fiori Catalog/Tiles for this task.</t>
  </si>
  <si>
    <t>DP Agent can be set-up in High Availability set-up by provisioning shadow instances on additional nodes; included only if explicitly mentioned in the contract.</t>
  </si>
  <si>
    <t>See the SDI guide on the SAP Help Portal for a list of standard and custom adapters.</t>
  </si>
  <si>
    <t>201A</t>
  </si>
  <si>
    <t>200B</t>
  </si>
  <si>
    <t>Import Delivery units, set-up users and roles.</t>
  </si>
  <si>
    <t>200C</t>
  </si>
  <si>
    <t>Customer must ensure sufficient capacity to store capture of workload; capacity extension requires change request (CR).</t>
  </si>
  <si>
    <t>200D</t>
  </si>
  <si>
    <t>200E</t>
  </si>
  <si>
    <t>Configure replayer service.</t>
  </si>
  <si>
    <t>200F</t>
  </si>
  <si>
    <t>HANA - AFA package is installed on the SAP HANA DB node.</t>
  </si>
  <si>
    <t>Adding Accelerator for ASE host. For multi-tenant set-ups, AFA nodes are added exclusively to each tenant DB.</t>
  </si>
  <si>
    <t>SAP Replication server is required when data is replicated from existing SAP ASE OLTP source server to SAP HANA target server. Depending on SAP ASE OLTP server installed location i.e. on on-premise or cloud landscape, replication server can be installed as managed server.</t>
  </si>
  <si>
    <t>Activate accelerator for ASE roles, privileges and object access for monitoring and operations. Provision specific user and roles.</t>
  </si>
  <si>
    <t>AFA pushdown optimization is enabled on AFA nodes.</t>
  </si>
  <si>
    <t>Import of AFA Delivery units in HANA multi-container scenarios. This task is required only in MDC set-up.</t>
  </si>
  <si>
    <t>Configure and set-up AFA nodes for each tenant DB including, service initialization, cockpit access, delivery units and verification.</t>
  </si>
  <si>
    <t>Configure HTTP Access for Multitenant Database Containers for HANA Cockpit Access and monitoring. Note: This task is not required if HTTP Access is already configured for existing MDC set-up.</t>
  </si>
  <si>
    <t>High Availability set-up and configuration involving single or multi-tenant DB set-ups including ETS group set-up; only if standby nodes are part of the contractual landscape design.</t>
  </si>
  <si>
    <t>Set-up ASE OLTP data replication to HANA DB. Identify and set-up DB objects to be replicated.</t>
  </si>
  <si>
    <t>Monitoring Accelerator for ASE objects including pushdown statements using HANA Cockpits.</t>
  </si>
  <si>
    <t xml:space="preserve">NSE is enabled by default on systems running HANA 2.0 SP04 or later. Customer is responsible for evaluating and requesting additional disk space for persistent storage. Additional storage for warm data must be included as part of contract or added as part of a Change Request (CR). </t>
  </si>
  <si>
    <t>Change buffer cache size</t>
  </si>
  <si>
    <t>Does not include calculating appropriate buffer cache size; Customer must provide buffer cache size. Change Request (CR) required if additional storage is needed.</t>
  </si>
  <si>
    <t>Subject to assessment and validation by solution architects on a case-by-case basis. Optional Service/Change Request (CR) required for Service Level Agreement (SLA).</t>
  </si>
  <si>
    <t>For HANA 2.0 or SAP NetWeaver application servers.</t>
  </si>
  <si>
    <t>Excluding SAP HANA and Sybase IQ which are described in the respective sections.</t>
  </si>
  <si>
    <t>Increased consumption will be charged according to contractual Agreement and may be a prerequisite to this task.</t>
  </si>
  <si>
    <t>Based on vendor recommendations and standards.</t>
  </si>
  <si>
    <t>No downtime required.</t>
  </si>
  <si>
    <t>Enable encryption on systems in operation. Downtime required for re-installation of database; potential additional storage consumption is subject to a change request (CR).</t>
  </si>
  <si>
    <t>Encryption is enabled at system build only if it has been requested.</t>
  </si>
  <si>
    <t>Disaster Recovery is an Optional Service and is only provided in the managed service if Disaster Recovery is part of the contract/SOW/Order Form and/or added with a Change Request.</t>
  </si>
  <si>
    <t>Automatic table reorganization done via scheduled jobs. Additional requests can be made via DB_DB2_1.09.</t>
  </si>
  <si>
    <t>Tablespace layout created initially during system build.</t>
  </si>
  <si>
    <t>Backup and maintenance of the keystore</t>
  </si>
  <si>
    <t>Change the keys upon request by customer</t>
  </si>
  <si>
    <t>If an entirely new customer system is set up as a homogenous copy (no change of database platform) of a customer system already residing in the cloud, the respective effort and costs are covered by the general set-up and there will be no additional charge for a "system copy". Source systems not residing inside cloud is not addressed by this comment and is covered by the separately contracted cloud onboarding and migration service.</t>
  </si>
  <si>
    <t>Scope is determined by this Roles &amp; Responsibilities document.</t>
  </si>
  <si>
    <t>Update installation numbers and corresponding license for ABAP or Java system with any database or HANA stand-alone database.</t>
  </si>
  <si>
    <t>For ABAP Greenfield set-ups only.</t>
  </si>
  <si>
    <t xml:space="preserve">This service performs a restore of a purchased SAP delivered template into a cloud skeleton system. The build of the template is not included in this service. Service must be requested during the initial provisioning phase. Template solution requests coming after the initial delivery of systems require additional service costs. Validation of the compatibility of different SAP delivered templates is not included in this service. Underlying target infrastructure must be appropriately sized and suited for the preconfigured system. In case of image from SAP Cloud Appliance Library (CAL), the image can only be used to set-up the sandbox system. </t>
  </si>
  <si>
    <t>Service provider delivers systems which are technically configured on technical platform (e.g. SAP NetWeaver) level and ready to be operated. Any solution (e.g. SAP BW, SAP CRM, SAP EP) or customer specific configuration task is not included and must be performed by the customer.</t>
  </si>
  <si>
    <t>F1</t>
  </si>
  <si>
    <t>Performed One (1) time for each entirely new system. If the initial set-up is a migration, One (1) additional test run of the production (PRD) system is included. If the initial set-up is a conversion to S/4HANA, Two (2) additional test runs are included: One (1) for a non-production (QAS, DEV, etc.) system and One (1) for the productive (PRD) system). If the test run is not utilized for a non-production system, then it can be used for a production system with non-production timelines. Additional test runs are available as a billable service.</t>
  </si>
  <si>
    <t>Setup technical monitoring of system components only. Does not include monitoring of solutions, customer configuration, interfaces, connections and jobs which can be covered with additional services.</t>
  </si>
  <si>
    <t>BASIC_18.22A</t>
  </si>
  <si>
    <t>Used to copy data from on-premise to a target server in the managed environment. Data transfer from cloud storage (e.g. BLOB,S3,GCP) to managed server during onboarding.</t>
  </si>
  <si>
    <t>Create connections to satellite systems.</t>
  </si>
  <si>
    <t>Customer to inform SAP of the Best Practice (BP) activation requirement during initial provisioning, otherwise existing business client will be overwritten by the new client copy issued from Best Practices activation. Customer is responsible for defining/selecting Best Practice business of the selected country by providing completed Best Practice questionnaire document. BP activation is restricted to single country only in this service. BP activation can only be requested once per system landscape. All customizing that may be required after activation of the Best Practices content in order to meet requirements that differ from Best Practice scenarios is not part of this service. The implementation of "Best Practices for SAP S/4HANA" includes the activation of required business functions in client 000, the provisioning of a client with the desired client set-up alternative, and Best Practice scope items activation in the systems (if requested in the Best Practice questionnaire document provided by the customer). Best Practices scope items import and activation, if requested during system build, happens after the system is handed-over to the customer. Fiori technical enablement will be done in the (re-)created client. The activation of corresponding SAP Fiori Apps is not covered by this service.</t>
  </si>
  <si>
    <t>Customer to inform SAP of the Best Practice (BP) activation requirement during initial provisioning, otherwise existing business client will be overwritten by the new client copy issued from Best Practices activation. Customer is responsible for defining/selecting Best Practice business of the selected country by providing completed Best Practice questionnaire document. BP activation is restricted to single country per request only in this service. BP activation can only be requested once per system landscape. All customizing that may be required after activation of the Best Practices content in order to meet requirements that differ from Best Practice scenarios is not part of this service. The implementation of "Best Practices for SAP S/4HANA" includes the activation of required business functions in client 000, the provisioning of a client with the desired client set-up alternative, and Best Practice scope items activation in the systems (if requested in the Best Practice questionnaire document provided by the customer). Best Practices scope items import and activation, if requested during system build, happens after the system is handed-over to the customer. Fiori technical enablement will be done in the (re-)created client. The activation of corresponding SAP Fiori Apps is not covered by this service.</t>
  </si>
  <si>
    <t>Recommended that SSC be delivered on a sandbox client.  A Change Request (CR) is required If additional infrastructure needs to be deployed. SSC enables Customer to download and activate SSCs from a content provisioning platform to their landscape. SSCs are a set of pre-defined configurations and business process models provided by SAP that can be used as a starting point for implementing E2E solutions.</t>
  </si>
  <si>
    <t>Once (1) per system; subject to contractual change request (CR) to cover increased infrastructure consumption and additional administrative efforts.</t>
  </si>
  <si>
    <t>On SLT/HANA SDS/BOBJ; customer needs to provide required software including appropriate usage rights for an installation in cloud; customer needs to provide specification for required connection (e. g. SSL/TLS).</t>
  </si>
  <si>
    <t>Contractual change request (CR) required to reflect higher infrastructure consumption, subject to additional service fees. If this is a software or configuration only type change then task BASIC_1.8.12A should be used.</t>
  </si>
  <si>
    <t>Delivered One (1) time per contract duration period. Efforts for a One (1) time data handover (creation of export/backup using SAP standard tools and transfer to storage) as part of a contract or system termination are included in the service. Planning, coordination, transfer to storage, and all associated costs are customer's responsibility. Any other occurrence of data handover is an additional service.</t>
  </si>
  <si>
    <t>24x7 support only in English language, local languages where available during business hours and explicitly agreed with the customer. Further details are described in the Support Schedule for Cloud Services available from the SAP Trust Center.</t>
  </si>
  <si>
    <t>Monitoring requirements are defined based on Roles &amp; Responsibilities and SLAs; activated monitoring metrics and used thresholds are subject to constant change and tuning.</t>
  </si>
  <si>
    <t>Manual monitoring; effort based per execution.</t>
  </si>
  <si>
    <t>Customer Application Monitoring</t>
  </si>
  <si>
    <t>M2</t>
  </si>
  <si>
    <t>Used for a variety of scenarios including, but not limited to: daylight saving/standard time adjustment; restarting managed systems with reboot option; restarting additional application servers, restarting SAP Solution Manager diagnostic agent, etc.</t>
  </si>
  <si>
    <t>For technical issues only; application related problems must be resolved by the customer.</t>
  </si>
  <si>
    <t>In cases where the execution of tasks requires activities to be performed within the OS level and for which the customer is responsible according to this document. Customers will not get OS access to managed servers within cloud. The service provider will support the customer, e.g. by taking over the tasks or by providing other methods to execute tasks. This line item only applies to infrequent/occasional assistance; projects requiring regular, longer and more general OS access for implementation, development and support cannot be supported via this line item.</t>
  </si>
  <si>
    <r>
      <rPr>
        <u/>
        <sz val="10"/>
        <color rgb="FF00B0F0"/>
        <rFont val="Arial"/>
        <family val="2"/>
      </rPr>
      <t>Process flow - additional information available.</t>
    </r>
    <r>
      <rPr>
        <sz val="10"/>
        <color rgb="FF00B0F0"/>
        <rFont val="Arial"/>
        <family val="2"/>
      </rPr>
      <t xml:space="preserve"> </t>
    </r>
    <r>
      <rPr>
        <sz val="10"/>
        <rFont val="Arial"/>
        <family val="2"/>
      </rPr>
      <t>Service provider is responsible for executing this task as it can have an impact on system performance and availability. Provider will provide recommendations for technical system parameters; Provider will also adjust parameters by customer request except for certain standardized settings required to maintain system stability or security.</t>
    </r>
  </si>
  <si>
    <t>Customer may engage other SAP services to define and implement security concept for application.</t>
  </si>
  <si>
    <t>Audit Readiness</t>
  </si>
  <si>
    <t>S4</t>
  </si>
  <si>
    <t>Security notes for installed systems can be evaluated and analyzed to identify critical notes relevant for the ABAP-stack. This task is automatically delivered if Customer has relevant CAS Package(s). Customers without relevant CAS Package(s) can check security notes on SAP for Me (formerly known as the ONE Support Launchpad) and create a Service Request using BASIC_1.2.27 to implement security note(s) that are not application related.</t>
  </si>
  <si>
    <t>Implement SAP Security Notes - SAP Basis / ABAP related</t>
  </si>
  <si>
    <r>
      <t>Implement SAP Security Notes for SAP Basis without manual activities.</t>
    </r>
    <r>
      <rPr>
        <i/>
        <strike/>
        <sz val="10"/>
        <rFont val="Arial"/>
        <family val="2"/>
      </rPr>
      <t xml:space="preserve"> </t>
    </r>
    <r>
      <rPr>
        <sz val="10"/>
        <rFont val="Arial"/>
        <family val="2"/>
      </rPr>
      <t>This task is automatically delivered if Customer has relevant CAS Package(s). Customers without relevant CAS Package(s) can check security notes on SAP for Me (formerly known as the ONE Support Launchpad) and create a Service Request to implement note(s).</t>
    </r>
  </si>
  <si>
    <t xml:space="preserve">Relevant SAP Security Notes with and without manual activities will be analyzed and implemented in DEV systems. Perform transport of implemented Notes to QAS and PROD systems (for ABAP stack only). Analyze relevant Security Notes for Java and create service request on behalf of Customer to initiate implementation of required Java components. Testing of implemented Notes is Customer's responsibility. </t>
  </si>
  <si>
    <t>Application Security Updates</t>
  </si>
  <si>
    <t>S1</t>
  </si>
  <si>
    <t>User Management</t>
  </si>
  <si>
    <t>S2</t>
  </si>
  <si>
    <t>Roles and Authorizations</t>
  </si>
  <si>
    <t>S10</t>
  </si>
  <si>
    <t>Restricted, predefined profile only; limited set of users provided; service provided on request only.</t>
  </si>
  <si>
    <t>Customers can manage/archive logs per SAP Note 3137004. The default configuration for the audit recording target is "Record in Database” and is the only supported method. Recording the target as "File System" is not permitted.</t>
  </si>
  <si>
    <t>Provides guidance for secure access to remote function call (RFC) modules by implementing a secure framework for RFC modules and restricting access to needed modules only.</t>
  </si>
  <si>
    <t>S7</t>
  </si>
  <si>
    <t>Monitor Customer's applications related to security statuses. Report Security KPIs and remediation activities.</t>
  </si>
  <si>
    <t>S8</t>
  </si>
  <si>
    <t>SAP ECS systems only. The SAP Infrastructure and Application Logging service (LogServ) allows for centralization, real-time collection, retention, and recovery of logs for systems, applications and other services.</t>
  </si>
  <si>
    <t>Service does not include the following activities in Customer SIEM: validation and confirmation of receiving logs; creating correlation rules; or monitoring of offenses.</t>
  </si>
  <si>
    <t>A homogenous system copy is defined either as 1) a new system which is built as copy from an existing system in a landscape within the same data center or hyperscaler platform or 2) a “data refresh” overwriting the database of an already existing system in the landscape within the same data center or hyperscaler platform.</t>
  </si>
  <si>
    <t xml:space="preserve">Copies for non-NetWeaver systems is not possible during initial build phase. After initial build phase copies for non-NetWeaver systems need to be evaluated on a case by case basis and is not possible in all cases.  Note: Operating System and Database versions across Source and Target System must be the same.
</t>
  </si>
  <si>
    <t xml:space="preserve">Only available after initial build phase is complete and the system is live (with the according status displayed all the tools). </t>
  </si>
  <si>
    <t>Additional examples of tasks which are not covered by PCA include but are not limited to: saving configuration for HANA remote connections; implementing “Export Customer Defined Configuration Tables” for use in PCA; and transaction screenshots defined by customer.</t>
  </si>
  <si>
    <r>
      <rPr>
        <u/>
        <sz val="10"/>
        <color rgb="FF00B0F0"/>
        <rFont val="Arial"/>
        <family val="2"/>
      </rPr>
      <t>Process flow - additional information available.</t>
    </r>
    <r>
      <rPr>
        <sz val="10"/>
        <rFont val="Arial"/>
        <family val="2"/>
      </rPr>
      <t xml:space="preserve"> Up to Twelve (12) refreshes per SID, per contract year, are included; additional refreshes are available as a chargeable request. Only available after initial build phase is complete and the system is live (with the according status displayed all the tools). Note: copies for non-NetWeaver systems need to be evaluated on a case by case basis and is not possible in all cases. Intra-regional (same region) only (e.g. restore a system in region 2 from backup from region 1 is not possible). Extra-regional (between region) refreshes are available as an Additional Service. Does not include activities such as data masking, scrambling etc.</t>
    </r>
  </si>
  <si>
    <r>
      <rPr>
        <u/>
        <sz val="10"/>
        <color rgb="FF00B0F0"/>
        <rFont val="Arial"/>
        <family val="2"/>
      </rPr>
      <t>Process flow - additional information available.</t>
    </r>
    <r>
      <rPr>
        <sz val="10"/>
        <rFont val="Arial"/>
        <family val="2"/>
      </rPr>
      <t xml:space="preserve"> Up to Two (2) refreshes per SID, per contract year, are included; additional refreshes are available as a chargeable request. Only available after initial build phase is complete and the system is live (with the according status displayed all the tools). Note: copies for non-NetWeaver systems need to be evaluated on a case by case basis and is not possible in all cases. Intra-regional (same region) only (e.g. restore a system in region 2 from backup from region 1 is not possible). Extra-regional (between region) refreshes are available as an Optional Service. Does not include activities such as data masking, scrambling etc.</t>
    </r>
  </si>
  <si>
    <r>
      <rPr>
        <u/>
        <sz val="10"/>
        <color rgb="FF00B0F0"/>
        <rFont val="Arial"/>
        <family val="2"/>
      </rPr>
      <t>Process flow - additional information available.</t>
    </r>
    <r>
      <rPr>
        <sz val="10"/>
        <rFont val="Arial"/>
        <family val="2"/>
      </rPr>
      <t xml:space="preserve"> Extra-regional (between region) refreshes are available as an Optional Service. Note: This service is not available in all regions and/or datacenters and is not available from all service providers. Does not include activities such as data masking, scrambling etc.</t>
    </r>
  </si>
  <si>
    <t>For existing/live systems</t>
  </si>
  <si>
    <t>For new builds for brownfield system-copy scenarios</t>
  </si>
  <si>
    <r>
      <rPr>
        <u/>
        <sz val="10"/>
        <color rgb="FF00B0F0"/>
        <rFont val="Arial"/>
        <family val="2"/>
      </rPr>
      <t>Process flow - additional information available.</t>
    </r>
    <r>
      <rPr>
        <sz val="10"/>
        <rFont val="Arial"/>
        <family val="2"/>
      </rPr>
      <t xml:space="preserve"> Contractual Change Request (CR) required in case of changed managed service scope or increased infrastructure consumption.</t>
    </r>
  </si>
  <si>
    <r>
      <rPr>
        <u/>
        <sz val="10"/>
        <color rgb="FF00B0F0"/>
        <rFont val="Arial"/>
        <family val="2"/>
      </rPr>
      <t>Process flow - additional information available.</t>
    </r>
    <r>
      <rPr>
        <sz val="10"/>
        <color rgb="FF00B0F0"/>
        <rFont val="Arial"/>
        <family val="2"/>
      </rPr>
      <t xml:space="preserve"> </t>
    </r>
    <r>
      <rPr>
        <sz val="10"/>
        <rFont val="Arial"/>
        <family val="2"/>
      </rPr>
      <t>Contractual Change Request (CR) required in case of changed managed service scope or increased infrastructure consumption.</t>
    </r>
  </si>
  <si>
    <t>Fixing issues that fall into the responsibility of the customer per this Roles and Responsibilities document and which are therefore not covered by the respective Standard Service for technical SAP Note implementation are considered "application" related and corresponding SAP Notes would be applied as defined in this task. This would typically belong to the application layer and/or presentation layer of the NetWeaver as well as S/4-stack.</t>
  </si>
  <si>
    <t>Dependent on the criticality of repair and only if no appropriate Support Package is available; fixing issues that fall into the responsibility of Provider per the Roles and Responsibility and/or require activities which cannot be performed by customer are considered "technical" and corresponding SAP notes would be applied as defined in this task. The topic area of the respective note can only serve as a rough indicator, since only a subset of BC-* topic areas are covered by the standard service. The two areas, where the service mostly applies are BC-CST and BC-DB. Any post installation tasks required as per the SAP Note in question which is not technical in nature (e.g. application related settings/manual code creation in customer namespace or manual activities required in SAP namespace) need to be performed by the customer.</t>
  </si>
  <si>
    <t>Automated License Metering allows automatic measurement of user and engine consumption to check compliance against customer licenses. Dependent on the criticality of repair of License Metering functionality, and only if no appropriate Support Package is available; fixing issues that fall into the responsibility of Service Provider per the Roles and Responsibility. This typically belongs to the application layer and/or presentation layer of SAP NetWeaver as well as the S/4-stack. SAP Notes which belong to application components like FI, CO etc. are included. Any post-installation tasks required per the SAP Note in question which is not technical in nature (e.g. application related settings/manual code creation in Customer namespace or manual activities required in SAP namespace) need to be performed by the Customer.</t>
  </si>
  <si>
    <r>
      <rPr>
        <u/>
        <sz val="10"/>
        <color rgb="FF00B0F0"/>
        <rFont val="Arial"/>
        <family val="2"/>
      </rPr>
      <t>Process flow - additional information available.</t>
    </r>
    <r>
      <rPr>
        <sz val="10"/>
        <color rgb="FF00B0F0"/>
        <rFont val="Arial"/>
        <family val="2"/>
      </rPr>
      <t xml:space="preserve"> </t>
    </r>
    <r>
      <rPr>
        <sz val="10"/>
        <rFont val="Arial"/>
        <family val="2"/>
      </rPr>
      <t>May require additional system downtime. Can be ordered as part of a "Bundled Service".</t>
    </r>
  </si>
  <si>
    <t>To keep any adverse effects on business operations to a minimum when importing a new kernel version, instances are restarted one after the other. This means that during this procedure at least one application server instance is always available for business operations. Minimum Eligibility: A minimum of Two (2) application servers are required to execute the service automatically and with minimized system downtime. The service can be used as of SAP kernel release 741 and SAP_BASIS equal to or greater than 740 SP5. This service is only for SAP ABAP systems. This service does not include the configuration an additional gateway in the ASCS instance because this gateway will fail when the ASCS instance is restarted.</t>
  </si>
  <si>
    <r>
      <rPr>
        <u/>
        <sz val="10"/>
        <color rgb="FF00B0F0"/>
        <rFont val="Arial"/>
        <family val="2"/>
      </rPr>
      <t>Process flow - additional information available.</t>
    </r>
    <r>
      <rPr>
        <sz val="10"/>
        <color rgb="FF00B0F0"/>
        <rFont val="Arial"/>
        <family val="2"/>
      </rPr>
      <t xml:space="preserve"> </t>
    </r>
    <r>
      <rPr>
        <sz val="10"/>
        <color theme="1"/>
        <rFont val="Arial"/>
        <family val="2"/>
      </rPr>
      <t>The term "update" denotes the change to a new minor release of the hosted SAP software, typically focused on bug fixes and small enhancements. The terminology for such events differs within the SAP portfolio, however frequently used terms in this context are "patch", "Support Package" and the like; this line item also includes the implementation of S/4HANA Feature Pack Stacks (FPS) but does not include the upgrade of S/4HANA to the next major release; the release sequence and the categorization of versions for each SAP product is available in the Product Availability Matrix (PAM) in SAP Service Marketplace; if a particular SAP component is not modelled in the PAM, this activity can be considered an "update" for that component unless where explicitly noted; this line item does not include the usage of more sophisticated update approaches like nZDT/ZDO/Downtime Minimization etc.; Requires standard scheduled downtime to implement. Any post installation tasks required which is not technical in nature (e.g. application related settings/manual code creation in customer namespace or manual activities required in SAP namespace) need to be performed by the customer. Available for systems maintained in an SAP Enterprise Cloud Services (ECS) environment for which SAP is the Service Provider. This service can be requested only after completing a migration by a Partner if applicable.</t>
    </r>
  </si>
  <si>
    <t>Available for systems maintained in an SAP Enterprise Cloud Services (ECS) environment for which SAP is the Service Provider. This service can be requested only after completing a migration by a Partner if applicable.</t>
  </si>
  <si>
    <t>Order Package from SAP Store. The term "update" denotes the change to a new minor release of the hosted SAP software, typically focused on bug fixes and small enhancements. The terminology for such events differs within the SAP portfolio, however frequently used terms in this context are "patch", "Support Package" and the like; this line item also includes the implementation of S/4HANA Feature Pack Stacks (FPS). The release sequence and the categorization of versions for each SAP product is available in the Product Availability Matrix (PAM) in SAP Service Marketplace. The term "version upgrade" denotes the change to a new major release of the hosted SAP software, typically including functional enhancements; besides upgrades this also includes the implementation of SAP Enhancement Packages; the release sequence and the categorization of versions for each SAP product is available in the Product Availability Matrix (PAM) in SAP Service Marketplace; 3rd Party software excluded. Maintenance planner (stack.xml) can be created by customer or delegated to Service Provider; Customer is responsible for confirming stack.xml, target version, and add-on. Available for systems maintained in an SAP Enterprise Cloud Services (ECS) environment for which SAP is the Service Provider. This service can be requested only after completing a migration by a Partner if applicable.</t>
  </si>
  <si>
    <t>Enhanced operations services for managed upgrades and updates</t>
  </si>
  <si>
    <t>Order Package from SAP Store</t>
  </si>
  <si>
    <t>Used for technical execution. Used to request the upgrade of application software project orchestration for complete landscape to a new major (product) release or to a new Enhancement Package. E.g. S/4HANA 2021 to 2023, EHP 7 to 8, and NetWeaver 7.4 to 7.5. It is recommended to request this service only when the high-level timeline, scope, prerequisites, and dependencies, for the upgrade are defined.</t>
  </si>
  <si>
    <t>The service can only be applied to the SAP S/4HANA landscape indicated in the contract. Includes implementation of SAP Readiness Check for SAP S/4HANA upgrades Notes in the corresponding system and generation of the required files with subsequent handover of the export file to the customer. Customer must submit the request for SAP Readiness Check report and dashboard generation or SAP will perform this on behalf of the customer. Target scenario for this service is an SAP S/4HANA upgrade.</t>
  </si>
  <si>
    <t>The term "version upgrade" denotes the change to a new major release of the hosted SAP software, typically including functional enhancements; besides upgrades this also includes the implementation of SAP Enhancement Packages; the release sequence and the categorization of versions for each SAP product is available in the Product Availability Matrix (PAM) in SAP Service Marketplace; 3rd Party software excluded. Available for systems maintained in an SAP Enterprise Cloud Services (ECS) environment for which SAP is the Service Provider. This service can be requested only after completing a migration by a Partner if applicable.</t>
  </si>
  <si>
    <t>Order Package from SAP Store. The term "update" denotes the change to a new minor release of the hosted SAP software, typically focused on bug fixes and small enhancements. The terminology for such events differs within the SAP portfolio, however frequently used terms in this context are "patch", "Support Package" and the like; this line item also includes the implementation of S/4HANA Feature Pack Stacks (FPS). The release sequence and the categorization of versions for each SAP product is available in the Product Availability Matrix (PAM) in SAP Service Marketplace. Examples for this service include: run simplification check; unlock objects; remove inactive objects; implement update related notes; support modification adjustment.</t>
  </si>
  <si>
    <r>
      <t xml:space="preserve">Order Package from SAP Store. Examples for this service include, run simplification check; unlock objects; remove inactive objects; implement upgrade related notes; </t>
    </r>
    <r>
      <rPr>
        <sz val="10"/>
        <color theme="1"/>
        <rFont val="Arial"/>
        <family val="2"/>
      </rPr>
      <t>support modification adjustment for technical issues, supporting and monitoring of Silent Data Migration.</t>
    </r>
    <r>
      <rPr>
        <sz val="10"/>
        <rFont val="Arial"/>
        <family val="2"/>
      </rPr>
      <t xml:space="preserve"> The term "version upgrade" denotes the change to a new major release of the hosted SAP software, typically including functional enhancements; besides upgrades this also includes the implementation of SAP Enhancement Packages; the release sequence and the categorization of versions for each SAP product is available in the Product Availability Matrix (PAM) in SAP Service Marketplace.</t>
    </r>
  </si>
  <si>
    <t>Order Package from SAP Store. Execution of adjustments in SPDD/SPAU for SAP objects. Customer objects in SPDD/SPAU require customers decision during execution.</t>
  </si>
  <si>
    <t>Order Package from SAP Store. Troubleshoot and SAP note correction implementation related to technical upgrade or update activities. Functional decisions to be confirmed by Customer's functional team or SAP product support if required during implementation of resolution.</t>
  </si>
  <si>
    <t>Performed only for productive systems; activities which have to be performed within the customer's SAP Solution Manager are the customer's responsibility.</t>
  </si>
  <si>
    <t>Performed only for productive systems.</t>
  </si>
  <si>
    <t xml:space="preserve">Service provider performs an initial assessment of identified or reported system performance issues to identify potential root causes. The primary scope of this assessment is to quickly check performance relevant technical building blocks of the service. This may include infrastructure, database and technical SAP stack for root causes and based on the result, determine whether the root cause is likely to be technical or application related.
</t>
  </si>
  <si>
    <t xml:space="preserve">Based on the result of the initial assessment; troubleshooting by service provider is only performed in situations caused by technical issues within the service scope and where the system performance lies outside usual and expectable behavior (e.g. as it has shown in the past in comparable load situations).
</t>
  </si>
  <si>
    <t>Includes the definition of performance metrics and measurements against those to identify deviations in system behavior; a detailed service description is available.</t>
  </si>
  <si>
    <t>Demonstrate the load capabilities of the target SAP system based on the software and hardware configuration. Identify potential scalability bottlenecks with respect to the target environment. Simulation of end user behavior. Maximum 500 concurrent users.</t>
  </si>
  <si>
    <t>Performance Testing</t>
  </si>
  <si>
    <t>P1</t>
  </si>
  <si>
    <t>Core Performance Management</t>
  </si>
  <si>
    <t>P4</t>
  </si>
  <si>
    <t>Customer may engage other SAP services,</t>
  </si>
  <si>
    <t>Customer must provide signed certificate after Provider submits certificate request file.</t>
  </si>
  <si>
    <t>Restricted to only certificates for URLs. Customer to provide URL for certificate check.</t>
  </si>
  <si>
    <t>Application Monitoring or Customer Application Monitoring</t>
  </si>
  <si>
    <t>M1, M2</t>
  </si>
  <si>
    <t>Performed only for productive systems; only included in service if disaster recovery solution is part of the contract/SOW/Order Form. Managed landscape internal testing requires additional downtime.</t>
  </si>
  <si>
    <t>Performed only for productive systems; only included in service if disaster recovery solution is part of the contract/SOW/Order Form.</t>
  </si>
  <si>
    <t xml:space="preserve">Included customer infrastructure, connectivity to managed system interfaces (including RFC connections, connection details in other integrated systems), organizational measures and processes etc.
</t>
  </si>
  <si>
    <t xml:space="preserve">Note: This Service is not applicable for Short Distance DR offering, HA/DR architecture scenarios; DB inserts/updates/deletes done during testing will be lost. Performed only for productive system; on request; maximum One (1) per calendar year (any further test will be charged as billable service); only included in service if disaster recovery solution is part of the contract/SOW/Order Form; customer is responsible for creation and execution of functional tests and customer must support in certain technical aspects, e.g. regarding interfaces, connectivity etc.
</t>
  </si>
  <si>
    <r>
      <t xml:space="preserve">Also known as "fencing". Note: Solution “SAP Cloud Connector” can not be supported; this Service is not applicable for Short Distance DR offering. </t>
    </r>
    <r>
      <rPr>
        <strike/>
        <sz val="10"/>
        <rFont val="Arial"/>
        <family val="2"/>
      </rPr>
      <t>M</t>
    </r>
    <r>
      <rPr>
        <sz val="10"/>
        <rFont val="Arial"/>
        <family val="2"/>
      </rPr>
      <t>ixed HA/DR available for SAP data centers and the following hyperscalers: Azure, AWS and GCP. Performed only for productive systems; on request; only possible to be delivered if disaster recovery solution is part of the contract/SOW/Order Form. Customer must support certain technical aspects, e.g. regarding interfaces, connectivity, etc.</t>
    </r>
  </si>
  <si>
    <t>Note: This Service is applicable for Short and long distance DR; True disaster declaration for all HA/DR architecture scenarios or Short Distance DR . "Disaster" shall describe a catastrophic event causing widespread damage/destruction, typically not restricted to one individual system or landscape but larger parts of the overall infrastructure; therefore disaster recovery is no measure to overcome outages of isolated systems due to hardware or software incidents; performed only for productive systems; only included in service if disaster recovery solution is part of the contract/SOW/Order Form</t>
  </si>
  <si>
    <t xml:space="preserve">Note: This Service is not applicable for long distance DR; Full productive failover. For Mixed HA/DR architecture. Not available on all Hyperscalers. Maximum of One (1) full-cycle, customer requested failover per calendar year, per SID is included ("flip-flop"). Failovers which are the result of SAP-declared disasters do not count against maximum. Additional customer requested failovers are billable. Only included in service if disaster recovery solution is part of the contract/SOW/Order Form. </t>
  </si>
  <si>
    <t>These services provide possible extensions to areas of Incident, Change and Event Management beyond the standard scope of services.</t>
  </si>
  <si>
    <t>Only available for managed systems. One (1) time System Monitoring.</t>
  </si>
  <si>
    <t>Cloud Application Service - Generic Service Request: Perform Service Request Fulfillment for technical/non-functional tasks not included in Standard Service as per R&amp;R Definition</t>
  </si>
  <si>
    <t>SAP Starter System for SAP S/4HANA Cloud Private Edition</t>
  </si>
  <si>
    <t>Note: SAP Starter System for SAP S/4HANA Cloud Private Edition is available for all SAP PCE Packaged Customers by default. Deployment is done via SAP Cloud Appliance Library (CAL). This sandbox environment not to be used for Production data. The Starter System is not applicable for PCE Tailored Option, NS2, Sovereign Cloud, Premium Partner Customers, or customers in China.</t>
  </si>
  <si>
    <t>Integration of this sandbox environment is limited in nature. Customers can access this environment only via Web-GUI/Fiori. Task description and scope are subject to change. Service does not include the following: extra storage via NFS or SMB shares; SAP Transport management; and/or transfer of SAP Transport Files (data-files and/or co-files).</t>
  </si>
  <si>
    <t>Provision Starter System - powered by CAL</t>
  </si>
  <si>
    <t>Provisioning SAP Starter System on Hyperscaler Platform using SAP owned Infrastructure powered by CAL. It will be delivered as per committed delivery date. This service is limited to Ninety (90) days.</t>
  </si>
  <si>
    <t>Start/Stop/Reboot  Starter System</t>
  </si>
  <si>
    <t>Start, stop, or reboot system.</t>
  </si>
  <si>
    <t>Redeploy Starter System</t>
  </si>
  <si>
    <t>Reset or redeploy system to the initial state.</t>
  </si>
  <si>
    <t>Backup Starter System</t>
  </si>
  <si>
    <t>A consistent snapshot can be taken from the system. System must be suspended to ensure consistent backup, approximately Thirty (30) minutes minimum downtime is required.</t>
  </si>
  <si>
    <t>Restore Starter System using available snapshot</t>
  </si>
  <si>
    <t>Restoration of the system to one of the existing available snapshots. Data created since the last snapshot cannot be restored.</t>
  </si>
  <si>
    <t>Troubleshoot Starter System powered by CAL</t>
  </si>
  <si>
    <t>Typical use cases for this service are trial, sandboxing, proof-of-concept, or scoping exercises only. Therefore, support for this environment will be reactive in nature. Customer must proactively raise requests for service and assistance.</t>
  </si>
  <si>
    <t>See SAP Safekeeper Service Description for details. Provides services and temporary sandbox infrastructure to accelerate upgrades to the current S/HANA version.</t>
  </si>
  <si>
    <t>Depending on technical conditions some tasks listed in this section are applicable to only one of the two platforms (NW ABAP or NW Java).</t>
  </si>
  <si>
    <t>May require customer assistance.</t>
  </si>
  <si>
    <t>Service provider informs customer of update process problems; RCA methods provided by SAP Enterprise Support may be used to find application related root causes for updates.</t>
  </si>
  <si>
    <t>With regards to application issues and impact.</t>
  </si>
  <si>
    <t>Service provider informs customer in the event of serious application related issues that need to be resolved by the customer. Dumps relevant to provider's responsibility will be resolved by provider.</t>
  </si>
  <si>
    <t>Including application related dumps.</t>
  </si>
  <si>
    <t xml:space="preserve">Customer specifies which errors should be analyzed (in SLG1). Service request is limited to Four (4) errors per ticket </t>
  </si>
  <si>
    <t>In the context of Application Operations this service is intended to provide information about top growing tables and provide basic recommendations for table archiving and reorganization. Creating a full scope Archiving Strategy is not part of this service.</t>
  </si>
  <si>
    <t>The customer may perform this activity; if service provider is requested to perform the task, the design/definition must be provided by customer.</t>
  </si>
  <si>
    <t>Customers may decide to perform this task themselves for convenience.</t>
  </si>
  <si>
    <t>Technical RFC connection = generic RFC connection required for all managed system based systems the same way, e.g. for monitoring configuration.</t>
  </si>
  <si>
    <t>Recommended that certain critical ICF services (32 ICF Services) must not be active  for ABAP application servers in productive managed landscapes.</t>
  </si>
  <si>
    <r>
      <rPr>
        <u/>
        <sz val="10"/>
        <color rgb="FF00B0F0"/>
        <rFont val="Arial"/>
        <family val="2"/>
      </rPr>
      <t>Process flow - additional information available.</t>
    </r>
    <r>
      <rPr>
        <sz val="10"/>
        <color rgb="FF00B0F0"/>
        <rFont val="Arial"/>
        <family val="2"/>
      </rPr>
      <t xml:space="preserve"> </t>
    </r>
    <r>
      <rPr>
        <sz val="10"/>
        <color theme="1"/>
        <rFont val="Arial"/>
        <family val="2"/>
      </rPr>
      <t>Client sizes over 500GB must be requested through an Assisted Service Request using TO_NWABAP_1.2.01A and requires</t>
    </r>
    <r>
      <rPr>
        <sz val="10"/>
        <rFont val="Arial"/>
        <family val="2"/>
      </rPr>
      <t xml:space="preserve"> alignment with an SAP Enterprise Cloud Services (ECS) representative for planning due to technical limitations. Available for systems maintained in an SAP Enterprise Cloud Services (ECS) environment for which SAP is the Service Provider. This service can be requested only after completing a migration by a Partner if applicable.</t>
    </r>
  </si>
  <si>
    <t>Client sizes over 500GB must be requested through an Assisted Service Request using TO_NWABAP_1.2.01A.  This service can be requested only after completing a migration by a Partner, if applicable.</t>
  </si>
  <si>
    <r>
      <rPr>
        <u/>
        <sz val="10"/>
        <color rgb="FF00B0F0"/>
        <rFont val="Arial"/>
        <family val="2"/>
      </rPr>
      <t>Process flow - additional information available.</t>
    </r>
    <r>
      <rPr>
        <sz val="10"/>
        <rFont val="Arial"/>
        <family val="2"/>
      </rPr>
      <t xml:space="preserve"> Available for systems maintained in an SAP Enterprise Cloud Services (ECS) environment for which SAP is the Service Provider. This service can be requested only after completing a migration by a Partner if applicable.</t>
    </r>
  </si>
  <si>
    <t>Client sizes over 300GB must be requested through an Assisted Service Request using TO_NWABAP_1.2.02A. This service can be requested only after completing a migration by a Partner, if applicable.</t>
  </si>
  <si>
    <t>Client sizes over 300GB must be requested through an Assisted Service Request using TO_NWABAP_1.2.02A. System copies are recommended because of technical restrictions as described in SAP Note 489690. Customers are advised to check the pre-conditions mentioned in SAP Note 489690 and confirm in the Assisted Service Request template. This service can be requested only after completing a migration by a Partner, if applicable.</t>
  </si>
  <si>
    <t>Make new entry in transaction SCC4. Filling of the client performed as sperate service request via client copy.</t>
  </si>
  <si>
    <t>In context of Application Operations, monitoring activities are restricted to a short period of time and for One (1) interface only.</t>
  </si>
  <si>
    <t>Application Operations or Application Monitoring or Customer Application Monitoring</t>
  </si>
  <si>
    <t>A1, M1, M2</t>
  </si>
  <si>
    <t xml:space="preserve">Per SAP guidelines as defined in SAP Notes 2190119 (S/4HANA) or 16083 (ECC); additional SAP standard jobs to be reviewed and agreed with customer. </t>
  </si>
  <si>
    <t>Up to Eight (8) jobs can be handled in one service request.</t>
  </si>
  <si>
    <t>Migrating the transport method from HTC to HTA is not included in this task. Limited to a default setup. Customer specific domains or configurations not included.</t>
  </si>
  <si>
    <t>Limited to a default setup. Customer specific domains or configurations not included.</t>
  </si>
  <si>
    <t>OS access required. Assistance can be requested via task BASIC_1.1.14.</t>
  </si>
  <si>
    <t>Only for technical transport problems, not related to problems due to the content of the transports, e.g. locked objects.</t>
  </si>
  <si>
    <t>Incident</t>
  </si>
  <si>
    <t>Service provider would only support printer types contained in SAP published guidelines.</t>
  </si>
  <si>
    <t>Via SAP standard batch job.</t>
  </si>
  <si>
    <t>Problems caused outside the SAP system/solution scope must be solved by the customer.</t>
  </si>
  <si>
    <t>Creation and support of local OS printers at managed server instances.</t>
  </si>
  <si>
    <t>Not included in baseline service, additional SKU and/or contract required. Service to provide server platform, e.g. to install and run non-SAP applications (IaaS); this section does not apply to server infrastructure used to run the managed SAP system landscape. Infrastructure related services may be different depending on deployed infrastructure platform (e.g. Hyperscaler).</t>
  </si>
  <si>
    <t>Virtual machines provided as specified in the SOW/Order Form; customer must ensure that sizing is accurate and provided VMs fulfil the requirements of the intended use case.</t>
  </si>
  <si>
    <t>Licenses will be provided and charged by provider..</t>
  </si>
  <si>
    <t>Supported OS: SUSE LINUX and MS Windows Server (most up-to-date versions).</t>
  </si>
  <si>
    <t>Server will be shipped with the latest available security patch level, after hand over customer is responsible for updates.</t>
  </si>
  <si>
    <t>Customer is responsible for Antivirus installation and virus pattern updates on a daily basis.</t>
  </si>
  <si>
    <t>Infrastructure related services may be different depending on deployed infrastructure platform (e.g. Hyperscaler).</t>
  </si>
  <si>
    <t>Storage capacity will be provided as contracted based on customer specifications; technical limitations for storage volume that can be provided under this service apply (details specified in the respective service description).</t>
  </si>
  <si>
    <t>Infrastructure related services may be different depending on deployed infrastructure platform (e.g. Hyperscaler). Applicability to a given customer landscape needs to be checked with the respective SAP Account Manager; customers must not execute tasks using this mount that put a risk to performance or stability of the managed cloud infrastructure (e. g. network services, large volume data syncs etc.).</t>
  </si>
  <si>
    <t>Customer must make sure that they hold valid licenses to run the installed software in the cloud environment.</t>
  </si>
  <si>
    <t>Customer is responsible for software lifecycle management.</t>
  </si>
  <si>
    <t>This Volume (additional storage) needs to be provisioned to accommodate the block device backup temporarily before moving it to the standard backup solution.</t>
  </si>
  <si>
    <t>After successful restart of VM, inform customer and update the ticket.</t>
  </si>
  <si>
    <t>Customer needs to make sure that applications are started after the snapshot operation.</t>
  </si>
  <si>
    <t>Only for those IaaS servers explicitly specified in the contract as relevant for DR.</t>
  </si>
  <si>
    <t>Only available for managed systems. Service delivery requires initial scoping for relevant application area before tasks can be delivered; transition to service execution may apply.</t>
  </si>
  <si>
    <t>SAP will perform reactive application management for Incidents, where the resolution may include: Restoration of the service or resolution of the underlying issue; Provision of a Workaround; Creation of an action plan.</t>
  </si>
  <si>
    <t>SAP will perform root cause analysis and propose a resolution for problems, which may include: Analysis of the root cause of an Incident; Providing an approach to prevent the Incident from reoccurring; Resolution of problems; Recommendations on application and system optimization; Request involvement of Product Support as necessary.</t>
  </si>
  <si>
    <t>SAP will accept tickets from Key Users to request a service. Service Request Tickets include: Agreed Standard Service Request or Standard Change with implementation; Service Request for non-standard scope, including: Scope definition and commercial validation and approval.</t>
  </si>
  <si>
    <t>SAP will accept tickets for non-standard scope from Key Users and provide analysis of Requests for change, including: Scope definition and commercial validation and approval.</t>
  </si>
  <si>
    <t>SAP will align with Customer's test strategy and approach and schedule test execution with respect to the Customer defined test scope.</t>
  </si>
  <si>
    <t>Regression Testing</t>
  </si>
  <si>
    <t>T1</t>
  </si>
  <si>
    <t>SAP will use Customer provided test case documentation for test execution.</t>
  </si>
  <si>
    <t>SAP will leverage Customer's instance of Test Management Tool (e.g. Solution Manager) as system for record of testing.</t>
  </si>
  <si>
    <t>Segregation of Duties Check</t>
  </si>
  <si>
    <t>S3</t>
  </si>
  <si>
    <t>Includes providing solutions for critical severity security checks based on monitoring alerts.</t>
  </si>
  <si>
    <t>CAS Security Team</t>
  </si>
  <si>
    <t>Monitoring setup activity will be performed post Go-Live and after the monitoring elements are available in the production environment and includes ABAP Jobs and BI Process Chains for Monitoring. Customer to provide the list of service elements to be monitored.</t>
  </si>
  <si>
    <t>Monitoring setup activity will be performed post Go-Live and after the monitoring elements are available in the production environment and includes ABAP Web Services, BDoc, Gateway, HTTP(s), IDoc, Process Integration, RFC/ bgRFC/ qRFC/ tRFC, SAP AIF, SLT,  SAP Cloud Integration - Iflows.  Customer to provide the list of service elements to be monitored.</t>
  </si>
  <si>
    <t>Customer to provide the URLs for setup. Monitoring setup activity will be performed post Go-Live and after the monitoring elements are available in the production environment.</t>
  </si>
  <si>
    <t>Monitoring setup activity will be performed post Go-Live and after the monitoring elements are available in the production environment.</t>
  </si>
  <si>
    <t>Monitoring setup activity will be performed in the production environment
SAP will apply a standard template for technical system monitoring.</t>
  </si>
  <si>
    <t>H - Movement Services for System Conversion and Transition</t>
  </si>
  <si>
    <t>Service can only be applied to the ECC landscape indicated in the contract. Includes implementation of SAP Readiness Check for SAP S/4HANA; Notes in the corresponding system and generation of the required files with subsequent handover of the export file to the customer. Customer must submit the request for SAP Readiness Check report and dashboard generation or SAP will perform this on behalf of the customer. Target scenario for this service is an SAP S/4HANA conversion from SAP ECC system.</t>
  </si>
  <si>
    <t>The service can only be applied during an ECC to SAP S/4HANA conversion or upgrade of a SAP S/4HANA solution landscape. The entire ERP system landscape is evaluated to determine the right approach to provide the setup for a custom code analysis. Required SAP Notes will be implemented. Based on the determined approach, at the end of the service, the customer will be handed over a functional SAP S/4HANA custom code analysis setup in the local S/4HANA system, Remote Central ATC system, or the Custom Code Migration App.</t>
  </si>
  <si>
    <t>Service can only be applied to the SAP ECC and SAP S/4HANA landscape indicated in the contract. Includes implementation of the technical prerequisites for SAP Signavio Process Insights, discovery edition in the corresponding system; and generation of the ZIP file with hand over to customer​.</t>
  </si>
  <si>
    <t>The service can only be applied to the SAP BW landscape indicated in the contract. Includes implementation of SAP Readiness Check for SAP BW/4HANA Notes in the corresponding system and generation of the required files with subsequent handover of the export file to the customer. Customer must submit the request for SAP Readiness Check report and dashboard generation or SAP will perform this on behalf of the customer. Target scenario for this service is an SAP BW/4HANA conversion from SAP BW system.</t>
  </si>
  <si>
    <t>The service can only be applied to the SAP BW landscape indicated in the contract. Includes implementation of SAP Readiness Check for SAP Datasphere, SAP BW bridge Notes in the corresponding system and generation of the required files with subsequent handover of the export file to the customer. Customer must submit the request for SAP Readiness Check report and dashboard generation or SAP will perform this on behalf of the customer. Target scenario for this service is the transition from SAP BW to SAP Datasphere, SAP BW bridge.</t>
  </si>
  <si>
    <t xml:space="preserve">This service is a bundle of multiple tool setups and can only be applied to the SAP BW landscape indicated in the contract.
It includes the implementation of the technical requirements in the corresponding system for the execution of the following tool environments: a) SAP BW/4HANA Transfer Cockpit; b) SAP Note Analyzer; c) SAP BW Starter Add-on.
Brief explanation of the tools and the deliverable: a) The BW/4HANA Transfer Cockpit is a collection of tools relevant for conversion. The tools are grouped by prepare and realization phases. This includes the precheck, sizing, code scan, scope transfer, and authorization transfer tools to process objects that are not compatible with SAP BW/4HANA. 
b) The SAP BW and SAP BW/4HANA Note Analyzer provides a clear and consistent process to update a particular component or process of SAP BW or SAP BW/4HANA without implementing support packages. The Note Analyzer is used to install all tools and updates required for a given component or process.
c) The first step of the in-place conversion process is to install the SAP BW/4HANA Starter Add-on. After the installation, the several modes are available in the SAP BW system, which define the road to SAP BW/4HANA: BW, Compatibility, B4H and Ready for conversion mode. To help transition the SAP BW system from one mode to the next, the system provides a program that scans the entire system for incompatibilities and creates a to-do list. </t>
  </si>
  <si>
    <t>The End-to-end system conversion planning for SAP products refers to the process of converting an existing SAP system to a new software platform. It is a complex task in which all aspects of the system must be considered, including business processes, data migration, security settings and integration with other systems.
Planning such a system conversion requires a thorough analysis of the existing system and a detailed roadmap for the transition to the new SAP solution. This includes the identification and prioritization of required system adjustments and configurations, the planning and execution of application tests and process verifications, the creation and documentation of training plans for employees and the definition of rollout strategies.
However, it should be noted that an end-to-end system conversion planning requires very specialized expertise and is not part of the providers portfolio.</t>
  </si>
  <si>
    <t>Used for building sandbox systems in the private cloud landscape. These temporary systems can be used by Customer to successfully carry out S/4HANA conversion projects. Application uses for scenarios such as trial runs of the S/4HANA conversion, testing S/4HANA conversion with production data, executing multiple technical iterations to familiarize with the process, and also to determine realistic S/4HANA conversion duration. These sandbox systems can be ordered for any duration needed according to the Customer project needs. </t>
  </si>
  <si>
    <t>Create ticket in SAP for Me / Service Request Management</t>
  </si>
  <si>
    <t>Excludes all components of a functional conversion as well as pre- and post-conversion activities and the overall project and planning responsibility. The service offering for System Conversion does not include the adaptation and redesign of customer's business processes or any changes or adjustments to customer's specific functional requirements. This includes, for example, tasks such as customer vendor integration, ledger changes and migrations, simplification item handling, custom code remediation, etc. Additionally, System Conversion services do not cover activities prior to or after the technical conversion. This excludes preparation and clean-up activities, process optimization, training and customization of user permissions or special requirements that may occur after the conversion. These activities are not included in the scope of services. Customer takes overall responsibility for the conversion project as well as the resulting overall planning.</t>
  </si>
  <si>
    <t>Not included in baseline service, additional SKU and/or contract required. Customer must ensure proper licensing of the respective 3rd party software allowing its usage in the managed system; 3rd party software in the context of the managed system is defined as any software solution for which the intellectual property is not owned by SAP; the technical and operational compatibility of every 3rd Party Solution with SAP has to be individually checked by the customer; service provider will not take responsibility for negative effects on the underlying system and infrastructure platform managed by service provider which are caused by any such 3rd Party Solution.</t>
  </si>
  <si>
    <t>Any type of 3rd party software which is requested to be installed in total or in parts on the managed infrastructure is subject to prior evaluation. Details of this process and conditions are documented in the respective 3rd party software policies.</t>
  </si>
  <si>
    <t>This task can take several weeks to be completed. Results of previously completed evaluations will be reused and lead to lower process runtimes.</t>
  </si>
  <si>
    <t>3rd party software installation that cannot be done by Customer</t>
  </si>
  <si>
    <t>System comes with default repositories. OS access required. Assistance can be requested via task BASIC_1.1.14.</t>
  </si>
  <si>
    <t>Customer may engage other SAP services for SSO solutions for cloud environment.</t>
  </si>
  <si>
    <t>Depending on sizing, additional infrastructure may be required.</t>
  </si>
  <si>
    <t>Additional infrastructure may be required.</t>
  </si>
  <si>
    <t>Customer responsible for maintaining report versions.</t>
  </si>
  <si>
    <t>Included only for items explicitly specified in the contract/Order Form. This is valid also for additional offerings from SAP such as: ADAPTERS for SAP NW PI 1.1, SAP NW Process Integration, business-to-business add-on 1.0, SAP NW Process Integration Secure Connectivity Add-on 1.0. This does not include efforts for content handling like the import of TPZ files into the ESR.</t>
  </si>
  <si>
    <t>Must provide adapter software and licenses. This does not include efforts for content handling like the import of TPZ files into the ESR.</t>
  </si>
  <si>
    <t>The configuration doesn't cover the realization of integration scenarios (content development).</t>
  </si>
  <si>
    <t>Related to PI scenarios.</t>
  </si>
  <si>
    <t>SLD data will be forwarded to the customer-defined SLD instance. No SLD data filtering is possible.</t>
  </si>
  <si>
    <t>Monitors application services only; customer responsible to monitor portal content.</t>
  </si>
  <si>
    <t>Provider to inform customer of required assistance.</t>
  </si>
  <si>
    <t>Port connection required.</t>
  </si>
  <si>
    <t>Set J2EE passwords, configure Java port, add service packs.</t>
  </si>
  <si>
    <t>Customer responsible to develop new Java services, and to customize existing java services.</t>
  </si>
  <si>
    <t>Provider will perform required set-up. Customer must configure the NLS connection from the BW side.</t>
  </si>
  <si>
    <t>Customer must check connection from BW side.</t>
  </si>
  <si>
    <t>If partner solution requires extra server; refer to Server Provisioning section in this document for details.</t>
  </si>
  <si>
    <t>Enable Cloud Connector to connect with SAP Business Technology Platform application domains / IP ranges or SAP Business Network domains / IP ranges (e.g.: Ariba, LBN, AIN)</t>
  </si>
  <si>
    <t>For X43 - SAP Forms by Adobe (Adobe Document Services/ADS) only: Create destination for ABAP backend system (Mapping virtual to internal system); Configure accessible resources /sap/bc/fp and /sap/bc/fpads.</t>
  </si>
  <si>
    <t>Installation requires existing or relevant subscription and/or inclusion as part of the contract.</t>
  </si>
  <si>
    <t>Need access to BTPI portal or service provider will request the configuration file from customer. Configuration performed at OS level. Provider will verify that agent status is green in BTPI portal.</t>
  </si>
  <si>
    <t>Initial set-up in managed system.</t>
  </si>
  <si>
    <t>SSL is a prerequisite for this task. Scope during Initial Provisioning includes all systems defined in the initial contract. If more systems are added a Change Request (CR) is required and extra charges may apply. For systems migrated to environments for which SAP is the Service Provider, it is the customer's responsibility to configure the Web Dispatcher for the migrated system; this configuration can be delivered through a separately contracted cloud onboarding and migration service.</t>
  </si>
  <si>
    <t>Efforts for additional requests. Includes SSL configuration and certificate handling and is limited to technical SAP Fiori Launchpad enablement for additional clients or products other than SAP S/4HANA only.</t>
  </si>
  <si>
    <t>SSL is a prerequisite for this task. Scope during Initial Provisioning includes all systems defined in the initial contract.</t>
  </si>
  <si>
    <t>Includes SAP Fiori Launchpad enablement for One (1) client (client 100) per SAP S/4HANA system for Greenfield deployments. This includes the activation of predefined sample SAP Fiori apps to validate SAP Fiori Launchpad enablement. For systems migrated to environments which use SAP as the service provider, it is customer's responsibility to enable existing SAP Fiori app(s) and is covered by a separately contracted cloud onboarding and migration service.</t>
  </si>
  <si>
    <t>Covers re-enablement for SAP Enterprise Search, adjusting required connection configuration, and standard App activation.</t>
  </si>
  <si>
    <t>In some situations service provider might be able to support the customer using an Application Management service, however due to the large variety of possible scenarios this item has been generally excluded from the service; customers should seek assistance via other SAP services.</t>
  </si>
  <si>
    <t>Includes example Fiori Catalog, example Fiori Group and example PFCG role.</t>
  </si>
  <si>
    <t>Covers the activation of standard SAP Fiori applications based on SAP standard business (template) roles, i.e. roles shipped by SAP that follow the naming convention SAP_BR_&lt;...&gt;. A maximum of four SAP standard business roles can be selected. A package can be defined for the activation. The activation is only applicable to trial/sandbox and development systems. Custom roles or custom applications are excluded from the activation. The activation of single apps is not possible.</t>
  </si>
  <si>
    <t>Scope during initial provisioning includes all systems defined in the initial contract.</t>
  </si>
  <si>
    <t xml:space="preserve">Configuration details (routing rules, redirection information, backend system details etc.) must be provided by customer. Service provider will be update the Load Balancer and Web Dispatcher accordingly. </t>
  </si>
  <si>
    <t>There are no options to have personalized DNS.</t>
  </si>
  <si>
    <t>For existing LoadBalancers only. Does not include cost for additional LoadBalancers and/or additional infrastructure, if required. setup of additional LoadBalancers beyond the contracted volume is subject to a Change Request.</t>
  </si>
  <si>
    <t>Supported using outbound LoadBalancer. Used to integrate managed system with other clouds or customer public services etc.</t>
  </si>
  <si>
    <t>Includes SAP Archiving and Document Access by OpenText (ADA), SAP Vendor Invoice Management (VIM), SAP Extended Enterprise Content Management by OpenText (xECM).</t>
  </si>
  <si>
    <t>Create and maintain connections from S/4HANA SM59. Client ID and secret password from Admin Center need to be provided.</t>
  </si>
  <si>
    <t>Create and maintain connections from S/4HANA SM59, STRUST and in xECM's IMG hierarchy “Create HTTP Connections”.</t>
  </si>
  <si>
    <t>Application installation only.</t>
  </si>
  <si>
    <t>Initial configuration and customer tenant registration.</t>
  </si>
  <si>
    <t>Activity includes replacing/generating certificate and private key.</t>
  </si>
  <si>
    <t>Content Server, Archive Server, AppWorks, OTDS Server, Database repository.</t>
  </si>
  <si>
    <t>Install OT xECM , OT ADA and OTA Fiori Add-on on S4HANA System.</t>
  </si>
  <si>
    <t>May require Change Request (CR) for HA option.</t>
  </si>
  <si>
    <t>Adding additional server on existing infrastructure. A Change Request (CR) is required If additional infrastructure needs to be deployed.</t>
  </si>
  <si>
    <t>Adding additional server on new infrastructure. A Change Request (CR) is required.</t>
  </si>
  <si>
    <t>SSL configuration is not covered by this task.</t>
  </si>
  <si>
    <t>This includes activities Post-Installation Configuration and Connection between TREX and an Application (Java or ABAP) as is described in Official Product documentation (help.sap.com)</t>
  </si>
  <si>
    <t>Integrate the newly installed Solution Manager Diagnostics (SMD) agent to a customer-owned SAP Solution Manager System that is operated in the cloud. Note: this is different from the central SAP Solution Manager system owned by the service provider.</t>
  </si>
  <si>
    <t>Service charge is calculated per server; monitoring set-up is done using only SAP Solution manager standard templates, no customer specific settings and adjustments included.</t>
  </si>
  <si>
    <t>No customer specific settings and adjustments included.</t>
  </si>
  <si>
    <t>Application Operations or Customer Application Monitoring</t>
  </si>
  <si>
    <t>A1, M2</t>
  </si>
  <si>
    <t>Install and set-up SAP PowerDesigner repository including any support package and patch updates. SAP ASE database will be set-up as repository server. Install and configure Apache Tomcat Server on portal server for remote web access. Install and set-up SAP PowerDesigner admin server as staging server for initial deployment. Export/import of SAP PowerDesigner Web application files to portal server.</t>
  </si>
  <si>
    <t>Install and set-up SAP PowerDesigner proxy server - will be installed on same server as SAP PowerDesigner admin server. This is an optional component.</t>
  </si>
  <si>
    <t>Install and set-up ODBC drivers for SAP HANA as data source. Additional data sources set-up will incur extra service charge. Set-up and configure authentication for portal and repository servers. Authorization set-up - provision specific user and roles for SAP PowerDesigner portal and repository Access.</t>
  </si>
  <si>
    <t>Set-up secure communication through SSL/TLS configuration.</t>
  </si>
  <si>
    <t>Manage (unlock/reset) admin user</t>
  </si>
  <si>
    <t>“Admin User” administration for SAP Convergent Charging and SAP Convergent Mediation by Digital Route applications.</t>
  </si>
  <si>
    <t>If required per SAP Note, the product support team, or a top issue.</t>
  </si>
  <si>
    <t>Availability monitoring only.</t>
  </si>
  <si>
    <t>If required per SAP Note, the product support team, or a Top Issue.</t>
  </si>
  <si>
    <t>Application Operations or SAP BTP Core Operations</t>
  </si>
  <si>
    <t>A1, A3</t>
  </si>
  <si>
    <t>Limited to One (1) for non-production tier and One (1) for production tier. Includes Cloud Foundry enablement and Default Space creation and core services activation.</t>
  </si>
  <si>
    <t>Example: LBN shipper, LBN Carrier sub-account related activities.</t>
  </si>
  <si>
    <t>If an existing SAP S/4HANA system is to be used for the integration.</t>
  </si>
  <si>
    <t>For relevant sample Apps.</t>
  </si>
  <si>
    <t>Perform the automated execution of regression test scripts whenever an update of SAP Business Technology Platform - BTP (formerly SAP Cloud Platform) Integration.</t>
  </si>
  <si>
    <t>Cloud Integration Testing</t>
  </si>
  <si>
    <t>T2</t>
  </si>
  <si>
    <t>Create automated test scripts based on customer i-Flows with sample input &amp; output messages.</t>
  </si>
  <si>
    <t>Perform modification of test automation scripts.</t>
  </si>
  <si>
    <t>SAP Cloud Connector and SAP Business Technology Platform - BTP (formerly SAP Cloud Platform) are prerequisites.</t>
  </si>
  <si>
    <t>Applicable if SAP Forms by Adobe (Adobe Document Services/ADS) is configured in an customer owned BTP account.</t>
  </si>
  <si>
    <t>TO_ADS_1.1.02A</t>
  </si>
  <si>
    <t>Data Migration from on premise ADS to ADS on BTP - SAP account</t>
  </si>
  <si>
    <t>Applicable for contracts signed before 15-July-2024. Only applicable when SAP Forms by Adobe (Adobe Document Services/ADS) is set up in SAP-owned global BTP account</t>
  </si>
  <si>
    <t>TO_ADS_1.1.03A</t>
  </si>
  <si>
    <t>Configure Fonts and Print Information using XDC and XCI Files - SAP account</t>
  </si>
  <si>
    <t>TO_ADS_1.1.04A</t>
  </si>
  <si>
    <t>Configure document security - SAP account</t>
  </si>
  <si>
    <t>TO_ADS_1.1.05A</t>
  </si>
  <si>
    <t>Configure job profiles - SAP account</t>
  </si>
  <si>
    <t>End-to-end enablement of SAP BTP service SAP Forms by Adobe for S/4HANA systems - SAP managed BTP account only</t>
  </si>
  <si>
    <t>Applicable for contracts signed before 15-July-2024. SAP Forms by Adobe (Adobe Document Services/ADS) enablement including all required sub steps and activities: Create and configure an RFC destination for SAP Forms by Adobe in AS ABAP; Configure ICF Service to enable HTTP communication with SAP Forms by Adobe; Create the service user ADS_AGENT. Only applicable when SAP Forms by Adobe (Adobe Document Services/ADS) is set up in SAP-owned global BTP account.</t>
  </si>
  <si>
    <t>End-to-end enablement of SAP BTP service SAP Forms by Adobe for NetWeaver based systems using customer-owned BTP global account</t>
  </si>
  <si>
    <t>SAP Forms by Adobe (Adobe Document Services/ADS) enablement including all required sub steps and activities: Create and configure an RFC destination for SAP Forms by Adobe in AS ABAP; Configure ICF Service to enable HTTP communication with SAP Forms by Adobe; Create the service user ADS_AGENT. Customer to provide credentials for BTP global / subaccount to be used.</t>
  </si>
  <si>
    <t>Create specific SAP HANA tenant for ETD. Import ETD delivery unit in HANA. Import ETD content package. Enable mandatory ETD background jobs.</t>
  </si>
  <si>
    <t>Initialize ETD Launchpad; install and configure ETD Streaming applications including Apache Kafka and Zookeeper, initial configuration of ETD Streaming certificates.</t>
  </si>
  <si>
    <t>Excludes prerequisite SAP Notes implementation.</t>
  </si>
  <si>
    <t>Enable ETD SAP ECS supported non-Netweaver based source systems - Build Phase</t>
  </si>
  <si>
    <t>Intended for: SAP HANA (ECS hosted); SAP Cloud Connector (ECS hosted); BTP Accounts (NEO,CF); S/4HANA Public; SAP Commerce; SAP Sales Cloud, SAP Service Cloud and SAP Analytic Cloud. Customer to provide: URLs, technical users and credentials per source systems.</t>
  </si>
  <si>
    <t>Used when ETD Streaming is hosted by SAP Business Transformation Platform and source systems are hosted in Enterprise Cloud Services.</t>
  </si>
  <si>
    <t>Logs are forwarded to ETD Streaming on SAP Business Transformation Platform.</t>
  </si>
  <si>
    <t>Enable optional ETD background jobs.</t>
  </si>
  <si>
    <t>Perform ETD security monitoring for the agreed patterns for the logs from customer system.</t>
  </si>
  <si>
    <t>Enterprise Threat Detection - Alert Monitoring</t>
  </si>
  <si>
    <t>S9</t>
  </si>
  <si>
    <t>Execute proactive threat hunting and analyze specific suspicion.</t>
  </si>
  <si>
    <t>Create/update and implement new/updated and agreed pattern.</t>
  </si>
  <si>
    <t>Import new ETD delivery unit in HANA.</t>
  </si>
  <si>
    <t>Reconnect ABAP/Java source systems after source system upgrades/migrations.</t>
  </si>
  <si>
    <t>Upgrade ETD streaming including Apache Kafka, Zookeeper.</t>
  </si>
  <si>
    <t>Parameters where the customer has no access/possibility to change.</t>
  </si>
  <si>
    <t>Note: changing retention directly impacts the size of HANA/NSE memory/storage and requires a change request (CR) to process.</t>
  </si>
  <si>
    <t>Provider performs task for customer for SAP product WAR files and Customer provided customized WAR files</t>
  </si>
  <si>
    <t>Installation and configuration of the secure-gateway agent on dedicated VM. Installation of Secure gateway agent on servers running managed systems is not allowed</t>
  </si>
  <si>
    <t>Installation and configuration of the OS platform agent on SAP application server VM. This agent is not supposed to be used as a Secure Gateway.</t>
  </si>
  <si>
    <t>Connect business client to the customer tenant. Technical user for communication needs to be provided by customer.</t>
  </si>
  <si>
    <t>Advanced Job Management</t>
  </si>
  <si>
    <t>M3</t>
  </si>
  <si>
    <t>Integrate SAP System to Redwood Solution</t>
  </si>
  <si>
    <t>Connect business client to the customer tenant. Technical user for communication needs to be provided by the customer.</t>
  </si>
  <si>
    <t>Import SAP objects into Redwood Solution</t>
  </si>
  <si>
    <t>E.g., execution of any predefined Process Definition starting with SAP_[BW_|MA_|PI_]Import*). Relevant source objects and storage location in Redwood need to be provided by customer.</t>
  </si>
  <si>
    <t>Jobs to be named by customer. Monitoring concept is developed by customer and service provider in a joint effort.</t>
  </si>
  <si>
    <t>User and Role Management within Redwood Solution</t>
  </si>
  <si>
    <t>Only applicable if access to Redwood tenant is provided by customer.</t>
  </si>
  <si>
    <t>Subject to availability on a case-by-case basis. SDC provides a subset of components which are each ordered separately.</t>
  </si>
  <si>
    <t>Install on existing SAP S/4 HANA or ECC system with required version provided by customer for SDC integration.</t>
  </si>
  <si>
    <t>Service Provider is responsible for executing this task as it can have an impact on system performance and availability. Includes recommendations for technical system parameters. Provider will also adjust parameters by customer request except for certain standardized settings required to maintain system stability or security. For SAP Data Custodian Transparency and Control to work, Service Provider needs to set profile parameter - downtime is required due to system restart.</t>
  </si>
  <si>
    <t>Allow outbound connection to SDC tenant. Customer to provide the URL for SDC tenant to allow outbound connection; customer will get this from customer's SDC team during the onboarding process.</t>
  </si>
  <si>
    <t xml:space="preserve">There are infrastructure components (EventHub, PUB/SUB,S3 etc.) for each Hyperscaler which are required to enable the integration service. </t>
  </si>
  <si>
    <t>Performed by customer's SDC team.</t>
  </si>
  <si>
    <t>IIS Web Server, DM Application Server, Task Engine, XBRL Service, and MS-SQL DB.</t>
  </si>
  <si>
    <t>Scenario based.</t>
  </si>
  <si>
    <t>IIS Web Server, MSMQ Server, Application Server (Source) with Embedded MS-SQL Express DB.</t>
  </si>
  <si>
    <t>Up to Six (6) refreshes per SID, per contract year, are included. Additional refreshes are available on chargeable basis via TO_SCS_1.1.03A. Only available after initial build phase is complete. Note: Customer must provide additional information which will be aligned during request processing.</t>
  </si>
  <si>
    <t>Additional refreshes beyond entitlement described in TO_SCS_1.1.03. Only available after initial build phase is complete. Note: Customer must provide additional information which will be aligned during request processing.</t>
  </si>
  <si>
    <t>Configure Repositories</t>
  </si>
  <si>
    <t>After CA signing of SAPSSLS pse, certificate should be generated.</t>
  </si>
  <si>
    <t>Strategic/conceptual decisions to be made by customers/consulting.</t>
  </si>
  <si>
    <t>Connection test via RSCMST for all given repositories needs to be done.</t>
  </si>
  <si>
    <t>For upgrades from 7.53 to 7.54 and beyond.</t>
  </si>
  <si>
    <t>Post-upgrade configuration changes for repositories - for releases up to 7.53</t>
  </si>
  <si>
    <t xml:space="preserve">Add and Maintain resources (ex: HANA Systems) and resource groups </t>
  </si>
  <si>
    <t>Configure HANA cockpit deployed on managed landscape to manage HANA systems at customer premises. Customer can perform this task with a user provided by service provider.</t>
  </si>
  <si>
    <t>To detect issues in technical operations.</t>
  </si>
  <si>
    <t>Customer must maintain their users for HANA Cockpit.</t>
  </si>
  <si>
    <t>This task includes initial one-time preparations for FRUN connectivity including connection tests, exchange of certificate information, user provisioning, SLD data forwarding, etc. This task can be also used to change any existing connection details like certificate, user, hostname.</t>
  </si>
  <si>
    <t>This task can be requested if at least one other managed host was already successfully connected to the FRUN with the preceding task ID.</t>
  </si>
  <si>
    <t>X56 - SAP S/4 HANA Integration Tasks</t>
  </si>
  <si>
    <t>Default integration tasks during provisioning only.</t>
  </si>
  <si>
    <t>For Ariba Integration starter pack only. Default integration tasks during provisioning only.</t>
  </si>
  <si>
    <t>Provides validation of the automated SAP Cloud ALM provisioning. Includes: creation of up to Ten (10) users in IDM and CALM and assignment of roles; and adding services which are assigned to a different customer number than SAP Cloud ALM.</t>
  </si>
  <si>
    <t>Application Operations or Core Operations for SAP Cloud ALM</t>
  </si>
  <si>
    <t>A1, O2</t>
  </si>
  <si>
    <t>Used to handle connectivity between CALM and ABAP systems. Connections to non-ABAP based systems can be requested via BASIC_1.15.04.</t>
  </si>
  <si>
    <t>Tasks and services for SAP Teamcenter by Siemens are restricted to existing Customers and not currently available for new Customers.</t>
  </si>
  <si>
    <t>Client builds of CAD integration are not included. Installation of the CAD integrations are included as part of the License Feature Extension Service as these are additional add-ons to the base build.</t>
  </si>
  <si>
    <t xml:space="preserve">All 4-Tier client builds on customer desktops are excluded. </t>
  </si>
  <si>
    <t>Customer responsible for managing the BMIDE installation on their desktop.</t>
  </si>
  <si>
    <t>As part of planned maintenance or issue resolution.</t>
  </si>
  <si>
    <t>If indexes need to be rebuilt or repaired for Teamcenter environment.</t>
  </si>
  <si>
    <t>Minor version/patch update of the Teamcenter application. (E.g.: X.2.1 to X.2.2,  X.2.1 to X.3.2). Technical upgrade only.</t>
  </si>
  <si>
    <t xml:space="preserve">Following the configuration extension of Teamcenter, a BMIDE deployment package is created by the customer for cold deployment and requires OS level access to execute the deployment.
Customer can request up to Twelve (12) BMIDE cold deployments per system, per calendar year. Additional requests are available as a billable service using TO_TC_1.1.25B.
Customer is responsible for costs to restore a failed environment if the environment has failed due to customer error and/or customer package error. </t>
  </si>
  <si>
    <t>Customer responsibility to manage and maintain the source BMIDE template and to verify the template being deployed.</t>
  </si>
  <si>
    <t>Based on the result of an initial assessment. Troubleshooting by Service Provider is only performed in situations caused by technical issues within the service scope and where the system performance lies outside usual and expectable behavior (e.g. as it has shown in the past in comparable load situations).</t>
  </si>
  <si>
    <t>Move pipelines from development (DEV) environment to production (PRD) environment.</t>
  </si>
  <si>
    <t>Support for designing/modifying/developing new pipelines.</t>
  </si>
  <si>
    <t>Monitoring and administration (start/stop) of AIG queue.</t>
  </si>
  <si>
    <t>Resolve unhandled issues with integration packages from Teamcenter.</t>
  </si>
  <si>
    <t>Installing and managing client network based module services is not included. Customer is responsible for these activities.</t>
  </si>
  <si>
    <t>Translation use case. Install ootb dispatcher scheduler, client, and module on dispatcher server for CAD translations.</t>
  </si>
  <si>
    <t>Applicable for both CAD and non-CAD dispatcher. Run ootb dispatcher administration client utilities.</t>
  </si>
  <si>
    <t>Applicable for both CAD and non-CAD dispatcher. Configuration changes on scheduler, module, and client</t>
  </si>
  <si>
    <t>Teamcenter Dispatcher related. Analyze and troubleshoot the failed or stuck translations in not in scope.</t>
  </si>
  <si>
    <t>Configure saprouttab entries based on integration scenarios: SAP SuccessFactors Employee Central Payroll or SAP GTS SEEBURGER Cloud Integration.</t>
  </si>
  <si>
    <t xml:space="preserve">Communication apart from integration scenarios: SAP SuccessFactors Employee Central Payroll or SAP GTS SEEBURGER Cloud Integration will generate alert. </t>
  </si>
  <si>
    <t>Customer must make request to the SEEBURGER Team to create tenants in the SEEBURGER Cloud. This includes coordination with the SEEBURGER team to obtain necessary IPs to be allowlisted, SNC name, and certificates, etc.</t>
  </si>
  <si>
    <t>Post installation of SAProuter refer TO_SR_1.1.01 and TO_SR_1.1.02. Update the SNC name and SEEBURGER IPs in saprouttab file to allow communication with backend SAP GTS system.</t>
  </si>
  <si>
    <t>Add SAProuter in backend pool of LoadBalancers (Application LoadBalancer &amp; Network LoadBalancer) and allowlist the SEEBURGER tenant IPs which is provided by customer to facilitate communication. To setup LB refer to TO_LRP_1.1.01</t>
  </si>
  <si>
    <t>Customer will be enable SNC (with recommended parameters for security hardening), creating RFC in the backend SAP GTS system and maintaining partner profiles as per business need. Customer will also update the certificates on the ABAP side received from SEEBURGER end and allow SAProuter host to register program on gateway in gateway ACL files (secinfo and reginfo). SOAManager configuration will be done by Customer. Customer should exchange ABAP system certificate with SEEBURGER and share ABAP system SNC name for the configuration. SEEBURGER Team will provide required templates.</t>
  </si>
  <si>
    <t>Post SAProuter installation, create a ticket under component XX-SER-NET-NEW to register managed SAProuter. Refer to "Setting Up an SNC-Based SAProuter Connection for Employee Central Payroll Systems" guide for the template. Customer must ensure that the public IP is assigned to SAProuter via LoadBalancer.</t>
  </si>
  <si>
    <t>Refer to "Setting Up an SNC-Based SAProuter Connection for Employee Central Payroll Systems" guide to get the SuccessFactors ECP IP addresses based on regions.</t>
  </si>
  <si>
    <t>Download generated PSE from SAP For Me - saproutercertificate (formerly known as ONE Support Launchpad).</t>
  </si>
  <si>
    <t>TO_TMVSI_AV_1.1.012</t>
  </si>
  <si>
    <t>SAP Cloud ERP Private, tailored option
SAP ERP, private cloud edition, tailored option
RISE with SAP S/4HANA Cloud, private edition, tailored option</t>
  </si>
  <si>
    <r>
      <t xml:space="preserve">Where indicated, additional process flow information is available for selected services and can be viewed on the </t>
    </r>
    <r>
      <rPr>
        <b/>
        <u/>
        <sz val="10"/>
        <color rgb="FF00B0F0"/>
        <rFont val="Arial"/>
        <family val="2"/>
      </rPr>
      <t>SAP Help Portal</t>
    </r>
    <r>
      <rPr>
        <b/>
        <sz val="10"/>
        <color rgb="FF00B0F0"/>
        <rFont val="Arial"/>
        <family val="2"/>
      </rPr>
      <t>.</t>
    </r>
  </si>
  <si>
    <t>1</t>
  </si>
  <si>
    <t>Provision additional subnets and move VMs as needed</t>
  </si>
  <si>
    <t>The standard service scope specified by this version of the Roles and Responsibilities includes certain baseline features and functionalities which are part of the SAP HANA database. SAP HANA provides additional or optional features and functionalities for which related services and support are not included in the standard service scope, and may be available on an additional cost basis.</t>
  </si>
  <si>
    <t>Additional and optional services to support these and future SAP HANA features and the availability of those services will be evaluated and determined by SAP on a case-by-case basis, including the assessment of associated efforts and costs. The respective standard and additional services are shown in separate sections of this document.</t>
  </si>
  <si>
    <t>Single node to multi node and vice-versa requires additional steps such as adding/removing HANA services and would be treated as a hardware migration.</t>
  </si>
  <si>
    <t>One (1) DP Agent is included for each landscape tier. For additional DP Agents see TO_HANA_SDI_1.1.02.
Note: Agent registration is the Customer’s responsibility for HANA as the target in an SAP BTP deployment scenario.</t>
  </si>
  <si>
    <t>For additional DP Agents for High-Availability (HA) setup.
Note: Agent registration is the Customer’s responsibility for HANA as the target in an SAP BTP deployment scenario.</t>
  </si>
  <si>
    <t>SAO package is installed on the SAP HANA DB node/MDC Tenant.</t>
  </si>
  <si>
    <t>Configure odbc.ini for SAP HANA connection from each of the SAO hosts.</t>
  </si>
  <si>
    <t>Activate smart data streaming roles, privileges and object access for monitoring and operations.</t>
  </si>
  <si>
    <t>Execute tasks for SAP HANA Cockpit activation for operations and monitoring.</t>
  </si>
  <si>
    <t>Configure for high availability by adding multiple nodes. Additional Infrastructure required.</t>
  </si>
  <si>
    <t>Provisioning of identical number of nodes at a secondary site to mirror primary site using provisioning tool.</t>
  </si>
  <si>
    <t>Streaming Lite is optional and not required as part of a standard SAO installation. The Streaming Lite package is downloadable as a separate component only. Streaming Lite is designed to deploy streaming projects on remote gateway devices</t>
  </si>
  <si>
    <t xml:space="preserve">Using SAP HANA Studio, create and deploy project for data streaming to SAP HANA and other external sources.
</t>
  </si>
  <si>
    <t>Monitoring SAO objects and projects using SAP HANA/ESP Cockpits.</t>
  </si>
  <si>
    <t>MDC is default in SAP HANA 2.0.</t>
  </si>
  <si>
    <t>MDC is default in SAP HANA 2.0. Customer responsible for user management using CUST_USER_ROLE_ADMIN</t>
  </si>
  <si>
    <t>For use on existing infrastructure. A change request (CR) is required for backup retention requirements and the set-up of new continuous monitoring.</t>
  </si>
  <si>
    <t>Additional infrastructure consumption requires a change request (CR).</t>
  </si>
  <si>
    <t>Additional services such as dp server, index server, XS engine. By default one of each comes automatically upon creation of a tenant; installation of additional services required for certain use cases is covered under this line item.</t>
  </si>
  <si>
    <t>SAP BW systems only.</t>
  </si>
  <si>
    <t>Move will drop the source database after the task is complete. Copy will keep the source after the task is complete.</t>
  </si>
  <si>
    <t>Auditing: Create and enable audit policies for systemdb and each tenant DB</t>
  </si>
  <si>
    <t>TO_HANA_MDC_1.2.04</t>
  </si>
  <si>
    <t>Data storage: DB-specific encryption keys</t>
  </si>
  <si>
    <t>SSFS Source Key Change.</t>
  </si>
  <si>
    <t>Change some/all keys upon request by customer. Used for Instance SSFS and System PKI SSFS master key, data volume encryption root key, redo log encryption root key, page encryption keys.</t>
  </si>
  <si>
    <t>Extended feature beyond the standard service scope. Evaluated and reviewed by SAP on a case-by-case basis and pending license availability.</t>
  </si>
  <si>
    <t>Import delivery units, set-up users and roles.</t>
  </si>
  <si>
    <t>Optional Service/Change Request (CR) required for Service Level Agreement (SLA).</t>
  </si>
  <si>
    <t>Availability of service and request to be validated with Service Provider. Subscription to this service is for the entire term of the contract. Also used for adding systems that are not part of the original subscription/request for remainder of contract duration.</t>
  </si>
  <si>
    <r>
      <rPr>
        <u/>
        <sz val="10"/>
        <color rgb="FF00B0F0"/>
        <rFont val="Arial"/>
        <family val="2"/>
      </rPr>
      <t>Process flow - additional information available.</t>
    </r>
    <r>
      <rPr>
        <sz val="10"/>
        <color rgb="FF00B0F0"/>
        <rFont val="Arial"/>
        <family val="2"/>
      </rPr>
      <t xml:space="preserve"> </t>
    </r>
    <r>
      <rPr>
        <sz val="10"/>
        <color theme="1"/>
        <rFont val="Arial"/>
        <family val="2"/>
      </rPr>
      <t>Extra-regional (between region) refreshes are available as an Optional Service. Note: This service is not available in all regions and/or datacenters and is not available from all service providers. Does not include activities such as data masking, scrambling etc.</t>
    </r>
  </si>
  <si>
    <t>A heterogeneous system copy is defined as a new system which is built as copy from an existing system in the landscape within the same data center or hyperscaler platform and within the same product offering.</t>
  </si>
  <si>
    <t xml:space="preserve">Copy from an existing system in a landscape within the same datacenter and/or hyperscaler platform. Scope, approach and price subject to individual planning depending on circumstances and requirements; change request (CR) required for infrastructure changes. This service cannot be used to copy a system between product offerings (e.g. HEC to PCE). In general, an import service is not available during the provisioning phase. Copies for non-NetWeaver systems need to be evaluated on a case by case basis and is not possible in all cases. </t>
  </si>
  <si>
    <r>
      <rPr>
        <u/>
        <sz val="10"/>
        <color rgb="FF00B0F0"/>
        <rFont val="Arial"/>
        <family val="2"/>
      </rPr>
      <t>Process flow - additional information available.</t>
    </r>
    <r>
      <rPr>
        <sz val="10"/>
        <color theme="1"/>
        <rFont val="Arial"/>
        <family val="2"/>
      </rPr>
      <t xml:space="preserve"> The term "update" denotes the change to a new minor release of the hosted SAP software, typically focused on bug fixes and small enhancements. The terminology for such events differs within the SAP portfolio, however frequently used terms in this context are "patch", "Support Package" and the like; this line item also includes the implementation of S/4HANA Feature Pack Stacks (FPS) but does not include the upgrade of S/4HANA to the next major release; the release sequence and the categorization of versions for each SAP product is available in the Product Availability Matrix (PAM) in SAP Service Marketplace; if a particular SAP component is not modelled in the PAM, this activity can be considered an "update" for that component unless where explicitly noted; this line item does not include the usage of more sophisticated update approaches like nZDT/ZDO/Downtime Minimization etc.; Requires standard scheduled downtime to implement. Any post installation tasks required which is not technical in nature (e.g. application related settings/manual code creation in customer namespace or manual activities required in SAP namespace) need to be performed by the customer. Available for systems maintained in an SAP Enterprise Cloud Services (ECS) environment for which SAP is the Service Provider. This service can be requested only after completing a migration by a Partner if applicable.</t>
    </r>
  </si>
  <si>
    <t>Only applicable for SAP datacenter. Performed on customer request only; shutdown, rsync block device and copy to the standard backup solution. Maximum of Two (2) snapshots per month. Minimum duration of Three (3) months required for snapshot service and storage (if required). Any storage required can be extended through the contract duration.</t>
  </si>
  <si>
    <t>Consulting project required.</t>
  </si>
  <si>
    <t>On customer request.</t>
  </si>
  <si>
    <t>In case VIM is part of solution scope</t>
  </si>
  <si>
    <t>RDS available.</t>
  </si>
  <si>
    <t xml:space="preserve">In case StreamServe is part of solution scope </t>
  </si>
  <si>
    <t>To be done on OS-level.</t>
  </si>
  <si>
    <t>Customer to provide FQDN of OpenText Server.</t>
  </si>
  <si>
    <t>e.g. Adjust print forms, BAPI functions, etc.</t>
  </si>
  <si>
    <t>Limited to one URL per SID. Customer needs to provide URL to be monitored.</t>
  </si>
  <si>
    <t>Customer needs to provide URL to be monitored.</t>
  </si>
  <si>
    <t>Customer require access to HANA Studio and require HANA Customer Administration authorization.</t>
  </si>
  <si>
    <t>If requested during initial build, this will be configured as standard service.</t>
  </si>
  <si>
    <t>Provider to share to copy files on to the OS level.</t>
  </si>
  <si>
    <t>Example: configuration of the POS Server it points to or LPS.</t>
  </si>
  <si>
    <t>Only the basic structure as per the setup procedures. The detailed functional structures is Customer / Project team responsibility.</t>
  </si>
  <si>
    <t>In cases where the execution of tasks requires activities to be performed within the OS level and for which the customer is responsible according to this document. Customers and GK implementation partners will not get OS access to managed servers within the cloud environment. The service provider will support the customer, e.g. by taking over the tasks or by providing other methods to execute tasks. This line item only applies to infrequent/occasional assistance; projects requiring regular, longer and more general OS access for implementation, development and support cannot be supported via this line item. Extra service charge is calculated per server.</t>
  </si>
  <si>
    <t>Each central application on SAP NetWeaver must be linked to a database by a datasource entry. This entry has to be set via NetWeaver Administrator one time per application and must be available before the first launch of the related application.</t>
  </si>
  <si>
    <t>Modifying standard settings to changing customer requirements.</t>
  </si>
  <si>
    <t>OS access required to run the scripts.</t>
  </si>
  <si>
    <t>Provider to support copying the files into working directories.</t>
  </si>
  <si>
    <t>Check that bowbridge software is original and unmodified.</t>
  </si>
  <si>
    <t>Customer must inform provider and provide software update.</t>
  </si>
  <si>
    <t>R, R Server, and dependent packages are installed independently from the SAP HANA database.</t>
  </si>
  <si>
    <t>Set-up SAP HANA configuration for index and XS Engine parameters for R Integration. Set-up R Server authentication and authorization. Provision cloud environment specific user and roles for R Integration. Configure and set-up R Integration nodes for each tenant database including, service initialization, cockpit access, delivery units, and verification.</t>
  </si>
  <si>
    <t>Add and set-up R Integration additional nodes. High Availability set-up and configuration involves single or multi-tenant database set-up including R Integration group set-up. For R Integration LoadBalancer set-up, check R&amp;R Section "LoadBalancer".</t>
  </si>
  <si>
    <t>Install and set-up of SQLA Mobilink Server including any support package and patch updates. Import of Mobilink system object to consolidated database. Note: Prior to Mobilink install, an SAP HANA database should already be provisioned as a consolidated database.</t>
  </si>
  <si>
    <t xml:space="preserve">Activate Mobilink roles, privileges and object access for monitoring and operations. Provision cloud environment specific user and roles. Configure and set-up Mobilink nodes for each SAP HANA tenant database including, service initialization, delivery units and verification.
</t>
  </si>
  <si>
    <t>Add and configuring additional hosts for high availability set-up. For multi-tenant set-up, Mobilink nodes are added exclusively to each tenant database. For Mobilink LoadBalancer set-up, check R&amp;R Section "LoadBalancer".</t>
  </si>
  <si>
    <t>Configure synchronization script for upload and download of data between remote and consolidated databases.</t>
  </si>
  <si>
    <t>SAP HANA Enterprise Cloud, advanced edition (BYOL and Subscription Models)</t>
  </si>
  <si>
    <t>Remarks Advanced Edition</t>
  </si>
  <si>
    <t>Can only be used if SAP is connected to same interconnection provider. Monthly subscription fee via Change request based on bandwidth. Not available in all regions or for all interconnection partners. Connection of customer on-premise networks to interconnection hub is performed by the customer with their selected interconnect provider.</t>
  </si>
  <si>
    <t>Add additional VPN or MPLS or Cloud Peering</t>
  </si>
  <si>
    <t>Requires new VPN questionnaire to be completed.</t>
  </si>
  <si>
    <t xml:space="preserve">The standard service scope specified by this version of the Roles and Responsibilities includes certain baseline features and functionalities which are part of the SAP HANA database. SAP HANA provides additional or optional features and functionalities for which related services and support are not included in the standard service scope, and may be available on an additional cost basis. Additional and optional services to support these and future SAP HANA features and the availability of those services will be evaluated and determined by SAP on a case-by-case basis, including the assessment of associated efforts and costs. The respective standard and additional services are shown in separate sections of this document.
</t>
  </si>
  <si>
    <r>
      <rPr>
        <u/>
        <sz val="10"/>
        <color rgb="FF00B0F0"/>
        <rFont val="Arial"/>
        <family val="2"/>
      </rPr>
      <t>Process flow - additional information available.</t>
    </r>
    <r>
      <rPr>
        <sz val="10"/>
        <color rgb="FF00B0F0"/>
        <rFont val="Arial"/>
        <family val="2"/>
      </rPr>
      <t xml:space="preserve"> </t>
    </r>
    <r>
      <rPr>
        <sz val="10"/>
        <rFont val="Arial"/>
        <family val="2"/>
      </rPr>
      <t>Technical users: e.g. users delivered and used by SAP HANA. This service is only for internal Users created by service provider e.g. SAPSID / SAPABAP1 / SAPHANADB.</t>
    </r>
  </si>
  <si>
    <t>Available by default in HANA 2.0.
Explicitly required only for HANA 1.0 where EarlyWatch Alert recommends to secure System Replication communication or a Tenant needs to be moved to another system.</t>
  </si>
  <si>
    <t>Dynamic Tiering is not available for new installations. This section remains for customers with pre-existing implementations. For BW cases BW Extension nodes are recommended and for all other cases please consider HANA Native Storage extension which is available for HANA 2.0 SP04 onwards.</t>
  </si>
  <si>
    <t>Increased storage consumption is subject to a Change Request (CR) and additional cost.</t>
  </si>
  <si>
    <r>
      <rPr>
        <u/>
        <sz val="10"/>
        <color rgb="FF00B0F0"/>
        <rFont val="Arial"/>
        <family val="2"/>
      </rPr>
      <t>Process flow - additional information available.</t>
    </r>
    <r>
      <rPr>
        <sz val="10"/>
        <color rgb="FF00B0F0"/>
        <rFont val="Arial"/>
        <family val="2"/>
      </rPr>
      <t xml:space="preserve"> </t>
    </r>
    <r>
      <rPr>
        <sz val="10"/>
        <rFont val="Arial"/>
        <family val="2"/>
      </rPr>
      <t>Extra-regional (between region) refreshes are available as an Optional Service. Note: This service is not available in all regions and/or datacenters and is not available from all service providers. Does not include activities such as data masking, scrambling etc.</t>
    </r>
  </si>
  <si>
    <t>Post processing tasks e.g. Embedded Search, BDLS - new builds</t>
  </si>
  <si>
    <t xml:space="preserve">Local printing requires printer drivers to be installed on managed servers and is not offered due to availability of drivers in SUSE repositories, security restrictions, and possible performance degradation. </t>
  </si>
  <si>
    <r>
      <rPr>
        <b/>
        <sz val="9.5"/>
        <color theme="1"/>
        <rFont val="Arial"/>
        <family val="2"/>
      </rPr>
      <t>C</t>
    </r>
    <r>
      <rPr>
        <sz val="9.5"/>
        <color theme="1"/>
        <rFont val="Arial"/>
        <family val="2"/>
      </rPr>
      <t>AS_2.2.04</t>
    </r>
  </si>
  <si>
    <t>Execute monitoring of Customer application for security status for defined security KPIs</t>
  </si>
  <si>
    <t>SSL is a prerequisite for this task. Scope during Initial Provisioning includes all systems defined in the initial contract. If more systems are added a Change Request (CR) is required and extra charges may apply.</t>
  </si>
  <si>
    <t>Migration of existing archives to Service Provider</t>
  </si>
  <si>
    <t>In case StreamServe is part of solution scope</t>
  </si>
  <si>
    <t>Post Install Configuration</t>
  </si>
  <si>
    <t>Provider will update the respective file on OS Level.</t>
  </si>
  <si>
    <t>Activate/Deactivate Machine in the FC Admin console</t>
  </si>
  <si>
    <t>Provider to share copy files on the OS level.</t>
  </si>
  <si>
    <r>
      <t xml:space="preserve">Import </t>
    </r>
    <r>
      <rPr>
        <b/>
        <sz val="10"/>
        <rFont val="Arial"/>
        <family val="2"/>
      </rPr>
      <t>source</t>
    </r>
    <r>
      <rPr>
        <sz val="10"/>
        <rFont val="Arial"/>
        <family val="2"/>
      </rPr>
      <t xml:space="preserve"> data</t>
    </r>
  </si>
  <si>
    <t>Only the basic structure as per the set-up procedures. The detailed functional structures is Customer / Project team responsibility.</t>
  </si>
  <si>
    <t>Install and set-up ODBC drivers for HANA as data source. Additional data sources set-up will incur extra service charge.</t>
  </si>
  <si>
    <t>Set-up of Control System (TDMS server) and Set-up of receiver system (target server)</t>
  </si>
  <si>
    <t>Execute CTC Template for SAP Database set-up</t>
  </si>
  <si>
    <t>Mobilink - Single Sign On (SSO) set-up</t>
  </si>
  <si>
    <t xml:space="preserve">Mobilink - Additional Host set-up for High Availability (HA) 
</t>
  </si>
  <si>
    <t>SAP Cloud ERP Private, tailored option, customer data center option
RISE with SAP S/4HANA Cloud, private edition, tailored option, customer data center option</t>
  </si>
  <si>
    <t>This Roles &amp; Responsibility document applies solely to this Customer Data Center option service, in which SAP Enterprise Cloud Services are deployed on SAP’s computing environment at the Customer’s data center or at a third-party data center retained by the Customer.</t>
  </si>
  <si>
    <r>
      <t xml:space="preserve">All task descriptions exclusively refer to the execution of the respective task and are exclusive of potentially required hardware or infrastructure capacities (e.g. compute, storage, network connectivity etc.). Any extension to such entities is required to be processed via a contractual change request (CR) and is subject to additional service fees. Infrastructure related services may be different depending on deployed infrastructure platform. Tasks are applicable only to systems managed by the service provider unless otherwise explicitly noted. The availability of a specific service may also be limited for sandbox or other test environments.
Where indicated, additional process flow information is available for selected services and can be viewed on the </t>
    </r>
    <r>
      <rPr>
        <b/>
        <u/>
        <sz val="10"/>
        <color rgb="FF00B0F0"/>
        <rFont val="Arial"/>
        <family val="2"/>
      </rPr>
      <t>SAP Help Portal.</t>
    </r>
  </si>
  <si>
    <t>Customer owned data center (or third-party data center retained by Customer) requirements and parameters are defined in the with SAP Customer Data Center Order Form Addendum and describe Customer's Data Center Computing Environment conditions for power supply, cooling, security, networking, operational audits, SLAs/availability, etc.</t>
  </si>
  <si>
    <t>B - Managed Infrastructure - Provider's Equipment Located at Customer's Data Center</t>
  </si>
  <si>
    <t>Section B - Managed Infrastructure describes the infrastructure services provided for components used as part of managed systems; services around "Server Provisioning" (aka IaaS) are described in detail in the respective section. Infrastructure related services may be different depending on deployed infrastructure platform.</t>
  </si>
  <si>
    <t>This service is operated either in customer facilities owned by the respective service provider, or in rented co-location facilities.</t>
  </si>
  <si>
    <t>INFRA_1.2.01_CE</t>
  </si>
  <si>
    <t>Depending on the selected Service Provider, customer must provide: VPN termination equipment; setup and support for VPN endpoints; and Internet Edge / Access Points. Customer will connect their networks to Provider's site networks with multiple links for redundancy. Provider's networking environment will terminate fiber optic connections between 10G and 100G.</t>
  </si>
  <si>
    <t>Customer must configure and manage routing from customer's Internet Access Point at each location - primary and secondary (in case of DR) to Provider's management networks.</t>
  </si>
  <si>
    <t>This service has only basic firewall protection to block administrative ports. Customer must provide all the firewall setups and controls on the network traffic to Provider's infrastructure. Network segmentation can be done by default for up to Three (3) network segments.</t>
  </si>
  <si>
    <t>This service does not contain hardware load balancing devices; it will only contain software load balancing solutions such as SAP Webdispatcher.</t>
  </si>
  <si>
    <t>If Customer uses more than one SAP service delivery site  (e.g. for disaster recovery purposes) then Customer is responsible for creating Two (2) 10G connections between the sites and tying those into their networking management services and providing them to the SAP service delivery site.</t>
  </si>
  <si>
    <t>Database Row Store Fragmentation</t>
  </si>
  <si>
    <r>
      <rPr>
        <u/>
        <sz val="10"/>
        <rFont val="Arial"/>
        <family val="2"/>
      </rPr>
      <t>Process flow - additional information available.</t>
    </r>
    <r>
      <rPr>
        <sz val="10"/>
        <rFont val="Arial"/>
        <family val="2"/>
      </rPr>
      <t xml:space="preserve"> Technical users: e.g. users delivered and used by SAP HANA. This service is only for internal Users created by service provider e.g. SAPSID / SAPABAP1 / SAPHANADB.</t>
    </r>
  </si>
  <si>
    <t>DP Agents are provisioned for each tier of the customer landscape. For additional DP Agents see TO_HANA_SDI_1.1.02.</t>
  </si>
  <si>
    <t>For additional DP Agents. Requested for High-Availability (HA) setup.</t>
  </si>
  <si>
    <r>
      <rPr>
        <u/>
        <sz val="10"/>
        <rFont val="Arial"/>
        <family val="2"/>
      </rPr>
      <t>Process flow - additional information available.</t>
    </r>
    <r>
      <rPr>
        <sz val="10"/>
        <rFont val="Arial"/>
        <family val="2"/>
      </rPr>
      <t xml:space="preserve"> Service provider is responsible for executing this task as it can have an impact on system performance and availability. Provider will provide recommendations for technical system parameters; Provider will also adjust parameters by customer request except for certain standardized settings required to maintain system stability or security.</t>
    </r>
  </si>
  <si>
    <r>
      <rPr>
        <u/>
        <sz val="10"/>
        <rFont val="Arial"/>
        <family val="2"/>
      </rPr>
      <t>Process flow - additional information available.</t>
    </r>
    <r>
      <rPr>
        <sz val="10"/>
        <rFont val="Arial"/>
        <family val="2"/>
      </rPr>
      <t xml:space="preserve"> Contractual Change Request (CR) required in case of changed managed service scope or increased infrastructure consumption.</t>
    </r>
  </si>
  <si>
    <r>
      <rPr>
        <u/>
        <sz val="10"/>
        <rFont val="Arial"/>
        <family val="2"/>
      </rPr>
      <t>Process flow - additional information available.</t>
    </r>
    <r>
      <rPr>
        <sz val="10"/>
        <rFont val="Arial"/>
        <family val="2"/>
      </rPr>
      <t xml:space="preserve"> The term "update" denotes the change to a new minor release of the hosted SAP software, typically focused on bug fixes and small enhancements. The terminology for such events differs within the SAP portfolio, however frequently used terms in this context are "patch", "Support Package" and the like; this line item also includes the implementation of S/4HANA Feature Pack Stacks (FPS) but does not include the upgrade of S/4HANA to the next major release; the release sequence and the categorization of versions for each SAP product is available in the Product Availability Matrix (PAM) in SAP Service Marketplace; if a particular SAP component is not modelled in the PAM, this activity can be considered an "update" for that component unless where explicitly noted; this line item does not include the usage of more sophisticated update approaches like nZDT/ZDO/Downtime Minimization etc.; Requires standard scheduled downtime to implement. Any post installation tasks required which is not technical in nature (e.g. application related settings/manual code creation in customer namespace or manual activities required in SAP namespace) need to be performed by the customer. Available for systems maintained in an SAP Enterprise Cloud Services (ECS) environment for which SAP is the Service Provider. This service can be requested only after completing a migration by a Partner if applicable.</t>
    </r>
  </si>
  <si>
    <t>Provide guidance on recommended database releases based on operational experience and information given by SAP Product Development.</t>
  </si>
  <si>
    <t>Per backup policy and database retention policy. Ensure that enough copies are maintained for system and user database.</t>
  </si>
  <si>
    <t>Ensure customer provides a maintenance window to accommodate dbcc consistency checks.</t>
  </si>
  <si>
    <t>Per standard change management policy.</t>
  </si>
  <si>
    <t xml:space="preserve">Task output feeds into capacity management; recommendations for optimization may also be provided via SAP Enterprise Support services.
</t>
  </si>
  <si>
    <t>Only if dedicated standby databases are explicitly included as part of the solution in the contract. Not in scope for multi-node setups.</t>
  </si>
  <si>
    <t>Provide guidance on recommended database releases based on operational experience with SAP HANA and information given by SAP Product Development.</t>
  </si>
  <si>
    <t>Limited to IQ instance crashes.</t>
  </si>
  <si>
    <t>Customer must check connection from Application side.</t>
  </si>
  <si>
    <t>Based on vendor recommendations and provider standards. Maintain changes for user databases.</t>
  </si>
  <si>
    <t>Monitoring and alerting is performed through automated system. Recommendations for limitation of data growth may also be provided via SAP Enterprise Support services.</t>
  </si>
  <si>
    <r>
      <rPr>
        <b/>
        <sz val="9.5"/>
        <rFont val="Arial"/>
        <family val="2"/>
      </rPr>
      <t>T</t>
    </r>
    <r>
      <rPr>
        <sz val="9.5"/>
        <rFont val="Arial"/>
        <family val="2"/>
      </rPr>
      <t>O_DBAAS_1.4.25</t>
    </r>
  </si>
  <si>
    <t>Simplex to Multiplex or vice versa; add/remove node.</t>
  </si>
  <si>
    <t>HANA systems to HANA MDC system with latest support pack levels, and with replication mode set to CLR. The term "version upgrade" denotes the change to a new major release of the hosted SAP software, typically including functional enhancements. Provide guidance on recommended database releases based on operational experience with SAP HANA and information given by SAP Product Development.</t>
  </si>
  <si>
    <t>Ensure customer provides a maintenance window to accommodate dbcc consistency checks</t>
  </si>
  <si>
    <t>backup schedule as per backup policy.</t>
  </si>
  <si>
    <t xml:space="preserve">Restores on customer request provided at additional costs. </t>
  </si>
  <si>
    <t>For requirements involving application dependency (e.g. Moving tables and table partitions manually from one host to another).</t>
  </si>
  <si>
    <t>For HANA scale-out configurations only. May require additional hardware in the cabinet that would have to be provisioned</t>
  </si>
  <si>
    <t>Schemas within tenants would be customer responsibility by default, chargeable otherwise.</t>
  </si>
  <si>
    <t>Downtime required for re-installation of database; potential additional storage consumption is subject to a change request (CR).</t>
  </si>
  <si>
    <t>Requires Disaster Recovery service package.</t>
  </si>
  <si>
    <t>Customer has ownership and responsibility for user roles.</t>
  </si>
  <si>
    <t>TO_DBAAS_1.5.81</t>
  </si>
  <si>
    <t>TO_DBAAS_1.5.82</t>
  </si>
  <si>
    <t>Install or update SAP HANA client software on application instances and non SAP HANA systems. Applicable for Production and Non-Production systems.</t>
  </si>
  <si>
    <t>In cases where the execution of tasks requires activities to be performed within the OS level and for which the customer is responsible according to this document.  Customers and GK implementation partners will not get OS access to managed servers within the cloud environment. The  service provider will support the customer, e.g. by taking over the tasks or by providing other methods to execute tasks. This line item only applies to infrequent/occasional assistance; projects requiring regular, longer and more general OS access for implementation, development and support cannot be supported via this line item. Extra service charge is calculated per server.</t>
  </si>
  <si>
    <r>
      <t>FIVE CATEGORIES:</t>
    </r>
    <r>
      <rPr>
        <sz val="11"/>
        <rFont val="Arial"/>
        <family val="2"/>
      </rPr>
      <t xml:space="preserve"> For avoidance of doubt, all of the tasks and services itemized in this Roles &amp; Responsibilities document are provided as a catalog of services. However, the relevance and necessity of each individual task or service will be unique to each customer's Computing Environment. Customers are responsible to review and analyze these tasks and make the selection of such tasks/services in collaboration with an SAP Cloud Architect Advisor ("CAA"), with a SAP Client Delivery Manager ("CDM"), or with the Private Cloud customer center team.</t>
    </r>
  </si>
  <si>
    <t>Enhanced Services - Cluster</t>
  </si>
  <si>
    <t>Enhanced Services - Package Scope</t>
  </si>
  <si>
    <t>Enhanced Services - Package Name</t>
  </si>
  <si>
    <t>Code/SKU</t>
  </si>
  <si>
    <t>Enhanced Operations Services</t>
  </si>
  <si>
    <t>Upgrade and Update</t>
  </si>
  <si>
    <t>CAS Services - Cluster</t>
  </si>
  <si>
    <t>SAP Cloud Application Services (SAP CAS) - Package Scope</t>
  </si>
  <si>
    <t>CAS Services - Package Name</t>
  </si>
  <si>
    <t xml:space="preserve">Scope Documents Available on SAP Trust Center </t>
  </si>
  <si>
    <t>Continuous Operations</t>
  </si>
  <si>
    <t>SAP CAS for application operations</t>
  </si>
  <si>
    <t>SAP CAS for SAP BTP core operations</t>
  </si>
  <si>
    <t>SAP BTP Core Operations</t>
  </si>
  <si>
    <t>A3</t>
  </si>
  <si>
    <t>SAP CAS for customer - specific scope</t>
  </si>
  <si>
    <t>Advanced Monitoring</t>
  </si>
  <si>
    <t>SAP CAS for application monitoring</t>
  </si>
  <si>
    <t>Application Monitoring</t>
  </si>
  <si>
    <t>M1</t>
  </si>
  <si>
    <t xml:space="preserve">M3 </t>
  </si>
  <si>
    <t>Operations Improvement</t>
  </si>
  <si>
    <t>SAP CAS for core operations for SAP Cloud ALM</t>
  </si>
  <si>
    <t>Core Operations for SAP Cloud ALM</t>
  </si>
  <si>
    <t>O2</t>
  </si>
  <si>
    <t>Performance Management</t>
  </si>
  <si>
    <t>SAP CAS for core performance management</t>
  </si>
  <si>
    <t>Advanced Security and Compliance</t>
  </si>
  <si>
    <t>SAP CAS for application security updates</t>
  </si>
  <si>
    <t>SAP CAS for application security monitoring</t>
  </si>
  <si>
    <t>SAP CAS for SAP Enterprise Threat Detection, alert monitoring</t>
  </si>
  <si>
    <t xml:space="preserve">Enterprise Threat Detection </t>
  </si>
  <si>
    <t>Test Management</t>
  </si>
  <si>
    <t>SAP CAS for regression testing</t>
  </si>
  <si>
    <t xml:space="preserve">T1 </t>
  </si>
  <si>
    <t>SAP CAS for cloud integration testing</t>
  </si>
  <si>
    <t xml:space="preserve">T2 </t>
  </si>
  <si>
    <t>SAP Integration Suite Testing</t>
  </si>
  <si>
    <t>T4</t>
  </si>
  <si>
    <t>MOVE_1.3.04 - Planning and coordination of the technical system conversion of SAP ERP and SAP BW systems to SAP S/4HANA and SAP BW4/HANA</t>
  </si>
  <si>
    <t>INFRA_1.8.10 - On-demand backup / Extension of existing on-demand backup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</si>
</sst>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_-* #,##0.00_-;\-* #,##0.00_-;_-* &quot;-&quot;??_-;_-@_-"/>
    <numFmt numFmtId="165" formatCode="m/d/yy;@"/>
    <numFmt numFmtId="166" formatCode="yyyy\-mm\-dd;@"/>
    <numFmt numFmtId="167" formatCode="0.00\ &quot;hours&quot;"/>
    <numFmt numFmtId="168" formatCode="[$]d\ mmmm\ yyyy;@" x16r2:formatCode16="[$-en-DE,1]d\ mmmm\ yyyy;@"/>
    <numFmt numFmtId="169" formatCode="0.0000"/>
    <numFmt numFmtId="170" formatCode="0.0000_ ;\-0.0000\ "/>
    <numFmt numFmtId="171" formatCode="0.00000"/>
    <numFmt numFmtId="172" formatCode="#,##0.00000_ ;[Red]\-#,##0.00000\ "/>
    <numFmt numFmtId="173" formatCode="0.0000%"/>
    <numFmt numFmtId="174" formatCode="0.0%"/>
    <numFmt numFmtId="175" formatCode="[$]d\ mmm\ yyyy;@" x16r2:formatCode16="[$-en-DE,1]d\ mmm\ yyyy;@"/>
  </numFmts>
  <fonts count="81"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4"/>
      <name val="Arial"/>
      <family val="2"/>
    </font>
    <font>
      <sz val="8"/>
      <name val="Arial"/>
      <family val="2"/>
    </font>
    <font>
      <sz val="10"/>
      <name val="Arial"/>
      <family val="2"/>
    </font>
    <font>
      <b/>
      <sz val="9"/>
      <name val="Arial"/>
      <family val="2"/>
    </font>
    <font>
      <b/>
      <sz val="10"/>
      <name val="Arial"/>
      <family val="2"/>
    </font>
    <font>
      <sz val="10"/>
      <color theme="1"/>
      <name val="Arial"/>
      <family val="2"/>
    </font>
    <font>
      <sz val="10"/>
      <color rgb="FF000000"/>
      <name val="Arial"/>
      <family val="2"/>
    </font>
    <font>
      <b/>
      <sz val="10"/>
      <color theme="1"/>
      <name val="Arial"/>
      <family val="2"/>
    </font>
    <font>
      <b/>
      <sz val="10"/>
      <color indexed="8"/>
      <name val="Arial"/>
      <family val="2"/>
    </font>
    <font>
      <sz val="12"/>
      <color theme="1"/>
      <name val="Calibri"/>
      <family val="2"/>
      <scheme val="minor"/>
    </font>
    <font>
      <sz val="11"/>
      <color theme="1"/>
      <name val="Arial"/>
      <family val="2"/>
    </font>
    <font>
      <b/>
      <sz val="11"/>
      <name val="Arial"/>
      <family val="2"/>
    </font>
    <font>
      <u/>
      <sz val="10"/>
      <color theme="10"/>
      <name val="Arial"/>
      <family val="2"/>
    </font>
    <font>
      <sz val="10"/>
      <name val="Arial"/>
      <family val="2"/>
    </font>
    <font>
      <sz val="10"/>
      <color theme="0"/>
      <name val="Arial"/>
      <family val="2"/>
    </font>
    <font>
      <sz val="11"/>
      <name val="Arial"/>
      <family val="2"/>
    </font>
    <font>
      <b/>
      <sz val="10"/>
      <color theme="0"/>
      <name val="Arial"/>
      <family val="2"/>
    </font>
    <font>
      <b/>
      <sz val="18"/>
      <color rgb="FFFFFF00"/>
      <name val="Calibri"/>
      <family val="2"/>
      <scheme val="minor"/>
    </font>
    <font>
      <b/>
      <sz val="18"/>
      <color theme="1"/>
      <name val="Calibri"/>
      <family val="2"/>
      <scheme val="minor"/>
    </font>
    <font>
      <b/>
      <sz val="14"/>
      <color rgb="FFFF0000"/>
      <name val="Calibri"/>
      <family val="2"/>
      <scheme val="minor"/>
    </font>
    <font>
      <b/>
      <sz val="24"/>
      <color rgb="FF666666"/>
      <name val="Arial"/>
      <family val="2"/>
    </font>
    <font>
      <b/>
      <sz val="14"/>
      <color theme="1"/>
      <name val="Calibri"/>
      <family val="2"/>
      <scheme val="minor"/>
    </font>
    <font>
      <vertAlign val="superscript"/>
      <sz val="11"/>
      <name val="Arial"/>
      <family val="2"/>
    </font>
    <font>
      <b/>
      <sz val="11"/>
      <color theme="0"/>
      <name val="Calibri"/>
      <family val="2"/>
      <scheme val="minor"/>
    </font>
    <font>
      <sz val="11"/>
      <color rgb="FFFF0000"/>
      <name val="Calibri"/>
      <family val="2"/>
      <scheme val="minor"/>
    </font>
    <font>
      <sz val="11"/>
      <color theme="0"/>
      <name val="Calibri"/>
      <family val="2"/>
      <scheme val="minor"/>
    </font>
    <font>
      <b/>
      <sz val="12"/>
      <color theme="1"/>
      <name val="Calibri"/>
      <family val="2"/>
      <scheme val="minor"/>
    </font>
    <font>
      <u/>
      <sz val="11"/>
      <color theme="10"/>
      <name val="Calibri"/>
      <family val="2"/>
      <scheme val="minor"/>
    </font>
    <font>
      <sz val="11"/>
      <color rgb="FF000000"/>
      <name val="Calibri"/>
      <family val="2"/>
      <scheme val="minor"/>
    </font>
    <font>
      <b/>
      <sz val="11"/>
      <color rgb="FF000000"/>
      <name val="Calibri"/>
      <family val="2"/>
      <scheme val="minor"/>
    </font>
    <font>
      <b/>
      <sz val="12"/>
      <color theme="5"/>
      <name val="Calibri"/>
      <family val="2"/>
      <scheme val="minor"/>
    </font>
    <font>
      <sz val="11"/>
      <name val="Calibri"/>
      <family val="2"/>
      <scheme val="minor"/>
    </font>
    <font>
      <b/>
      <sz val="11"/>
      <name val="Calibri"/>
      <family val="2"/>
      <scheme val="minor"/>
    </font>
    <font>
      <b/>
      <i/>
      <sz val="11"/>
      <color theme="1"/>
      <name val="Calibri"/>
      <family val="2"/>
      <scheme val="minor"/>
    </font>
    <font>
      <b/>
      <strike/>
      <sz val="10"/>
      <color theme="1"/>
      <name val="Arial"/>
      <family val="2"/>
    </font>
    <font>
      <b/>
      <sz val="14"/>
      <color theme="0"/>
      <name val="Arial"/>
      <family val="2"/>
    </font>
    <font>
      <b/>
      <sz val="14"/>
      <color theme="1"/>
      <name val="Arial"/>
      <family val="2"/>
    </font>
    <font>
      <b/>
      <sz val="14"/>
      <name val="Calibri"/>
      <family val="2"/>
      <scheme val="minor"/>
    </font>
    <font>
      <b/>
      <sz val="9.5"/>
      <color theme="0"/>
      <name val="Arial"/>
      <family val="2"/>
    </font>
    <font>
      <b/>
      <sz val="9.5"/>
      <name val="Arial"/>
      <family val="2"/>
    </font>
    <font>
      <sz val="9.5"/>
      <name val="Arial"/>
      <family val="2"/>
    </font>
    <font>
      <sz val="9.5"/>
      <color theme="1"/>
      <name val="Arial"/>
      <family val="2"/>
    </font>
    <font>
      <sz val="9.5"/>
      <color theme="0"/>
      <name val="Arial"/>
      <family val="2"/>
    </font>
    <font>
      <sz val="8"/>
      <name val="Calibri"/>
      <family val="2"/>
      <scheme val="minor"/>
    </font>
    <font>
      <sz val="11"/>
      <color rgb="FFFFFFFF"/>
      <name val="Calibri"/>
      <family val="2"/>
      <scheme val="minor"/>
    </font>
    <font>
      <b/>
      <u/>
      <sz val="18"/>
      <color theme="5"/>
      <name val="Calibri"/>
      <family val="2"/>
      <scheme val="minor"/>
    </font>
    <font>
      <b/>
      <sz val="36"/>
      <color rgb="FF000000"/>
      <name val="Arial"/>
      <family val="2"/>
    </font>
    <font>
      <sz val="11"/>
      <color rgb="FF000000"/>
      <name val="Arial"/>
      <family val="2"/>
    </font>
    <font>
      <b/>
      <sz val="9.5"/>
      <color theme="1"/>
      <name val="Arial"/>
      <family val="2"/>
    </font>
    <font>
      <strike/>
      <sz val="10"/>
      <color rgb="FFFF0000"/>
      <name val="Arial"/>
      <family val="2"/>
    </font>
    <font>
      <strike/>
      <sz val="10"/>
      <name val="Arial"/>
      <family val="2"/>
    </font>
    <font>
      <strike/>
      <sz val="10"/>
      <color theme="1"/>
      <name val="Arial"/>
      <family val="2"/>
    </font>
    <font>
      <u/>
      <sz val="10"/>
      <color rgb="FF00B0F0"/>
      <name val="Arial"/>
      <family val="2"/>
    </font>
    <font>
      <b/>
      <sz val="11"/>
      <color theme="0"/>
      <name val="Arial"/>
      <family val="2"/>
    </font>
    <font>
      <b/>
      <sz val="11"/>
      <color theme="1"/>
      <name val="Arial"/>
      <family val="2"/>
    </font>
    <font>
      <b/>
      <sz val="16"/>
      <color theme="0"/>
      <name val="Arial"/>
      <family val="2"/>
    </font>
    <font>
      <sz val="10"/>
      <color rgb="FF000000"/>
      <name val="Arial"/>
      <family val="2"/>
      <charset val="1"/>
    </font>
    <font>
      <b/>
      <sz val="18"/>
      <color rgb="FFFF0000"/>
      <name val="Calibri"/>
      <family val="2"/>
      <scheme val="minor"/>
    </font>
    <font>
      <b/>
      <u/>
      <sz val="11"/>
      <color theme="1"/>
      <name val="Calibri"/>
      <family val="2"/>
      <scheme val="minor"/>
    </font>
    <font>
      <u/>
      <sz val="10"/>
      <name val="Arial"/>
      <family val="2"/>
    </font>
    <font>
      <b/>
      <i/>
      <sz val="10"/>
      <color theme="1"/>
      <name val="Arial"/>
      <family val="2"/>
    </font>
    <font>
      <b/>
      <sz val="16"/>
      <color rgb="FFFFC000"/>
      <name val="Arial"/>
      <family val="2"/>
    </font>
    <font>
      <b/>
      <i/>
      <sz val="11"/>
      <color rgb="FFFF0000"/>
      <name val="Calibri"/>
      <family val="2"/>
      <scheme val="minor"/>
    </font>
    <font>
      <sz val="10"/>
      <color rgb="FFFFFFFF"/>
      <name val="Arial"/>
      <family val="2"/>
    </font>
    <font>
      <b/>
      <sz val="12"/>
      <name val="Arial"/>
      <family val="2"/>
    </font>
    <font>
      <b/>
      <sz val="10"/>
      <color rgb="FF00B0F0"/>
      <name val="Arial"/>
      <family val="2"/>
    </font>
    <font>
      <b/>
      <u/>
      <sz val="10"/>
      <color rgb="FF00B0F0"/>
      <name val="Arial"/>
      <family val="2"/>
    </font>
    <font>
      <i/>
      <strike/>
      <sz val="10"/>
      <name val="Arial"/>
      <family val="2"/>
    </font>
    <font>
      <b/>
      <u/>
      <sz val="10"/>
      <name val="Arial"/>
      <family val="2"/>
    </font>
    <font>
      <sz val="10"/>
      <color rgb="FF00B0F0"/>
      <name val="Arial"/>
      <family val="2"/>
    </font>
    <font>
      <b/>
      <sz val="10"/>
      <color rgb="FF000000"/>
      <name val="Arial"/>
      <family val="2"/>
    </font>
    <font>
      <b/>
      <sz val="9.5"/>
      <color rgb="FFFFFFFF"/>
      <name val="Arial"/>
      <family val="2"/>
    </font>
    <font>
      <b/>
      <sz val="9.5"/>
      <color rgb="FF000000"/>
      <name val="Arial"/>
      <family val="2"/>
    </font>
    <font>
      <sz val="9.5"/>
      <color rgb="FF000000"/>
      <name val="Arial"/>
      <family val="2"/>
    </font>
    <font>
      <strike/>
      <sz val="11"/>
      <name val="Arial"/>
      <family val="2"/>
    </font>
    <font>
      <strike/>
      <u/>
      <sz val="11"/>
      <color theme="10"/>
      <name val="Calibri"/>
      <family val="2"/>
      <scheme val="minor"/>
    </font>
    <font>
      <sz val="11"/>
      <color rgb="FF000000"/>
      <name val="Calibri"/>
      <family val="2"/>
    </font>
  </fonts>
  <fills count="55">
    <fill>
      <patternFill patternType="none"/>
    </fill>
    <fill>
      <patternFill patternType="gray125"/>
    </fill>
    <fill>
      <patternFill patternType="solid">
        <fgColor theme="0" tint="-0.249977111117893"/>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rgb="FF00B0F0"/>
        <bgColor indexed="64"/>
      </patternFill>
    </fill>
    <fill>
      <patternFill patternType="solid">
        <fgColor rgb="FFD9D9D9"/>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theme="1"/>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6"/>
      </patternFill>
    </fill>
    <fill>
      <patternFill patternType="solid">
        <fgColor rgb="FFDBDBDB"/>
        <bgColor indexed="64"/>
      </patternFill>
    </fill>
    <fill>
      <patternFill patternType="solid">
        <fgColor theme="7" tint="0.79998168889431442"/>
        <bgColor indexed="64"/>
      </patternFill>
    </fill>
    <fill>
      <patternFill patternType="solid">
        <fgColor rgb="FFD9D9D9"/>
        <bgColor rgb="FF000000"/>
      </patternFill>
    </fill>
    <fill>
      <patternFill patternType="solid">
        <fgColor theme="9" tint="-0.499984740745262"/>
        <bgColor indexed="64"/>
      </patternFill>
    </fill>
    <fill>
      <patternFill patternType="solid">
        <fgColor theme="9" tint="0.59996337778862885"/>
        <bgColor indexed="64"/>
      </patternFill>
    </fill>
    <fill>
      <patternFill patternType="solid">
        <fgColor theme="5" tint="-0.499984740745262"/>
        <bgColor indexed="64"/>
      </patternFill>
    </fill>
    <fill>
      <patternFill patternType="solid">
        <fgColor theme="4" tint="-0.499984740745262"/>
        <bgColor indexed="64"/>
      </patternFill>
    </fill>
    <fill>
      <patternFill patternType="solid">
        <fgColor theme="0" tint="-0.499984740745262"/>
        <bgColor indexed="64"/>
      </patternFill>
    </fill>
    <fill>
      <patternFill patternType="solid">
        <fgColor theme="7" tint="-0.249977111117893"/>
        <bgColor indexed="64"/>
      </patternFill>
    </fill>
    <fill>
      <patternFill patternType="gray0625">
        <bgColor theme="4" tint="0.59999389629810485"/>
      </patternFill>
    </fill>
    <fill>
      <patternFill patternType="solid">
        <fgColor theme="4"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02060"/>
        <bgColor indexed="64"/>
      </patternFill>
    </fill>
    <fill>
      <gradientFill>
        <stop position="0">
          <color theme="8" tint="0.40000610370189521"/>
        </stop>
        <stop position="1">
          <color theme="5" tint="-0.49803155613879818"/>
        </stop>
      </gradientFill>
    </fill>
    <fill>
      <gradientFill>
        <stop position="0">
          <color theme="8" tint="0.40000610370189521"/>
        </stop>
        <stop position="1">
          <color theme="4" tint="-0.49803155613879818"/>
        </stop>
      </gradientFill>
    </fill>
    <fill>
      <gradientFill>
        <stop position="0">
          <color theme="8" tint="0.40000610370189521"/>
        </stop>
        <stop position="1">
          <color rgb="FFFFC000"/>
        </stop>
      </gradientFill>
    </fill>
    <fill>
      <gradientFill>
        <stop position="0">
          <color theme="4" tint="-0.49803155613879818"/>
        </stop>
        <stop position="1">
          <color rgb="FFFFC000"/>
        </stop>
      </gradientFill>
    </fill>
    <fill>
      <gradientFill>
        <stop position="0">
          <color theme="4" tint="-0.49803155613879818"/>
        </stop>
        <stop position="1">
          <color theme="7" tint="-0.49803155613879818"/>
        </stop>
      </gradientFill>
    </fill>
    <fill>
      <patternFill patternType="solid">
        <fgColor theme="0" tint="-0.34998626667073579"/>
        <bgColor indexed="64"/>
      </patternFill>
    </fill>
    <fill>
      <patternFill patternType="solid">
        <fgColor rgb="FF4472C4"/>
        <bgColor rgb="FF000000"/>
      </patternFill>
    </fill>
    <fill>
      <patternFill patternType="solid">
        <fgColor theme="5" tint="0.59996337778862885"/>
        <bgColor indexed="64"/>
      </patternFill>
    </fill>
    <fill>
      <patternFill patternType="solid">
        <fgColor theme="5" tint="0.39997558519241921"/>
        <bgColor indexed="64"/>
      </patternFill>
    </fill>
    <fill>
      <gradientFill>
        <stop position="0">
          <color theme="5" tint="-0.49803155613879818"/>
        </stop>
        <stop position="1">
          <color theme="5" tint="0.40000610370189521"/>
        </stop>
      </gradientFill>
    </fill>
    <fill>
      <patternFill patternType="solid">
        <fgColor rgb="FF595959"/>
        <bgColor rgb="FF000000"/>
      </patternFill>
    </fill>
    <fill>
      <patternFill patternType="solid">
        <fgColor rgb="FFCCCCFF"/>
        <bgColor indexed="64"/>
      </patternFill>
    </fill>
    <fill>
      <patternFill patternType="solid">
        <fgColor rgb="FF7030A0"/>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DDDDDD"/>
        <bgColor indexed="64"/>
      </patternFill>
    </fill>
    <fill>
      <patternFill patternType="solid">
        <fgColor theme="6" tint="0.79998168889431442"/>
        <bgColor indexed="64"/>
      </patternFill>
    </fill>
    <fill>
      <patternFill patternType="solid">
        <fgColor rgb="FF375623"/>
        <bgColor rgb="FF000000"/>
      </patternFill>
    </fill>
    <fill>
      <patternFill patternType="solid">
        <fgColor theme="0" tint="-0.14999847407452621"/>
        <bgColor theme="0" tint="-0.14999847407452621"/>
      </patternFill>
    </fill>
    <fill>
      <patternFill patternType="solid">
        <fgColor rgb="FFFF9999"/>
        <bgColor indexed="64"/>
      </patternFill>
    </fill>
    <fill>
      <patternFill patternType="solid">
        <fgColor rgb="FFFFFFFF"/>
        <bgColor rgb="FF000000"/>
      </patternFill>
    </fill>
    <fill>
      <patternFill patternType="solid">
        <fgColor rgb="FFD9E1F2"/>
        <bgColor rgb="FF000000"/>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medium">
        <color indexed="64"/>
      </left>
      <right/>
      <top/>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thin">
        <color rgb="FF000000"/>
      </left>
      <right style="thin">
        <color rgb="FF000000"/>
      </right>
      <top style="thin">
        <color rgb="FF000000"/>
      </top>
      <bottom style="thin">
        <color rgb="FF000000"/>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top style="thin">
        <color indexed="64"/>
      </top>
      <bottom/>
      <diagonal/>
    </border>
    <border>
      <left/>
      <right/>
      <top/>
      <bottom style="thin">
        <color indexed="64"/>
      </bottom>
      <diagonal/>
    </border>
    <border>
      <left style="hair">
        <color auto="1"/>
      </left>
      <right style="hair">
        <color auto="1"/>
      </right>
      <top/>
      <bottom style="hair">
        <color auto="1"/>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theme="6"/>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top/>
      <bottom style="thin">
        <color theme="1"/>
      </bottom>
      <diagonal/>
    </border>
  </borders>
  <cellStyleXfs count="46">
    <xf numFmtId="0" fontId="0" fillId="0" borderId="0"/>
    <xf numFmtId="0" fontId="3"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6" fillId="0" borderId="0"/>
    <xf numFmtId="0" fontId="1" fillId="0" borderId="0"/>
    <xf numFmtId="0" fontId="6" fillId="0" borderId="0"/>
    <xf numFmtId="0" fontId="6" fillId="0" borderId="0"/>
    <xf numFmtId="0" fontId="13" fillId="0" borderId="0"/>
    <xf numFmtId="0" fontId="1" fillId="0" borderId="0"/>
    <xf numFmtId="0" fontId="1" fillId="0" borderId="0"/>
    <xf numFmtId="0" fontId="16" fillId="0" borderId="0" applyNumberFormat="0" applyFill="0" applyBorder="0" applyAlignment="0" applyProtection="0"/>
    <xf numFmtId="0" fontId="1" fillId="0" borderId="0"/>
    <xf numFmtId="0" fontId="1" fillId="0" borderId="0"/>
    <xf numFmtId="0" fontId="1" fillId="0" borderId="0"/>
    <xf numFmtId="0" fontId="1" fillId="0" borderId="0"/>
    <xf numFmtId="0" fontId="17"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164" fontId="1" fillId="0" borderId="0" applyFont="0" applyFill="0" applyBorder="0" applyAlignment="0" applyProtection="0"/>
    <xf numFmtId="0" fontId="29" fillId="17" borderId="0" applyNumberFormat="0" applyBorder="0" applyAlignment="0" applyProtection="0"/>
    <xf numFmtId="0" fontId="31" fillId="0" borderId="0" applyNumberForma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3"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cellStyleXfs>
  <cellXfs count="1125">
    <xf numFmtId="0" fontId="0" fillId="0" borderId="0" xfId="0"/>
    <xf numFmtId="0" fontId="8" fillId="5" borderId="1" xfId="7" applyFont="1" applyFill="1" applyBorder="1" applyAlignment="1">
      <alignment horizontal="left" vertical="top" wrapText="1"/>
    </xf>
    <xf numFmtId="49" fontId="8" fillId="5" borderId="1" xfId="7" applyNumberFormat="1" applyFont="1" applyFill="1" applyBorder="1" applyAlignment="1">
      <alignment horizontal="left" vertical="top" wrapText="1"/>
    </xf>
    <xf numFmtId="49" fontId="8" fillId="5" borderId="1" xfId="7" applyNumberFormat="1" applyFont="1" applyFill="1" applyBorder="1" applyAlignment="1">
      <alignment vertical="top" wrapText="1"/>
    </xf>
    <xf numFmtId="0" fontId="10" fillId="0" borderId="1" xfId="7" applyFont="1" applyBorder="1" applyAlignment="1">
      <alignment horizontal="left" vertical="top" wrapText="1" readingOrder="1"/>
    </xf>
    <xf numFmtId="0" fontId="11" fillId="5" borderId="1" xfId="10" applyFont="1" applyFill="1" applyBorder="1" applyAlignment="1">
      <alignment vertical="top" wrapText="1"/>
    </xf>
    <xf numFmtId="0" fontId="11" fillId="5" borderId="1" xfId="10" applyFont="1" applyFill="1" applyBorder="1" applyAlignment="1">
      <alignment horizontal="left" vertical="top" wrapText="1"/>
    </xf>
    <xf numFmtId="0" fontId="9" fillId="5" borderId="1" xfId="14" applyFont="1" applyFill="1" applyBorder="1" applyAlignment="1">
      <alignment vertical="top" wrapText="1"/>
    </xf>
    <xf numFmtId="0" fontId="9" fillId="0" borderId="1" xfId="14" applyFont="1" applyBorder="1" applyAlignment="1">
      <alignment vertical="top" wrapText="1"/>
    </xf>
    <xf numFmtId="0" fontId="9" fillId="0" borderId="1" xfId="14" applyFont="1" applyBorder="1" applyAlignment="1">
      <alignment horizontal="left" vertical="top" wrapText="1"/>
    </xf>
    <xf numFmtId="0" fontId="11" fillId="5" borderId="1" xfId="14" applyFont="1" applyFill="1" applyBorder="1" applyAlignment="1">
      <alignment horizontal="left" vertical="top" wrapText="1"/>
    </xf>
    <xf numFmtId="49" fontId="3" fillId="0" borderId="1" xfId="24" applyNumberFormat="1" applyBorder="1" applyAlignment="1">
      <alignment horizontal="left" vertical="top" wrapText="1"/>
    </xf>
    <xf numFmtId="49" fontId="8" fillId="5" borderId="1" xfId="22" applyNumberFormat="1" applyFont="1" applyFill="1" applyBorder="1" applyAlignment="1">
      <alignment horizontal="left" vertical="top" wrapText="1"/>
    </xf>
    <xf numFmtId="49" fontId="9" fillId="0" borderId="1" xfId="22" applyNumberFormat="1" applyFont="1" applyBorder="1" applyAlignment="1">
      <alignment horizontal="left" vertical="top" wrapText="1"/>
    </xf>
    <xf numFmtId="49" fontId="8" fillId="5" borderId="1" xfId="24" applyNumberFormat="1" applyFont="1" applyFill="1" applyBorder="1" applyAlignment="1">
      <alignment vertical="top" wrapText="1"/>
    </xf>
    <xf numFmtId="49" fontId="8" fillId="5" borderId="1" xfId="24" applyNumberFormat="1" applyFont="1" applyFill="1" applyBorder="1" applyAlignment="1">
      <alignment horizontal="left" vertical="top" wrapText="1"/>
    </xf>
    <xf numFmtId="49" fontId="3" fillId="0" borderId="1" xfId="24" applyNumberFormat="1" applyBorder="1" applyAlignment="1">
      <alignment vertical="top" wrapText="1"/>
    </xf>
    <xf numFmtId="49" fontId="3" fillId="0" borderId="1" xfId="22" applyNumberFormat="1" applyBorder="1" applyAlignment="1">
      <alignment horizontal="left" vertical="top" wrapText="1"/>
    </xf>
    <xf numFmtId="3" fontId="3" fillId="0" borderId="1" xfId="26" applyNumberFormat="1" applyBorder="1" applyAlignment="1">
      <alignment horizontal="left" vertical="top" wrapText="1"/>
    </xf>
    <xf numFmtId="49" fontId="9" fillId="0" borderId="1" xfId="24" applyNumberFormat="1" applyFont="1" applyBorder="1" applyAlignment="1">
      <alignment horizontal="left" vertical="top" wrapText="1"/>
    </xf>
    <xf numFmtId="0" fontId="3" fillId="0" borderId="1" xfId="25" applyBorder="1" applyAlignment="1">
      <alignment horizontal="left" vertical="top" wrapText="1"/>
    </xf>
    <xf numFmtId="3" fontId="3" fillId="0" borderId="1" xfId="24" applyNumberFormat="1" applyBorder="1" applyAlignment="1">
      <alignment horizontal="left" vertical="top" wrapText="1"/>
    </xf>
    <xf numFmtId="0" fontId="3" fillId="0" borderId="1" xfId="22" applyBorder="1" applyAlignment="1">
      <alignment horizontal="left" vertical="top"/>
    </xf>
    <xf numFmtId="3" fontId="8" fillId="5" borderId="1" xfId="24" applyNumberFormat="1" applyFont="1" applyFill="1" applyBorder="1" applyAlignment="1">
      <alignment horizontal="left" vertical="top" wrapText="1"/>
    </xf>
    <xf numFmtId="0" fontId="8" fillId="5" borderId="1" xfId="24" applyFont="1" applyFill="1" applyBorder="1" applyAlignment="1">
      <alignment horizontal="left" vertical="center" wrapText="1"/>
    </xf>
    <xf numFmtId="0" fontId="3" fillId="0" borderId="1" xfId="8" applyFont="1" applyBorder="1" applyAlignment="1">
      <alignment wrapText="1"/>
    </xf>
    <xf numFmtId="49" fontId="3" fillId="0" borderId="1" xfId="7" applyNumberFormat="1" applyFont="1" applyBorder="1" applyAlignment="1">
      <alignment horizontal="left" vertical="top" wrapText="1"/>
    </xf>
    <xf numFmtId="0" fontId="3" fillId="5" borderId="1" xfId="10" applyFont="1" applyFill="1" applyBorder="1" applyAlignment="1">
      <alignment vertical="top" wrapText="1"/>
    </xf>
    <xf numFmtId="0" fontId="9" fillId="0" borderId="1" xfId="22" applyFont="1" applyBorder="1" applyAlignment="1">
      <alignment horizontal="left" vertical="top" wrapText="1"/>
    </xf>
    <xf numFmtId="3" fontId="8" fillId="5" borderId="1" xfId="22" applyNumberFormat="1" applyFont="1" applyFill="1" applyBorder="1" applyAlignment="1">
      <alignment horizontal="left" vertical="top" wrapText="1"/>
    </xf>
    <xf numFmtId="0" fontId="8" fillId="8" borderId="1" xfId="22" applyFont="1" applyFill="1" applyBorder="1" applyAlignment="1">
      <alignment horizontal="left" vertical="top" wrapText="1"/>
    </xf>
    <xf numFmtId="49" fontId="12" fillId="5" borderId="1" xfId="28" applyNumberFormat="1" applyFont="1" applyFill="1" applyBorder="1" applyAlignment="1" applyProtection="1">
      <alignment horizontal="left" vertical="top" wrapText="1"/>
      <protection hidden="1"/>
    </xf>
    <xf numFmtId="0" fontId="12" fillId="5" borderId="1" xfId="28" applyFont="1" applyFill="1" applyBorder="1" applyAlignment="1" applyProtection="1">
      <alignment horizontal="left" vertical="center" wrapText="1"/>
      <protection hidden="1"/>
    </xf>
    <xf numFmtId="0" fontId="12" fillId="5" borderId="1" xfId="28" applyFont="1" applyFill="1" applyBorder="1" applyAlignment="1" applyProtection="1">
      <alignment horizontal="left" vertical="top" wrapText="1"/>
      <protection hidden="1"/>
    </xf>
    <xf numFmtId="3" fontId="8" fillId="5" borderId="1" xfId="28" applyNumberFormat="1" applyFont="1" applyFill="1" applyBorder="1" applyAlignment="1">
      <alignment horizontal="left" vertical="top" wrapText="1"/>
    </xf>
    <xf numFmtId="0" fontId="3" fillId="0" borderId="1" xfId="13" applyFont="1" applyBorder="1" applyAlignment="1">
      <alignment horizontal="left" vertical="top" wrapText="1"/>
    </xf>
    <xf numFmtId="0" fontId="9" fillId="0" borderId="1" xfId="22" applyFont="1" applyBorder="1" applyAlignment="1">
      <alignment vertical="top" wrapText="1"/>
    </xf>
    <xf numFmtId="49" fontId="8" fillId="5" borderId="1" xfId="27" applyNumberFormat="1" applyFont="1" applyFill="1" applyBorder="1" applyAlignment="1">
      <alignment horizontal="left" vertical="top" wrapText="1"/>
    </xf>
    <xf numFmtId="0" fontId="10" fillId="0" borderId="1" xfId="22" applyFont="1" applyBorder="1" applyAlignment="1">
      <alignment horizontal="left" vertical="top" wrapText="1"/>
    </xf>
    <xf numFmtId="49" fontId="12" fillId="5" borderId="1" xfId="29" applyNumberFormat="1" applyFont="1" applyFill="1" applyBorder="1" applyAlignment="1" applyProtection="1">
      <alignment horizontal="left" vertical="top" wrapText="1"/>
      <protection hidden="1"/>
    </xf>
    <xf numFmtId="0" fontId="3" fillId="0" borderId="1" xfId="22" applyBorder="1" applyAlignment="1">
      <alignment horizontal="left" vertical="top" wrapText="1"/>
    </xf>
    <xf numFmtId="3" fontId="3" fillId="0" borderId="1" xfId="22" applyNumberFormat="1" applyBorder="1" applyAlignment="1">
      <alignment vertical="top" wrapText="1"/>
    </xf>
    <xf numFmtId="49" fontId="3" fillId="0" borderId="1" xfId="15" applyNumberFormat="1" applyFont="1" applyBorder="1" applyAlignment="1">
      <alignment vertical="top" wrapText="1"/>
    </xf>
    <xf numFmtId="49" fontId="3" fillId="13" borderId="1" xfId="22" applyNumberFormat="1" applyFill="1" applyBorder="1" applyAlignment="1">
      <alignment horizontal="left" vertical="center" wrapText="1"/>
    </xf>
    <xf numFmtId="49" fontId="8" fillId="5" borderId="1" xfId="26" applyNumberFormat="1" applyFont="1" applyFill="1" applyBorder="1" applyAlignment="1">
      <alignment horizontal="left" vertical="top" wrapText="1"/>
    </xf>
    <xf numFmtId="0" fontId="3" fillId="0" borderId="1" xfId="26" applyBorder="1" applyAlignment="1">
      <alignment vertical="top" wrapText="1"/>
    </xf>
    <xf numFmtId="49" fontId="8" fillId="5" borderId="1" xfId="22" applyNumberFormat="1" applyFont="1" applyFill="1" applyBorder="1" applyAlignment="1">
      <alignment vertical="top" wrapText="1"/>
    </xf>
    <xf numFmtId="0" fontId="3" fillId="0" borderId="1" xfId="0" applyFont="1" applyBorder="1" applyAlignment="1">
      <alignment vertical="top" wrapText="1"/>
    </xf>
    <xf numFmtId="0" fontId="3" fillId="9" borderId="0" xfId="26" applyFill="1"/>
    <xf numFmtId="0" fontId="3" fillId="4" borderId="0" xfId="26" applyFill="1"/>
    <xf numFmtId="0" fontId="3" fillId="9" borderId="0" xfId="26" applyFill="1" applyAlignment="1">
      <alignment vertical="center"/>
    </xf>
    <xf numFmtId="0" fontId="3" fillId="4" borderId="0" xfId="26" applyFill="1" applyAlignment="1">
      <alignment vertical="center"/>
    </xf>
    <xf numFmtId="0" fontId="24" fillId="9" borderId="0" xfId="22" applyFont="1" applyFill="1"/>
    <xf numFmtId="0" fontId="3" fillId="4" borderId="0" xfId="26" applyFill="1" applyAlignment="1">
      <alignment horizontal="left"/>
    </xf>
    <xf numFmtId="0" fontId="4" fillId="4" borderId="0" xfId="26" applyFont="1" applyFill="1" applyAlignment="1">
      <alignment horizontal="center" vertical="center"/>
    </xf>
    <xf numFmtId="0" fontId="3" fillId="0" borderId="0" xfId="22"/>
    <xf numFmtId="0" fontId="3" fillId="0" borderId="0" xfId="22" applyAlignment="1">
      <alignment vertical="top"/>
    </xf>
    <xf numFmtId="0" fontId="3" fillId="0" borderId="0" xfId="22" applyAlignment="1">
      <alignment horizontal="left" vertical="top" wrapText="1"/>
    </xf>
    <xf numFmtId="0" fontId="3" fillId="0" borderId="0" xfId="22" applyAlignment="1">
      <alignment vertical="top" wrapText="1"/>
    </xf>
    <xf numFmtId="3" fontId="3" fillId="0" borderId="0" xfId="22" applyNumberFormat="1" applyAlignment="1">
      <alignment horizontal="left" vertical="top" wrapText="1"/>
    </xf>
    <xf numFmtId="0" fontId="3" fillId="4" borderId="0" xfId="22" applyFill="1" applyAlignment="1">
      <alignment vertical="top" wrapText="1"/>
    </xf>
    <xf numFmtId="0" fontId="3" fillId="4" borderId="0" xfId="22" applyFill="1" applyAlignment="1">
      <alignment horizontal="center" vertical="center" wrapText="1"/>
    </xf>
    <xf numFmtId="3" fontId="8" fillId="5" borderId="1" xfId="26" applyNumberFormat="1" applyFont="1" applyFill="1" applyBorder="1" applyAlignment="1">
      <alignment horizontal="left" vertical="top" wrapText="1"/>
    </xf>
    <xf numFmtId="49" fontId="3" fillId="0" borderId="1" xfId="26" applyNumberFormat="1" applyBorder="1" applyAlignment="1">
      <alignment horizontal="left" vertical="top" wrapText="1"/>
    </xf>
    <xf numFmtId="49" fontId="9" fillId="0" borderId="1" xfId="26" applyNumberFormat="1" applyFont="1" applyBorder="1" applyAlignment="1">
      <alignment horizontal="left" vertical="top" wrapText="1"/>
    </xf>
    <xf numFmtId="0" fontId="3" fillId="0" borderId="1" xfId="22" applyBorder="1" applyAlignment="1">
      <alignment vertical="top" wrapText="1"/>
    </xf>
    <xf numFmtId="49" fontId="3" fillId="0" borderId="1" xfId="22" applyNumberFormat="1" applyBorder="1" applyAlignment="1">
      <alignment horizontal="left" vertical="center" wrapText="1"/>
    </xf>
    <xf numFmtId="0" fontId="10" fillId="0" borderId="1" xfId="22" applyFont="1" applyBorder="1" applyAlignment="1">
      <alignment horizontal="left" vertical="top" wrapText="1" readingOrder="1"/>
    </xf>
    <xf numFmtId="0" fontId="3" fillId="0" borderId="1" xfId="8" applyFont="1" applyBorder="1" applyAlignment="1">
      <alignment horizontal="left" vertical="top" wrapText="1"/>
    </xf>
    <xf numFmtId="49" fontId="3" fillId="0" borderId="1" xfId="26" applyNumberFormat="1" applyBorder="1" applyAlignment="1">
      <alignment vertical="top" wrapText="1"/>
    </xf>
    <xf numFmtId="49" fontId="3" fillId="0" borderId="1" xfId="22" applyNumberFormat="1" applyBorder="1" applyAlignment="1">
      <alignment vertical="top" wrapText="1"/>
    </xf>
    <xf numFmtId="0" fontId="8" fillId="5" borderId="1" xfId="10" applyFont="1" applyFill="1" applyBorder="1" applyAlignment="1">
      <alignment horizontal="left" vertical="top" wrapText="1"/>
    </xf>
    <xf numFmtId="0" fontId="8" fillId="8" borderId="1" xfId="22" applyFont="1" applyFill="1" applyBorder="1" applyAlignment="1">
      <alignment vertical="center" wrapText="1"/>
    </xf>
    <xf numFmtId="49" fontId="9" fillId="0" borderId="1" xfId="24" applyNumberFormat="1" applyFont="1" applyBorder="1" applyAlignment="1">
      <alignment vertical="top" wrapText="1"/>
    </xf>
    <xf numFmtId="0" fontId="11" fillId="8" borderId="1" xfId="22" applyFont="1" applyFill="1" applyBorder="1" applyAlignment="1">
      <alignment horizontal="left" vertical="top" wrapText="1"/>
    </xf>
    <xf numFmtId="0" fontId="9" fillId="0" borderId="1" xfId="0" applyFont="1" applyBorder="1" applyAlignment="1">
      <alignment vertical="top" wrapText="1"/>
    </xf>
    <xf numFmtId="0" fontId="8" fillId="0" borderId="1" xfId="22" applyFont="1" applyBorder="1" applyAlignment="1">
      <alignment horizontal="left" vertical="top" wrapText="1"/>
    </xf>
    <xf numFmtId="3" fontId="3" fillId="4" borderId="0" xfId="22" applyNumberFormat="1" applyFill="1" applyAlignment="1">
      <alignment horizontal="left" vertical="top" wrapText="1"/>
    </xf>
    <xf numFmtId="0" fontId="3" fillId="5" borderId="1" xfId="22" applyFill="1" applyBorder="1" applyAlignment="1">
      <alignment horizontal="left" vertical="top" wrapText="1"/>
    </xf>
    <xf numFmtId="0" fontId="3" fillId="5" borderId="1" xfId="10" applyFont="1" applyFill="1" applyBorder="1" applyAlignment="1">
      <alignment horizontal="left" vertical="top" wrapText="1"/>
    </xf>
    <xf numFmtId="0" fontId="9" fillId="5" borderId="1" xfId="14" applyFont="1" applyFill="1" applyBorder="1" applyAlignment="1">
      <alignment horizontal="left" vertical="top" wrapText="1"/>
    </xf>
    <xf numFmtId="0" fontId="0" fillId="0" borderId="0" xfId="0" applyAlignment="1">
      <alignment horizontal="left" vertical="top" wrapText="1"/>
    </xf>
    <xf numFmtId="0" fontId="3" fillId="0" borderId="1" xfId="0" applyFont="1" applyBorder="1" applyAlignment="1">
      <alignment horizontal="left" vertical="top" wrapText="1"/>
    </xf>
    <xf numFmtId="0" fontId="9" fillId="0" borderId="1" xfId="0" applyFont="1" applyBorder="1" applyAlignment="1">
      <alignment horizontal="left" vertical="top" wrapText="1"/>
    </xf>
    <xf numFmtId="166" fontId="28" fillId="0" borderId="0" xfId="0" applyNumberFormat="1" applyFont="1" applyAlignment="1">
      <alignment horizontal="right"/>
    </xf>
    <xf numFmtId="0" fontId="30" fillId="0" borderId="0" xfId="0" applyFont="1"/>
    <xf numFmtId="0" fontId="22" fillId="0" borderId="0" xfId="0" applyFont="1"/>
    <xf numFmtId="0" fontId="0" fillId="0" borderId="13" xfId="0" applyBorder="1"/>
    <xf numFmtId="0" fontId="2" fillId="0" borderId="0" xfId="0" applyFont="1"/>
    <xf numFmtId="0" fontId="27" fillId="17" borderId="1" xfId="33" applyFont="1" applyBorder="1" applyAlignment="1">
      <alignment horizontal="right" vertical="center" wrapText="1"/>
    </xf>
    <xf numFmtId="0" fontId="27" fillId="17" borderId="1" xfId="33" applyFont="1" applyBorder="1" applyAlignment="1">
      <alignment vertical="center" wrapText="1"/>
    </xf>
    <xf numFmtId="0" fontId="2" fillId="4" borderId="1" xfId="0" applyFont="1" applyFill="1" applyBorder="1" applyAlignment="1" applyProtection="1">
      <alignment vertical="center" wrapText="1"/>
      <protection locked="0"/>
    </xf>
    <xf numFmtId="0" fontId="0" fillId="18" borderId="1" xfId="0" applyFill="1" applyBorder="1" applyAlignment="1">
      <alignment vertical="center"/>
    </xf>
    <xf numFmtId="0" fontId="0" fillId="0" borderId="1" xfId="0" applyBorder="1" applyAlignment="1" applyProtection="1">
      <alignment horizontal="center" vertical="center"/>
      <protection locked="0"/>
    </xf>
    <xf numFmtId="4" fontId="0" fillId="18" borderId="1" xfId="0" applyNumberFormat="1" applyFill="1" applyBorder="1" applyAlignment="1">
      <alignment vertical="center"/>
    </xf>
    <xf numFmtId="4" fontId="0" fillId="18" borderId="1" xfId="0" applyNumberFormat="1" applyFill="1" applyBorder="1" applyAlignment="1" applyProtection="1">
      <alignment vertical="center"/>
      <protection hidden="1"/>
    </xf>
    <xf numFmtId="4" fontId="27" fillId="17" borderId="1" xfId="33" applyNumberFormat="1" applyFont="1" applyBorder="1" applyAlignment="1">
      <alignment vertical="center" wrapText="1"/>
    </xf>
    <xf numFmtId="0" fontId="29" fillId="17" borderId="0" xfId="33"/>
    <xf numFmtId="0" fontId="0" fillId="0" borderId="0" xfId="0" quotePrefix="1"/>
    <xf numFmtId="2" fontId="0" fillId="0" borderId="0" xfId="0" applyNumberFormat="1"/>
    <xf numFmtId="168" fontId="28" fillId="0" borderId="0" xfId="0" applyNumberFormat="1" applyFont="1" applyAlignment="1">
      <alignment horizontal="right"/>
    </xf>
    <xf numFmtId="4" fontId="0" fillId="10" borderId="1" xfId="0" applyNumberFormat="1" applyFill="1" applyBorder="1" applyAlignment="1" applyProtection="1">
      <alignment vertical="center"/>
      <protection hidden="1"/>
    </xf>
    <xf numFmtId="0" fontId="2" fillId="12" borderId="1" xfId="0" applyFont="1" applyFill="1" applyBorder="1" applyAlignment="1" applyProtection="1">
      <alignment horizontal="right" vertical="center" wrapText="1"/>
      <protection locked="0"/>
    </xf>
    <xf numFmtId="165" fontId="25" fillId="4" borderId="0" xfId="26" applyNumberFormat="1" applyFont="1" applyFill="1" applyAlignment="1">
      <alignment horizontal="left" vertical="top"/>
    </xf>
    <xf numFmtId="0" fontId="32" fillId="0" borderId="0" xfId="0" applyFont="1" applyAlignment="1">
      <alignment horizontal="left" vertical="top" wrapText="1"/>
    </xf>
    <xf numFmtId="0" fontId="31" fillId="0" borderId="0" xfId="34" applyAlignment="1">
      <alignment horizontal="left" vertical="top"/>
    </xf>
    <xf numFmtId="0" fontId="32" fillId="0" borderId="0" xfId="0" applyFont="1" applyAlignment="1">
      <alignment horizontal="left" vertical="top"/>
    </xf>
    <xf numFmtId="0" fontId="2" fillId="19" borderId="1" xfId="0" applyFont="1" applyFill="1" applyBorder="1" applyAlignment="1" applyProtection="1">
      <alignment horizontal="right" vertical="center" wrapText="1"/>
      <protection locked="0"/>
    </xf>
    <xf numFmtId="0" fontId="33" fillId="0" borderId="0" xfId="0" applyFont="1" applyAlignment="1">
      <alignment horizontal="left"/>
    </xf>
    <xf numFmtId="0" fontId="4" fillId="4" borderId="0" xfId="26" applyFont="1" applyFill="1" applyAlignment="1">
      <alignment horizontal="left" vertical="center"/>
    </xf>
    <xf numFmtId="165" fontId="25" fillId="4" borderId="0" xfId="26" applyNumberFormat="1" applyFont="1" applyFill="1" applyAlignment="1">
      <alignment horizontal="left"/>
    </xf>
    <xf numFmtId="0" fontId="3" fillId="0" borderId="0" xfId="22" applyAlignment="1">
      <alignment horizontal="left"/>
    </xf>
    <xf numFmtId="0" fontId="31" fillId="0" borderId="0" xfId="34" applyAlignment="1">
      <alignment horizontal="right"/>
    </xf>
    <xf numFmtId="0" fontId="0" fillId="0" borderId="0" xfId="0" applyAlignment="1">
      <alignment horizontal="left"/>
    </xf>
    <xf numFmtId="4" fontId="0" fillId="0" borderId="0" xfId="0" applyNumberFormat="1"/>
    <xf numFmtId="3" fontId="0" fillId="0" borderId="0" xfId="0" applyNumberFormat="1"/>
    <xf numFmtId="0" fontId="10" fillId="0" borderId="1" xfId="0" applyFont="1" applyBorder="1" applyAlignment="1">
      <alignment horizontal="left" vertical="top" wrapText="1"/>
    </xf>
    <xf numFmtId="0" fontId="10" fillId="0" borderId="1" xfId="0" applyFont="1" applyBorder="1" applyAlignment="1">
      <alignment vertical="top" wrapText="1"/>
    </xf>
    <xf numFmtId="49" fontId="3" fillId="0" borderId="1" xfId="0" applyNumberFormat="1" applyFont="1" applyBorder="1" applyAlignment="1">
      <alignment vertical="top" wrapText="1"/>
    </xf>
    <xf numFmtId="0" fontId="8" fillId="20" borderId="1" xfId="0" applyFont="1" applyFill="1" applyBorder="1" applyAlignment="1">
      <alignment horizontal="left" vertical="top" wrapText="1"/>
    </xf>
    <xf numFmtId="49" fontId="3" fillId="0" borderId="1" xfId="0" applyNumberFormat="1" applyFont="1" applyBorder="1" applyAlignment="1">
      <alignment horizontal="left" vertical="top" wrapText="1"/>
    </xf>
    <xf numFmtId="0" fontId="10" fillId="0" borderId="1" xfId="0" applyFont="1" applyBorder="1" applyAlignment="1">
      <alignment horizontal="left" vertical="center" readingOrder="1"/>
    </xf>
    <xf numFmtId="0" fontId="11" fillId="20" borderId="1" xfId="0" applyFont="1" applyFill="1" applyBorder="1" applyAlignment="1">
      <alignment horizontal="left" vertical="top" wrapText="1"/>
    </xf>
    <xf numFmtId="0" fontId="11" fillId="5" borderId="1" xfId="22" applyFont="1" applyFill="1" applyBorder="1" applyAlignment="1">
      <alignment horizontal="left" vertical="center" wrapText="1"/>
    </xf>
    <xf numFmtId="0" fontId="9" fillId="5" borderId="1" xfId="22" applyFont="1" applyFill="1" applyBorder="1" applyAlignment="1">
      <alignment vertical="top" wrapText="1"/>
    </xf>
    <xf numFmtId="49" fontId="9" fillId="13" borderId="1" xfId="22" applyNumberFormat="1" applyFont="1" applyFill="1" applyBorder="1" applyAlignment="1">
      <alignment horizontal="left" vertical="center" wrapText="1"/>
    </xf>
    <xf numFmtId="49" fontId="8" fillId="5" borderId="1" xfId="26" applyNumberFormat="1" applyFont="1" applyFill="1" applyBorder="1" applyAlignment="1">
      <alignment vertical="top" wrapText="1"/>
    </xf>
    <xf numFmtId="49" fontId="3" fillId="15" borderId="1" xfId="22" quotePrefix="1" applyNumberFormat="1" applyFill="1" applyBorder="1" applyAlignment="1">
      <alignment horizontal="left" vertical="center" wrapText="1"/>
    </xf>
    <xf numFmtId="0" fontId="3" fillId="0" borderId="1" xfId="0" applyFont="1" applyBorder="1" applyAlignment="1">
      <alignment wrapText="1"/>
    </xf>
    <xf numFmtId="0" fontId="34" fillId="0" borderId="0" xfId="0" applyFont="1" applyAlignment="1">
      <alignment horizontal="left"/>
    </xf>
    <xf numFmtId="0" fontId="25" fillId="0" borderId="0" xfId="0" applyFont="1"/>
    <xf numFmtId="0" fontId="8" fillId="5" borderId="1" xfId="22" applyFont="1" applyFill="1" applyBorder="1" applyAlignment="1">
      <alignment horizontal="center" vertical="top" wrapText="1"/>
    </xf>
    <xf numFmtId="0" fontId="8" fillId="0" borderId="0" xfId="22" applyFont="1" applyAlignment="1">
      <alignment horizontal="left" vertical="top" wrapText="1"/>
    </xf>
    <xf numFmtId="0" fontId="8" fillId="0" borderId="0" xfId="22" applyFont="1" applyAlignment="1">
      <alignment horizontal="left" vertical="center" wrapText="1"/>
    </xf>
    <xf numFmtId="0" fontId="8" fillId="0" borderId="0" xfId="22" applyFont="1" applyAlignment="1">
      <alignment vertical="top" wrapText="1"/>
    </xf>
    <xf numFmtId="0" fontId="3" fillId="0" borderId="0" xfId="22" applyAlignment="1">
      <alignment horizontal="left" vertical="center" wrapText="1"/>
    </xf>
    <xf numFmtId="49" fontId="8" fillId="5" borderId="1" xfId="22" applyNumberFormat="1" applyFont="1" applyFill="1" applyBorder="1" applyAlignment="1" applyProtection="1">
      <alignment horizontal="center" vertical="center" wrapText="1"/>
      <protection hidden="1"/>
    </xf>
    <xf numFmtId="49" fontId="12" fillId="5" borderId="1" xfId="22" applyNumberFormat="1" applyFont="1" applyFill="1" applyBorder="1" applyAlignment="1" applyProtection="1">
      <alignment horizontal="center" vertical="center" wrapText="1"/>
      <protection hidden="1"/>
    </xf>
    <xf numFmtId="0" fontId="11" fillId="5" borderId="1" xfId="22" applyFont="1" applyFill="1" applyBorder="1" applyAlignment="1" applyProtection="1">
      <alignment horizontal="center" vertical="center" wrapText="1"/>
      <protection hidden="1"/>
    </xf>
    <xf numFmtId="49" fontId="18" fillId="21" borderId="1" xfId="22" applyNumberFormat="1" applyFont="1" applyFill="1" applyBorder="1" applyAlignment="1">
      <alignment horizontal="left" vertical="center" wrapText="1"/>
    </xf>
    <xf numFmtId="49" fontId="3" fillId="22" borderId="1" xfId="22" applyNumberFormat="1" applyFill="1" applyBorder="1" applyAlignment="1">
      <alignment horizontal="left" vertical="center" wrapText="1"/>
    </xf>
    <xf numFmtId="3" fontId="3" fillId="0" borderId="1" xfId="22" applyNumberFormat="1" applyBorder="1" applyAlignment="1">
      <alignment horizontal="left" vertical="top" wrapText="1"/>
    </xf>
    <xf numFmtId="3" fontId="9" fillId="0" borderId="1" xfId="22" applyNumberFormat="1" applyFont="1" applyBorder="1" applyAlignment="1">
      <alignment horizontal="left" vertical="top" wrapText="1"/>
    </xf>
    <xf numFmtId="49" fontId="3" fillId="5" borderId="1" xfId="22" applyNumberFormat="1" applyFill="1" applyBorder="1" applyAlignment="1">
      <alignment horizontal="left" vertical="center" wrapText="1"/>
    </xf>
    <xf numFmtId="0" fontId="8" fillId="5" borderId="1" xfId="26" applyFont="1" applyFill="1" applyBorder="1" applyAlignment="1">
      <alignment horizontal="left" vertical="center" wrapText="1"/>
    </xf>
    <xf numFmtId="0" fontId="3" fillId="0" borderId="5" xfId="22" applyBorder="1" applyAlignment="1">
      <alignment horizontal="left" vertical="top" wrapText="1"/>
    </xf>
    <xf numFmtId="49" fontId="3" fillId="0" borderId="5" xfId="24" applyNumberFormat="1" applyBorder="1" applyAlignment="1">
      <alignment horizontal="left" vertical="top" wrapText="1"/>
    </xf>
    <xf numFmtId="49" fontId="18" fillId="21" borderId="1" xfId="27" applyNumberFormat="1" applyFont="1" applyFill="1" applyBorder="1" applyAlignment="1">
      <alignment horizontal="left" vertical="center" wrapText="1"/>
    </xf>
    <xf numFmtId="49" fontId="8" fillId="5" borderId="1" xfId="26" applyNumberFormat="1" applyFont="1" applyFill="1" applyBorder="1" applyAlignment="1">
      <alignment horizontal="left" vertical="center" wrapText="1"/>
    </xf>
    <xf numFmtId="49" fontId="8" fillId="5" borderId="1" xfId="22" applyNumberFormat="1" applyFont="1" applyFill="1" applyBorder="1" applyAlignment="1">
      <alignment horizontal="left" vertical="center" wrapText="1"/>
    </xf>
    <xf numFmtId="49" fontId="18" fillId="21" borderId="1" xfId="24" applyNumberFormat="1" applyFont="1" applyFill="1" applyBorder="1" applyAlignment="1">
      <alignment horizontal="left" vertical="center" wrapText="1"/>
    </xf>
    <xf numFmtId="49" fontId="8" fillId="5" borderId="1" xfId="7" applyNumberFormat="1" applyFont="1" applyFill="1" applyBorder="1" applyAlignment="1">
      <alignment horizontal="left" vertical="center" wrapText="1"/>
    </xf>
    <xf numFmtId="49" fontId="9" fillId="0" borderId="1" xfId="30" applyNumberFormat="1" applyFont="1" applyBorder="1" applyAlignment="1">
      <alignment horizontal="left" vertical="top" wrapText="1"/>
    </xf>
    <xf numFmtId="49" fontId="3" fillId="22" borderId="1" xfId="31" applyNumberFormat="1" applyFill="1" applyBorder="1" applyAlignment="1">
      <alignment horizontal="left" vertical="center" wrapText="1"/>
    </xf>
    <xf numFmtId="0" fontId="3" fillId="5" borderId="1" xfId="22" applyFill="1" applyBorder="1" applyAlignment="1">
      <alignment horizontal="left" vertical="center" wrapText="1"/>
    </xf>
    <xf numFmtId="0" fontId="3" fillId="5" borderId="1" xfId="22" applyFill="1" applyBorder="1" applyAlignment="1">
      <alignment vertical="top" wrapText="1"/>
    </xf>
    <xf numFmtId="0" fontId="3" fillId="5" borderId="1" xfId="10" applyFont="1" applyFill="1" applyBorder="1" applyAlignment="1">
      <alignment horizontal="left" vertical="center" wrapText="1"/>
    </xf>
    <xf numFmtId="0" fontId="11" fillId="5" borderId="1" xfId="10" applyFont="1" applyFill="1" applyBorder="1" applyAlignment="1">
      <alignment horizontal="left" vertical="center" wrapText="1"/>
    </xf>
    <xf numFmtId="0" fontId="8" fillId="8" borderId="1" xfId="22" applyFont="1" applyFill="1" applyBorder="1" applyAlignment="1">
      <alignment horizontal="left" vertical="center" wrapText="1"/>
    </xf>
    <xf numFmtId="49" fontId="8" fillId="5" borderId="1" xfId="24" applyNumberFormat="1" applyFont="1" applyFill="1" applyBorder="1" applyAlignment="1">
      <alignment horizontal="left" vertical="center" wrapText="1"/>
    </xf>
    <xf numFmtId="0" fontId="9" fillId="5" borderId="1" xfId="14" applyFont="1" applyFill="1" applyBorder="1" applyAlignment="1">
      <alignment horizontal="left" vertical="center" wrapText="1"/>
    </xf>
    <xf numFmtId="0" fontId="3" fillId="0" borderId="1" xfId="14" applyFont="1" applyBorder="1" applyAlignment="1">
      <alignment horizontal="left" vertical="top"/>
    </xf>
    <xf numFmtId="0" fontId="3" fillId="0" borderId="1" xfId="14" applyFont="1" applyBorder="1" applyAlignment="1">
      <alignment horizontal="left" vertical="top" wrapText="1"/>
    </xf>
    <xf numFmtId="3" fontId="9" fillId="0" borderId="1" xfId="24" applyNumberFormat="1" applyFont="1" applyBorder="1" applyAlignment="1">
      <alignment horizontal="left" vertical="top" wrapText="1"/>
    </xf>
    <xf numFmtId="3" fontId="9" fillId="0" borderId="1" xfId="22" applyNumberFormat="1" applyFont="1" applyBorder="1" applyAlignment="1">
      <alignment vertical="top" wrapText="1"/>
    </xf>
    <xf numFmtId="49" fontId="9" fillId="0" borderId="1" xfId="22" applyNumberFormat="1" applyFont="1" applyBorder="1" applyAlignment="1">
      <alignment vertical="top" wrapText="1"/>
    </xf>
    <xf numFmtId="49" fontId="9" fillId="0" borderId="1" xfId="15" applyNumberFormat="1" applyFont="1" applyBorder="1" applyAlignment="1">
      <alignment vertical="top" wrapText="1"/>
    </xf>
    <xf numFmtId="0" fontId="3" fillId="4" borderId="0" xfId="22" applyFill="1" applyAlignment="1">
      <alignment horizontal="left" vertical="center" wrapText="1"/>
    </xf>
    <xf numFmtId="3" fontId="8" fillId="2" borderId="1" xfId="22" applyNumberFormat="1" applyFont="1" applyFill="1" applyBorder="1" applyAlignment="1">
      <alignment horizontal="center" vertical="center" wrapText="1"/>
    </xf>
    <xf numFmtId="3" fontId="9" fillId="0" borderId="1" xfId="26" applyNumberFormat="1" applyFont="1" applyBorder="1" applyAlignment="1">
      <alignment horizontal="left" vertical="top" wrapText="1"/>
    </xf>
    <xf numFmtId="0" fontId="9" fillId="5" borderId="1" xfId="22" applyFont="1" applyFill="1" applyBorder="1" applyAlignment="1">
      <alignment horizontal="left" vertical="top" wrapText="1"/>
    </xf>
    <xf numFmtId="49" fontId="20" fillId="23" borderId="1" xfId="22" applyNumberFormat="1" applyFont="1" applyFill="1" applyBorder="1" applyAlignment="1">
      <alignment horizontal="left" vertical="top" wrapText="1"/>
    </xf>
    <xf numFmtId="0" fontId="20" fillId="23" borderId="1" xfId="22" applyFont="1" applyFill="1" applyBorder="1" applyAlignment="1">
      <alignment vertical="top" wrapText="1"/>
    </xf>
    <xf numFmtId="49" fontId="20" fillId="23" borderId="1" xfId="26" applyNumberFormat="1" applyFont="1" applyFill="1" applyBorder="1" applyAlignment="1">
      <alignment horizontal="left" vertical="top" wrapText="1"/>
    </xf>
    <xf numFmtId="0" fontId="18" fillId="23" borderId="1" xfId="26" applyFont="1" applyFill="1" applyBorder="1" applyAlignment="1">
      <alignment vertical="top" wrapText="1"/>
    </xf>
    <xf numFmtId="0" fontId="20" fillId="23" borderId="1" xfId="26" applyFont="1" applyFill="1" applyBorder="1" applyAlignment="1">
      <alignment horizontal="left" vertical="top" wrapText="1"/>
    </xf>
    <xf numFmtId="49" fontId="20" fillId="23" borderId="1" xfId="24" applyNumberFormat="1" applyFont="1" applyFill="1" applyBorder="1" applyAlignment="1">
      <alignment horizontal="left" vertical="top" wrapText="1"/>
    </xf>
    <xf numFmtId="49" fontId="20" fillId="23" borderId="1" xfId="22" applyNumberFormat="1" applyFont="1" applyFill="1" applyBorder="1" applyAlignment="1">
      <alignment vertical="top" wrapText="1"/>
    </xf>
    <xf numFmtId="3" fontId="20" fillId="23" borderId="1" xfId="22" applyNumberFormat="1" applyFont="1" applyFill="1" applyBorder="1" applyAlignment="1">
      <alignment horizontal="left" vertical="top" wrapText="1"/>
    </xf>
    <xf numFmtId="0" fontId="20" fillId="23" borderId="1" xfId="24" applyFont="1" applyFill="1" applyBorder="1" applyAlignment="1">
      <alignment vertical="top" wrapText="1"/>
    </xf>
    <xf numFmtId="0" fontId="8" fillId="5" borderId="1" xfId="22" applyFont="1" applyFill="1" applyBorder="1" applyAlignment="1">
      <alignment horizontal="center" vertical="center" wrapText="1"/>
    </xf>
    <xf numFmtId="0" fontId="18" fillId="23" borderId="1" xfId="22" applyFont="1" applyFill="1" applyBorder="1" applyAlignment="1">
      <alignment vertical="top" wrapText="1"/>
    </xf>
    <xf numFmtId="0" fontId="5" fillId="0" borderId="0" xfId="22" applyFont="1" applyAlignment="1">
      <alignment horizontal="center" vertical="top" wrapText="1"/>
    </xf>
    <xf numFmtId="0" fontId="8" fillId="2" borderId="1" xfId="22" applyFont="1" applyFill="1" applyBorder="1" applyAlignment="1" applyProtection="1">
      <alignment horizontal="center" vertical="center" wrapText="1"/>
      <protection hidden="1"/>
    </xf>
    <xf numFmtId="0" fontId="8" fillId="5" borderId="1" xfId="24" applyFont="1" applyFill="1" applyBorder="1" applyAlignment="1">
      <alignment vertical="top" wrapText="1"/>
    </xf>
    <xf numFmtId="0" fontId="8" fillId="5" borderId="1" xfId="22" applyFont="1" applyFill="1" applyBorder="1" applyAlignment="1">
      <alignment vertical="center" wrapText="1"/>
    </xf>
    <xf numFmtId="0" fontId="3" fillId="0" borderId="1" xfId="8" applyFont="1" applyBorder="1" applyAlignment="1">
      <alignment vertical="top" wrapText="1"/>
    </xf>
    <xf numFmtId="0" fontId="3" fillId="4" borderId="0" xfId="22" applyFill="1" applyAlignment="1">
      <alignment horizontal="left" vertical="top" wrapText="1"/>
    </xf>
    <xf numFmtId="0" fontId="3" fillId="4" borderId="0" xfId="22" applyFill="1" applyAlignment="1">
      <alignment vertical="center" wrapText="1"/>
    </xf>
    <xf numFmtId="49" fontId="39" fillId="25" borderId="5" xfId="22" applyNumberFormat="1" applyFont="1" applyFill="1" applyBorder="1" applyAlignment="1" applyProtection="1">
      <alignment horizontal="center" vertical="center" wrapText="1"/>
      <protection hidden="1"/>
    </xf>
    <xf numFmtId="0" fontId="40" fillId="14" borderId="1" xfId="22" applyFont="1" applyFill="1" applyBorder="1" applyAlignment="1" applyProtection="1">
      <alignment horizontal="center" vertical="center" textRotation="255" wrapText="1"/>
      <protection hidden="1"/>
    </xf>
    <xf numFmtId="49" fontId="20" fillId="14" borderId="1" xfId="22" applyNumberFormat="1" applyFont="1" applyFill="1" applyBorder="1" applyAlignment="1">
      <alignment horizontal="left" vertical="top" wrapText="1"/>
    </xf>
    <xf numFmtId="0" fontId="11" fillId="14" borderId="1" xfId="22" applyFont="1" applyFill="1" applyBorder="1" applyAlignment="1">
      <alignment horizontal="center" vertical="center" wrapText="1"/>
    </xf>
    <xf numFmtId="49" fontId="18" fillId="21" borderId="1" xfId="22" applyNumberFormat="1" applyFont="1" applyFill="1" applyBorder="1" applyAlignment="1">
      <alignment horizontal="center" vertical="center" wrapText="1"/>
    </xf>
    <xf numFmtId="49" fontId="3" fillId="13" borderId="1" xfId="22" applyNumberFormat="1" applyFill="1" applyBorder="1" applyAlignment="1">
      <alignment horizontal="center" vertical="center" wrapText="1"/>
    </xf>
    <xf numFmtId="49" fontId="9" fillId="13" borderId="1" xfId="22" applyNumberFormat="1" applyFont="1" applyFill="1" applyBorder="1" applyAlignment="1">
      <alignment horizontal="center" vertical="center" wrapText="1"/>
    </xf>
    <xf numFmtId="49" fontId="20" fillId="14" borderId="1" xfId="22" applyNumberFormat="1" applyFont="1" applyFill="1" applyBorder="1" applyAlignment="1">
      <alignment horizontal="center" vertical="center" wrapText="1"/>
    </xf>
    <xf numFmtId="49" fontId="9" fillId="27" borderId="1" xfId="22" applyNumberFormat="1" applyFont="1" applyFill="1" applyBorder="1" applyAlignment="1">
      <alignment horizontal="center" vertical="center" wrapText="1"/>
    </xf>
    <xf numFmtId="49" fontId="3" fillId="22" borderId="1" xfId="22" applyNumberFormat="1" applyFill="1" applyBorder="1" applyAlignment="1">
      <alignment horizontal="center" vertical="center" wrapText="1"/>
    </xf>
    <xf numFmtId="49" fontId="3" fillId="15" borderId="1" xfId="22" quotePrefix="1" applyNumberFormat="1" applyFill="1" applyBorder="1" applyAlignment="1">
      <alignment horizontal="center" vertical="center" wrapText="1"/>
    </xf>
    <xf numFmtId="49" fontId="3" fillId="5" borderId="1" xfId="22" applyNumberFormat="1" applyFill="1" applyBorder="1" applyAlignment="1">
      <alignment horizontal="center" vertical="center" wrapText="1"/>
    </xf>
    <xf numFmtId="49" fontId="3" fillId="7" borderId="1" xfId="24" applyNumberFormat="1" applyFill="1" applyBorder="1" applyAlignment="1">
      <alignment horizontal="center" vertical="center" wrapText="1"/>
    </xf>
    <xf numFmtId="0" fontId="3" fillId="0" borderId="1" xfId="0" applyFont="1" applyBorder="1" applyAlignment="1">
      <alignment vertical="top"/>
    </xf>
    <xf numFmtId="0" fontId="20" fillId="14" borderId="1" xfId="22" applyFont="1" applyFill="1" applyBorder="1" applyAlignment="1">
      <alignment horizontal="center" vertical="center" wrapText="1"/>
    </xf>
    <xf numFmtId="0" fontId="18" fillId="14" borderId="1" xfId="26" applyFont="1" applyFill="1" applyBorder="1" applyAlignment="1">
      <alignment horizontal="center" vertical="center" wrapText="1"/>
    </xf>
    <xf numFmtId="49" fontId="9" fillId="11" borderId="1" xfId="22" applyNumberFormat="1" applyFont="1" applyFill="1" applyBorder="1" applyAlignment="1">
      <alignment horizontal="center" vertical="center" wrapText="1"/>
    </xf>
    <xf numFmtId="49" fontId="18" fillId="21" borderId="1" xfId="27" applyNumberFormat="1" applyFont="1" applyFill="1" applyBorder="1" applyAlignment="1">
      <alignment horizontal="center" vertical="center" wrapText="1"/>
    </xf>
    <xf numFmtId="0" fontId="8" fillId="14" borderId="1" xfId="22" applyFont="1" applyFill="1" applyBorder="1" applyAlignment="1">
      <alignment horizontal="center" vertical="center" wrapText="1"/>
    </xf>
    <xf numFmtId="49" fontId="18" fillId="21" borderId="1" xfId="24" applyNumberFormat="1" applyFont="1" applyFill="1" applyBorder="1" applyAlignment="1">
      <alignment horizontal="center" vertical="center" wrapText="1"/>
    </xf>
    <xf numFmtId="0" fontId="20" fillId="14" borderId="1" xfId="24" applyFont="1" applyFill="1" applyBorder="1" applyAlignment="1">
      <alignment horizontal="center" vertical="center" wrapText="1"/>
    </xf>
    <xf numFmtId="49" fontId="20" fillId="14" borderId="1" xfId="26" applyNumberFormat="1" applyFont="1" applyFill="1" applyBorder="1" applyAlignment="1">
      <alignment horizontal="left" vertical="top" wrapText="1"/>
    </xf>
    <xf numFmtId="49" fontId="3" fillId="22" borderId="1" xfId="31" applyNumberFormat="1" applyFill="1" applyBorder="1" applyAlignment="1">
      <alignment horizontal="center" vertical="center" wrapText="1"/>
    </xf>
    <xf numFmtId="49" fontId="9" fillId="0" borderId="1" xfId="0" applyNumberFormat="1" applyFont="1" applyBorder="1" applyAlignment="1">
      <alignment horizontal="left" vertical="top" wrapText="1"/>
    </xf>
    <xf numFmtId="0" fontId="20" fillId="14" borderId="1" xfId="26" applyFont="1" applyFill="1" applyBorder="1" applyAlignment="1">
      <alignment horizontal="left" vertical="top" wrapText="1"/>
    </xf>
    <xf numFmtId="49" fontId="20" fillId="14" borderId="1" xfId="24" applyNumberFormat="1" applyFont="1" applyFill="1" applyBorder="1" applyAlignment="1">
      <alignment horizontal="left" vertical="top" wrapText="1"/>
    </xf>
    <xf numFmtId="49" fontId="9" fillId="11" borderId="1" xfId="24" applyNumberFormat="1" applyFont="1" applyFill="1" applyBorder="1" applyAlignment="1">
      <alignment horizontal="center" vertical="center" wrapText="1"/>
    </xf>
    <xf numFmtId="0" fontId="9" fillId="0" borderId="5" xfId="14" applyFont="1" applyBorder="1" applyAlignment="1">
      <alignment vertical="top" wrapText="1"/>
    </xf>
    <xf numFmtId="3" fontId="20" fillId="14" borderId="1" xfId="22" applyNumberFormat="1" applyFont="1" applyFill="1" applyBorder="1" applyAlignment="1">
      <alignment horizontal="left" vertical="top" wrapText="1"/>
    </xf>
    <xf numFmtId="0" fontId="20" fillId="14" borderId="1" xfId="22" applyFont="1" applyFill="1" applyBorder="1" applyAlignment="1">
      <alignment horizontal="left" vertical="top" wrapText="1"/>
    </xf>
    <xf numFmtId="49" fontId="9" fillId="7" borderId="1" xfId="24" applyNumberFormat="1" applyFont="1" applyFill="1" applyBorder="1" applyAlignment="1">
      <alignment horizontal="center" vertical="center" wrapText="1"/>
    </xf>
    <xf numFmtId="0" fontId="18" fillId="0" borderId="0" xfId="22" applyFont="1" applyAlignment="1">
      <alignment horizontal="left" vertical="top" wrapText="1"/>
    </xf>
    <xf numFmtId="0" fontId="9" fillId="4" borderId="0" xfId="22" applyFont="1" applyFill="1" applyAlignment="1">
      <alignment horizontal="center" vertical="center" wrapText="1"/>
    </xf>
    <xf numFmtId="0" fontId="9" fillId="0" borderId="0" xfId="22" applyFont="1" applyAlignment="1">
      <alignment horizontal="center" vertical="center" wrapText="1"/>
    </xf>
    <xf numFmtId="0" fontId="18" fillId="23" borderId="1" xfId="26" applyFont="1" applyFill="1" applyBorder="1" applyAlignment="1">
      <alignment horizontal="left" vertical="top" wrapText="1"/>
    </xf>
    <xf numFmtId="0" fontId="8" fillId="5" borderId="1" xfId="28" applyFont="1" applyFill="1" applyBorder="1" applyAlignment="1" applyProtection="1">
      <alignment horizontal="left" vertical="top" wrapText="1"/>
      <protection hidden="1"/>
    </xf>
    <xf numFmtId="0" fontId="18" fillId="23" borderId="1" xfId="22" applyFont="1" applyFill="1" applyBorder="1" applyAlignment="1">
      <alignment horizontal="left" vertical="top" wrapText="1"/>
    </xf>
    <xf numFmtId="0" fontId="3" fillId="5" borderId="1" xfId="14" applyFont="1" applyFill="1" applyBorder="1" applyAlignment="1">
      <alignment horizontal="left" vertical="top" wrapText="1"/>
    </xf>
    <xf numFmtId="0" fontId="3" fillId="0" borderId="0" xfId="22" applyAlignment="1">
      <alignment horizontal="center" vertical="top" wrapText="1"/>
    </xf>
    <xf numFmtId="49" fontId="9" fillId="0" borderId="1" xfId="26" applyNumberFormat="1" applyFont="1" applyBorder="1" applyAlignment="1">
      <alignment vertical="top" wrapText="1"/>
    </xf>
    <xf numFmtId="0" fontId="9" fillId="0" borderId="1" xfId="0" applyFont="1" applyBorder="1" applyAlignment="1">
      <alignment wrapText="1"/>
    </xf>
    <xf numFmtId="0" fontId="0" fillId="0" borderId="0" xfId="0" applyAlignment="1">
      <alignment horizontal="center"/>
    </xf>
    <xf numFmtId="49" fontId="8" fillId="2" borderId="6" xfId="22" applyNumberFormat="1" applyFont="1" applyFill="1" applyBorder="1" applyAlignment="1" applyProtection="1">
      <alignment horizontal="center" vertical="center" wrapText="1"/>
      <protection hidden="1"/>
    </xf>
    <xf numFmtId="0" fontId="8" fillId="2" borderId="6" xfId="22" applyFont="1" applyFill="1" applyBorder="1" applyAlignment="1" applyProtection="1">
      <alignment horizontal="center" vertical="center" wrapText="1"/>
      <protection hidden="1"/>
    </xf>
    <xf numFmtId="3" fontId="8" fillId="2" borderId="6" xfId="22" applyNumberFormat="1" applyFont="1" applyFill="1" applyBorder="1" applyAlignment="1">
      <alignment horizontal="center" vertical="center" wrapText="1"/>
    </xf>
    <xf numFmtId="0" fontId="15" fillId="28" borderId="6" xfId="1" applyFont="1" applyFill="1" applyBorder="1" applyAlignment="1" applyProtection="1">
      <alignment horizontal="center" vertical="center" wrapText="1"/>
      <protection hidden="1"/>
    </xf>
    <xf numFmtId="0" fontId="25" fillId="29" borderId="0" xfId="0" applyFont="1" applyFill="1" applyAlignment="1">
      <alignment horizontal="center"/>
    </xf>
    <xf numFmtId="0" fontId="15" fillId="28" borderId="6" xfId="1" applyFont="1" applyFill="1" applyBorder="1" applyAlignment="1" applyProtection="1">
      <alignment horizontal="left" vertical="center" wrapText="1"/>
      <protection hidden="1"/>
    </xf>
    <xf numFmtId="0" fontId="41" fillId="29" borderId="0" xfId="0" applyFont="1" applyFill="1" applyAlignment="1">
      <alignment horizontal="center"/>
    </xf>
    <xf numFmtId="0" fontId="0" fillId="30" borderId="15" xfId="0" applyFill="1" applyBorder="1" applyAlignment="1">
      <alignment horizontal="right"/>
    </xf>
    <xf numFmtId="0" fontId="0" fillId="31" borderId="16" xfId="0" applyFill="1" applyBorder="1" applyAlignment="1">
      <alignment horizontal="center"/>
    </xf>
    <xf numFmtId="0" fontId="0" fillId="0" borderId="0" xfId="0" applyAlignment="1">
      <alignment wrapText="1"/>
    </xf>
    <xf numFmtId="0" fontId="38" fillId="5" borderId="1" xfId="26" applyFont="1" applyFill="1" applyBorder="1" applyAlignment="1">
      <alignment horizontal="left" vertical="top" wrapText="1"/>
    </xf>
    <xf numFmtId="49" fontId="43" fillId="5" borderId="1" xfId="22" applyNumberFormat="1" applyFont="1" applyFill="1" applyBorder="1" applyAlignment="1">
      <alignment horizontal="left" vertical="top" wrapText="1"/>
    </xf>
    <xf numFmtId="49" fontId="44" fillId="0" borderId="1" xfId="22" applyNumberFormat="1" applyFont="1" applyBorder="1" applyAlignment="1">
      <alignment horizontal="left" vertical="top" wrapText="1"/>
    </xf>
    <xf numFmtId="0" fontId="43" fillId="5" borderId="1" xfId="22" applyFont="1" applyFill="1" applyBorder="1" applyAlignment="1">
      <alignment horizontal="left" vertical="top" wrapText="1"/>
    </xf>
    <xf numFmtId="3" fontId="8" fillId="23" borderId="1" xfId="26" applyNumberFormat="1" applyFont="1" applyFill="1" applyBorder="1" applyAlignment="1">
      <alignment horizontal="left" vertical="top" wrapText="1"/>
    </xf>
    <xf numFmtId="49" fontId="43" fillId="5" borderId="1" xfId="26" applyNumberFormat="1" applyFont="1" applyFill="1" applyBorder="1" applyAlignment="1">
      <alignment horizontal="left" vertical="top" wrapText="1"/>
    </xf>
    <xf numFmtId="49" fontId="44" fillId="0" borderId="1" xfId="26" applyNumberFormat="1" applyFont="1" applyBorder="1" applyAlignment="1">
      <alignment horizontal="left" vertical="top" wrapText="1"/>
    </xf>
    <xf numFmtId="49" fontId="44" fillId="0" borderId="1" xfId="24" applyNumberFormat="1" applyFont="1" applyBorder="1" applyAlignment="1">
      <alignment horizontal="left" vertical="top" wrapText="1"/>
    </xf>
    <xf numFmtId="3" fontId="44" fillId="0" borderId="1" xfId="24" applyNumberFormat="1" applyFont="1" applyBorder="1" applyAlignment="1">
      <alignment horizontal="left" vertical="top" wrapText="1"/>
    </xf>
    <xf numFmtId="3" fontId="8" fillId="23" borderId="1" xfId="24" applyNumberFormat="1" applyFont="1" applyFill="1" applyBorder="1" applyAlignment="1">
      <alignment horizontal="left" vertical="top" wrapText="1"/>
    </xf>
    <xf numFmtId="0" fontId="43" fillId="5" borderId="1" xfId="10" applyFont="1" applyFill="1" applyBorder="1" applyAlignment="1">
      <alignment horizontal="left" vertical="top" wrapText="1"/>
    </xf>
    <xf numFmtId="3" fontId="8" fillId="23" borderId="1" xfId="22" applyNumberFormat="1" applyFont="1" applyFill="1" applyBorder="1" applyAlignment="1">
      <alignment horizontal="left" vertical="top" wrapText="1"/>
    </xf>
    <xf numFmtId="0" fontId="3" fillId="23" borderId="1" xfId="22" applyFill="1" applyBorder="1" applyAlignment="1">
      <alignment horizontal="left" vertical="top" wrapText="1"/>
    </xf>
    <xf numFmtId="0" fontId="44" fillId="0" borderId="1" xfId="0" applyFont="1" applyBorder="1" applyAlignment="1">
      <alignment horizontal="left" vertical="top" wrapText="1"/>
    </xf>
    <xf numFmtId="0" fontId="43" fillId="20" borderId="1" xfId="0" applyFont="1" applyFill="1" applyBorder="1" applyAlignment="1">
      <alignment horizontal="left" vertical="top" wrapText="1"/>
    </xf>
    <xf numFmtId="3" fontId="11" fillId="23" borderId="1" xfId="24" applyNumberFormat="1" applyFont="1" applyFill="1" applyBorder="1" applyAlignment="1">
      <alignment horizontal="left" vertical="top" wrapText="1"/>
    </xf>
    <xf numFmtId="49" fontId="18" fillId="21" borderId="1" xfId="22" applyNumberFormat="1" applyFont="1" applyFill="1" applyBorder="1" applyAlignment="1">
      <alignment vertical="center" wrapText="1"/>
    </xf>
    <xf numFmtId="0" fontId="10" fillId="0" borderId="1" xfId="22" applyFont="1" applyBorder="1" applyAlignment="1">
      <alignment vertical="top" wrapText="1"/>
    </xf>
    <xf numFmtId="49" fontId="3" fillId="0" borderId="1" xfId="22" applyNumberFormat="1" applyBorder="1" applyAlignment="1">
      <alignment vertical="center" wrapText="1"/>
    </xf>
    <xf numFmtId="49" fontId="3" fillId="0" borderId="1" xfId="7" applyNumberFormat="1" applyFont="1" applyBorder="1" applyAlignment="1">
      <alignment vertical="top" wrapText="1"/>
    </xf>
    <xf numFmtId="0" fontId="12" fillId="5" borderId="1" xfId="28" applyFont="1" applyFill="1" applyBorder="1" applyAlignment="1" applyProtection="1">
      <alignment vertical="top" wrapText="1"/>
      <protection hidden="1"/>
    </xf>
    <xf numFmtId="0" fontId="11" fillId="5" borderId="1" xfId="22" applyFont="1" applyFill="1" applyBorder="1" applyAlignment="1">
      <alignment vertical="top" wrapText="1"/>
    </xf>
    <xf numFmtId="49" fontId="20" fillId="32" borderId="1" xfId="22" applyNumberFormat="1" applyFont="1" applyFill="1" applyBorder="1" applyAlignment="1">
      <alignment horizontal="left" vertical="top" wrapText="1"/>
    </xf>
    <xf numFmtId="49" fontId="8" fillId="32" borderId="1" xfId="22" applyNumberFormat="1" applyFont="1" applyFill="1" applyBorder="1" applyAlignment="1">
      <alignment horizontal="left" vertical="top" wrapText="1"/>
    </xf>
    <xf numFmtId="0" fontId="18" fillId="32" borderId="1" xfId="26" applyFont="1" applyFill="1" applyBorder="1" applyAlignment="1">
      <alignment horizontal="left" vertical="top" wrapText="1"/>
    </xf>
    <xf numFmtId="0" fontId="3" fillId="32" borderId="1" xfId="26" applyFill="1" applyBorder="1" applyAlignment="1">
      <alignment horizontal="left" vertical="top" wrapText="1"/>
    </xf>
    <xf numFmtId="0" fontId="8" fillId="32" borderId="1" xfId="24" applyFont="1" applyFill="1" applyBorder="1" applyAlignment="1">
      <alignment horizontal="left" vertical="top" wrapText="1"/>
    </xf>
    <xf numFmtId="49" fontId="20" fillId="32" borderId="1" xfId="24" applyNumberFormat="1" applyFont="1" applyFill="1" applyBorder="1" applyAlignment="1">
      <alignment horizontal="left" vertical="top" wrapText="1"/>
    </xf>
    <xf numFmtId="49" fontId="8" fillId="32" borderId="1" xfId="24" applyNumberFormat="1" applyFont="1" applyFill="1" applyBorder="1" applyAlignment="1">
      <alignment horizontal="left" vertical="top" wrapText="1"/>
    </xf>
    <xf numFmtId="0" fontId="18" fillId="32" borderId="1" xfId="22" applyFont="1" applyFill="1" applyBorder="1" applyAlignment="1">
      <alignment horizontal="left" vertical="top" wrapText="1"/>
    </xf>
    <xf numFmtId="0" fontId="3" fillId="32" borderId="1" xfId="22" applyFill="1" applyBorder="1" applyAlignment="1">
      <alignment horizontal="left" vertical="top" wrapText="1"/>
    </xf>
    <xf numFmtId="3" fontId="20" fillId="32" borderId="1" xfId="24" applyNumberFormat="1" applyFont="1" applyFill="1" applyBorder="1" applyAlignment="1">
      <alignment horizontal="left" vertical="top" wrapText="1"/>
    </xf>
    <xf numFmtId="3" fontId="8" fillId="32" borderId="1" xfId="24" applyNumberFormat="1" applyFont="1" applyFill="1" applyBorder="1" applyAlignment="1">
      <alignment horizontal="left" vertical="top" wrapText="1"/>
    </xf>
    <xf numFmtId="0" fontId="36" fillId="17" borderId="1" xfId="33" applyFont="1" applyBorder="1" applyAlignment="1">
      <alignment horizontal="center" vertical="center" wrapText="1"/>
    </xf>
    <xf numFmtId="0" fontId="36" fillId="17" borderId="1" xfId="33" applyFont="1" applyBorder="1" applyAlignment="1">
      <alignment vertical="center" wrapText="1"/>
    </xf>
    <xf numFmtId="0" fontId="39" fillId="33" borderId="1" xfId="22" applyFont="1" applyFill="1" applyBorder="1" applyAlignment="1" applyProtection="1">
      <alignment horizontal="center" vertical="center" textRotation="255" wrapText="1"/>
      <protection hidden="1"/>
    </xf>
    <xf numFmtId="0" fontId="39" fillId="35" borderId="1" xfId="22" applyFont="1" applyFill="1" applyBorder="1" applyAlignment="1" applyProtection="1">
      <alignment horizontal="center" vertical="center" textRotation="255" wrapText="1"/>
      <protection hidden="1"/>
    </xf>
    <xf numFmtId="0" fontId="39" fillId="37" borderId="1" xfId="22" applyFont="1" applyFill="1" applyBorder="1" applyAlignment="1" applyProtection="1">
      <alignment horizontal="center" vertical="center" textRotation="255" wrapText="1"/>
      <protection hidden="1"/>
    </xf>
    <xf numFmtId="0" fontId="8" fillId="4" borderId="0" xfId="22" applyFont="1" applyFill="1" applyAlignment="1">
      <alignment vertical="top" wrapText="1"/>
    </xf>
    <xf numFmtId="0" fontId="3" fillId="0" borderId="1" xfId="22" applyBorder="1" applyAlignment="1">
      <alignment horizontal="center" vertical="center" wrapText="1"/>
    </xf>
    <xf numFmtId="49" fontId="3" fillId="4" borderId="0" xfId="22" applyNumberFormat="1" applyFill="1" applyAlignment="1">
      <alignment vertical="top" wrapText="1"/>
    </xf>
    <xf numFmtId="0" fontId="3" fillId="4" borderId="0" xfId="22" applyFill="1" applyAlignment="1">
      <alignment wrapText="1"/>
    </xf>
    <xf numFmtId="0" fontId="3" fillId="4" borderId="0" xfId="26" applyFill="1" applyAlignment="1">
      <alignment wrapText="1"/>
    </xf>
    <xf numFmtId="0" fontId="0" fillId="0" borderId="1" xfId="0" applyBorder="1" applyAlignment="1">
      <alignment vertical="center" wrapText="1"/>
    </xf>
    <xf numFmtId="0" fontId="0" fillId="0" borderId="1" xfId="0" applyBorder="1" applyAlignment="1">
      <alignment vertical="center"/>
    </xf>
    <xf numFmtId="0" fontId="0" fillId="38" borderId="1" xfId="0" applyFill="1" applyBorder="1" applyAlignment="1">
      <alignment vertical="center"/>
    </xf>
    <xf numFmtId="0" fontId="15" fillId="12" borderId="6" xfId="1" applyFont="1" applyFill="1" applyBorder="1" applyAlignment="1" applyProtection="1">
      <alignment horizontal="center" vertical="center" wrapText="1"/>
      <protection hidden="1"/>
    </xf>
    <xf numFmtId="17" fontId="15" fillId="28" borderId="8" xfId="1" applyNumberFormat="1" applyFont="1" applyFill="1" applyBorder="1" applyAlignment="1" applyProtection="1">
      <alignment horizontal="right" vertical="center" wrapText="1"/>
      <protection hidden="1"/>
    </xf>
    <xf numFmtId="0" fontId="0" fillId="0" borderId="0" xfId="0" applyAlignment="1">
      <alignment horizontal="right" vertical="center"/>
    </xf>
    <xf numFmtId="0" fontId="19" fillId="0" borderId="0" xfId="22" applyFont="1" applyAlignment="1">
      <alignment horizontal="center" vertical="top" wrapText="1"/>
    </xf>
    <xf numFmtId="169" fontId="0" fillId="0" borderId="0" xfId="0" applyNumberFormat="1" applyAlignment="1">
      <alignment horizontal="right"/>
    </xf>
    <xf numFmtId="170" fontId="0" fillId="0" borderId="0" xfId="0" applyNumberFormat="1" applyAlignment="1">
      <alignment horizontal="right"/>
    </xf>
    <xf numFmtId="0" fontId="0" fillId="0" borderId="0" xfId="0" applyAlignment="1">
      <alignment vertical="top"/>
    </xf>
    <xf numFmtId="0" fontId="3" fillId="0" borderId="0" xfId="22" applyAlignment="1">
      <alignment horizontal="center" vertical="center" wrapText="1"/>
    </xf>
    <xf numFmtId="0" fontId="0" fillId="0" borderId="0" xfId="0" applyAlignment="1">
      <alignment horizontal="center" vertical="center"/>
    </xf>
    <xf numFmtId="0" fontId="14" fillId="0" borderId="0" xfId="0" applyFont="1" applyAlignment="1">
      <alignment horizontal="left" vertical="center"/>
    </xf>
    <xf numFmtId="49" fontId="9" fillId="0" borderId="5" xfId="22" applyNumberFormat="1" applyFont="1" applyBorder="1" applyAlignment="1">
      <alignment horizontal="left" vertical="top" wrapText="1"/>
    </xf>
    <xf numFmtId="0" fontId="14" fillId="0" borderId="0" xfId="0" applyFont="1" applyAlignment="1">
      <alignment horizontal="center" vertical="center"/>
    </xf>
    <xf numFmtId="0" fontId="22" fillId="0" borderId="0" xfId="0" applyFont="1" applyAlignment="1">
      <alignment horizontal="center" vertical="center"/>
    </xf>
    <xf numFmtId="49" fontId="18" fillId="14" borderId="1" xfId="22" applyNumberFormat="1" applyFont="1" applyFill="1" applyBorder="1" applyAlignment="1">
      <alignment horizontal="left" vertical="center" wrapText="1"/>
    </xf>
    <xf numFmtId="0" fontId="3" fillId="14" borderId="1" xfId="22" applyFill="1" applyBorder="1" applyAlignment="1">
      <alignment horizontal="center" vertical="center" wrapText="1"/>
    </xf>
    <xf numFmtId="49" fontId="3" fillId="40" borderId="1" xfId="22" applyNumberFormat="1" applyFill="1" applyBorder="1" applyAlignment="1">
      <alignment horizontal="center" vertical="center" wrapText="1"/>
    </xf>
    <xf numFmtId="49" fontId="9" fillId="40" borderId="1" xfId="22" applyNumberFormat="1" applyFont="1" applyFill="1" applyBorder="1" applyAlignment="1">
      <alignment horizontal="center" vertical="center" wrapText="1"/>
    </xf>
    <xf numFmtId="49" fontId="18" fillId="21" borderId="1" xfId="0" applyNumberFormat="1" applyFont="1" applyFill="1" applyBorder="1" applyAlignment="1">
      <alignment horizontal="center" vertical="center" wrapText="1"/>
    </xf>
    <xf numFmtId="0" fontId="3" fillId="0" borderId="5" xfId="0" applyFont="1" applyBorder="1" applyAlignment="1">
      <alignment vertical="top" wrapText="1"/>
    </xf>
    <xf numFmtId="49" fontId="18" fillId="21" borderId="5" xfId="22" applyNumberFormat="1" applyFont="1" applyFill="1" applyBorder="1" applyAlignment="1">
      <alignment horizontal="center" vertical="center" wrapText="1"/>
    </xf>
    <xf numFmtId="49" fontId="20" fillId="14" borderId="5" xfId="22" applyNumberFormat="1" applyFont="1" applyFill="1" applyBorder="1" applyAlignment="1">
      <alignment horizontal="center" vertical="center" wrapText="1"/>
    </xf>
    <xf numFmtId="49" fontId="18" fillId="21" borderId="5" xfId="0" applyNumberFormat="1" applyFont="1" applyFill="1" applyBorder="1" applyAlignment="1">
      <alignment horizontal="center" vertical="center" wrapText="1"/>
    </xf>
    <xf numFmtId="0" fontId="3" fillId="14" borderId="5" xfId="22" applyFill="1" applyBorder="1" applyAlignment="1">
      <alignment horizontal="center" vertical="center" wrapText="1"/>
    </xf>
    <xf numFmtId="49" fontId="8" fillId="5" borderId="6" xfId="26" applyNumberFormat="1" applyFont="1" applyFill="1" applyBorder="1" applyAlignment="1">
      <alignment horizontal="left" vertical="top" wrapText="1"/>
    </xf>
    <xf numFmtId="0" fontId="8" fillId="5" borderId="6" xfId="22" applyFont="1" applyFill="1" applyBorder="1" applyAlignment="1">
      <alignment horizontal="center" vertical="center" wrapText="1"/>
    </xf>
    <xf numFmtId="0" fontId="8" fillId="14" borderId="6" xfId="22" applyFont="1" applyFill="1" applyBorder="1" applyAlignment="1">
      <alignment horizontal="center" vertical="center" wrapText="1"/>
    </xf>
    <xf numFmtId="49" fontId="3" fillId="22" borderId="5" xfId="22" applyNumberFormat="1" applyFill="1" applyBorder="1" applyAlignment="1">
      <alignment horizontal="center" vertical="center" wrapText="1"/>
    </xf>
    <xf numFmtId="49" fontId="3" fillId="0" borderId="5" xfId="26" applyNumberFormat="1" applyBorder="1" applyAlignment="1">
      <alignment horizontal="left" vertical="top" wrapText="1"/>
    </xf>
    <xf numFmtId="49" fontId="3" fillId="15" borderId="5" xfId="22" quotePrefix="1" applyNumberFormat="1" applyFill="1" applyBorder="1" applyAlignment="1">
      <alignment horizontal="center" vertical="center" wrapText="1"/>
    </xf>
    <xf numFmtId="49" fontId="9" fillId="27" borderId="5" xfId="22" applyNumberFormat="1" applyFont="1" applyFill="1" applyBorder="1" applyAlignment="1">
      <alignment horizontal="center" vertical="center" wrapText="1"/>
    </xf>
    <xf numFmtId="0" fontId="11" fillId="14" borderId="5" xfId="22" applyFont="1" applyFill="1" applyBorder="1" applyAlignment="1">
      <alignment horizontal="center" vertical="center" wrapText="1"/>
    </xf>
    <xf numFmtId="49" fontId="18" fillId="21" borderId="6" xfId="0" applyNumberFormat="1" applyFont="1" applyFill="1" applyBorder="1" applyAlignment="1">
      <alignment horizontal="center" vertical="center" wrapText="1"/>
    </xf>
    <xf numFmtId="49" fontId="3" fillId="0" borderId="5" xfId="22" applyNumberFormat="1" applyBorder="1" applyAlignment="1">
      <alignment horizontal="left" vertical="top" wrapText="1"/>
    </xf>
    <xf numFmtId="49" fontId="3" fillId="15" borderId="3" xfId="22" quotePrefix="1" applyNumberFormat="1" applyFill="1" applyBorder="1" applyAlignment="1">
      <alignment horizontal="center" vertical="center" wrapText="1"/>
    </xf>
    <xf numFmtId="0" fontId="3" fillId="0" borderId="0" xfId="0" applyFont="1" applyAlignment="1">
      <alignment horizontal="left" vertical="top" wrapText="1"/>
    </xf>
    <xf numFmtId="49" fontId="9" fillId="11" borderId="5" xfId="22" applyNumberFormat="1" applyFont="1" applyFill="1" applyBorder="1" applyAlignment="1">
      <alignment horizontal="center" vertical="center" wrapText="1"/>
    </xf>
    <xf numFmtId="49" fontId="3" fillId="5" borderId="5" xfId="22" applyNumberFormat="1" applyFill="1" applyBorder="1" applyAlignment="1">
      <alignment horizontal="center" vertical="center" wrapText="1"/>
    </xf>
    <xf numFmtId="49" fontId="9" fillId="5" borderId="5" xfId="22" applyNumberFormat="1" applyFont="1" applyFill="1" applyBorder="1" applyAlignment="1">
      <alignment horizontal="center" vertical="center" wrapText="1"/>
    </xf>
    <xf numFmtId="0" fontId="11" fillId="5" borderId="6" xfId="22" applyFont="1" applyFill="1" applyBorder="1" applyAlignment="1">
      <alignment horizontal="left" vertical="top" wrapText="1"/>
    </xf>
    <xf numFmtId="49" fontId="3" fillId="13" borderId="5" xfId="22" applyNumberFormat="1" applyFill="1" applyBorder="1" applyAlignment="1">
      <alignment horizontal="center" vertical="center" wrapText="1"/>
    </xf>
    <xf numFmtId="49" fontId="9" fillId="40" borderId="5" xfId="22" applyNumberFormat="1" applyFont="1" applyFill="1" applyBorder="1" applyAlignment="1">
      <alignment horizontal="center" vertical="center" wrapText="1"/>
    </xf>
    <xf numFmtId="0" fontId="8" fillId="14" borderId="5" xfId="22" applyFont="1" applyFill="1" applyBorder="1" applyAlignment="1">
      <alignment horizontal="center" vertical="center" wrapText="1"/>
    </xf>
    <xf numFmtId="49" fontId="8" fillId="5" borderId="6" xfId="22" applyNumberFormat="1" applyFont="1" applyFill="1" applyBorder="1" applyAlignment="1">
      <alignment horizontal="left" vertical="top" wrapText="1"/>
    </xf>
    <xf numFmtId="0" fontId="9" fillId="0" borderId="5" xfId="22" applyFont="1" applyBorder="1" applyAlignment="1">
      <alignment horizontal="left" vertical="top" wrapText="1"/>
    </xf>
    <xf numFmtId="49" fontId="3" fillId="7" borderId="5" xfId="24" applyNumberFormat="1" applyFill="1" applyBorder="1" applyAlignment="1">
      <alignment horizontal="center" vertical="center" wrapText="1"/>
    </xf>
    <xf numFmtId="0" fontId="8" fillId="5" borderId="6" xfId="22" applyFont="1" applyFill="1" applyBorder="1" applyAlignment="1">
      <alignment horizontal="left" vertical="top" wrapText="1"/>
    </xf>
    <xf numFmtId="0" fontId="8" fillId="8" borderId="6" xfId="22" applyFont="1" applyFill="1" applyBorder="1" applyAlignment="1">
      <alignment horizontal="left" vertical="top" wrapText="1"/>
    </xf>
    <xf numFmtId="49" fontId="12" fillId="5" borderId="6" xfId="28" applyNumberFormat="1" applyFont="1" applyFill="1" applyBorder="1" applyAlignment="1" applyProtection="1">
      <alignment horizontal="left" vertical="top" wrapText="1"/>
      <protection hidden="1"/>
    </xf>
    <xf numFmtId="49" fontId="18" fillId="21" borderId="5" xfId="27" applyNumberFormat="1" applyFont="1" applyFill="1" applyBorder="1" applyAlignment="1">
      <alignment horizontal="center" vertical="center" wrapText="1"/>
    </xf>
    <xf numFmtId="49" fontId="8" fillId="5" borderId="6" xfId="24" applyNumberFormat="1" applyFont="1" applyFill="1" applyBorder="1" applyAlignment="1">
      <alignment horizontal="left" vertical="top" wrapText="1"/>
    </xf>
    <xf numFmtId="49" fontId="20" fillId="14" borderId="6" xfId="22" applyNumberFormat="1" applyFont="1" applyFill="1" applyBorder="1" applyAlignment="1">
      <alignment horizontal="center" vertical="center" wrapText="1"/>
    </xf>
    <xf numFmtId="49" fontId="3" fillId="0" borderId="5" xfId="24" applyNumberFormat="1" applyBorder="1" applyAlignment="1">
      <alignment vertical="top" wrapText="1"/>
    </xf>
    <xf numFmtId="0" fontId="3" fillId="0" borderId="5" xfId="22" applyBorder="1" applyAlignment="1">
      <alignment vertical="top" wrapText="1"/>
    </xf>
    <xf numFmtId="0" fontId="11" fillId="5" borderId="6" xfId="14" applyFont="1" applyFill="1" applyBorder="1" applyAlignment="1">
      <alignment horizontal="left" vertical="top" wrapText="1"/>
    </xf>
    <xf numFmtId="0" fontId="9" fillId="0" borderId="5" xfId="14" applyFont="1" applyBorder="1" applyAlignment="1">
      <alignment horizontal="left" vertical="top" wrapText="1"/>
    </xf>
    <xf numFmtId="0" fontId="3" fillId="0" borderId="5" xfId="22" applyBorder="1" applyAlignment="1">
      <alignment horizontal="left" vertical="top"/>
    </xf>
    <xf numFmtId="49" fontId="9" fillId="0" borderId="5" xfId="26" applyNumberFormat="1" applyFont="1" applyBorder="1" applyAlignment="1">
      <alignment horizontal="left" vertical="top" wrapText="1"/>
    </xf>
    <xf numFmtId="3" fontId="3" fillId="0" borderId="5" xfId="24" applyNumberFormat="1" applyBorder="1" applyAlignment="1">
      <alignment horizontal="left" vertical="top" wrapText="1"/>
    </xf>
    <xf numFmtId="0" fontId="10" fillId="0" borderId="5" xfId="22" applyFont="1" applyBorder="1" applyAlignment="1">
      <alignment horizontal="left" vertical="top" wrapText="1" readingOrder="1"/>
    </xf>
    <xf numFmtId="0" fontId="11" fillId="8" borderId="6" xfId="22" applyFont="1" applyFill="1" applyBorder="1" applyAlignment="1">
      <alignment horizontal="left" vertical="top" wrapText="1"/>
    </xf>
    <xf numFmtId="0" fontId="18" fillId="14" borderId="5" xfId="26" applyFont="1" applyFill="1" applyBorder="1" applyAlignment="1">
      <alignment horizontal="center" vertical="center" wrapText="1"/>
    </xf>
    <xf numFmtId="3" fontId="9" fillId="0" borderId="5" xfId="24" applyNumberFormat="1" applyFont="1" applyBorder="1" applyAlignment="1">
      <alignment horizontal="left" vertical="top" wrapText="1"/>
    </xf>
    <xf numFmtId="49" fontId="3" fillId="0" borderId="5" xfId="15" applyNumberFormat="1" applyFont="1" applyBorder="1" applyAlignment="1">
      <alignment vertical="top" wrapText="1"/>
    </xf>
    <xf numFmtId="49" fontId="9" fillId="0" borderId="5" xfId="15" applyNumberFormat="1" applyFont="1" applyBorder="1" applyAlignment="1">
      <alignment vertical="top" wrapText="1"/>
    </xf>
    <xf numFmtId="0" fontId="3" fillId="0" borderId="5" xfId="0" applyFont="1" applyBorder="1" applyAlignment="1">
      <alignment horizontal="left" vertical="top" wrapText="1"/>
    </xf>
    <xf numFmtId="0" fontId="8" fillId="20" borderId="6" xfId="0" applyFont="1" applyFill="1" applyBorder="1" applyAlignment="1">
      <alignment horizontal="left" vertical="top" wrapText="1"/>
    </xf>
    <xf numFmtId="49" fontId="3" fillId="0" borderId="5" xfId="0" applyNumberFormat="1" applyFont="1" applyBorder="1" applyAlignment="1">
      <alignment vertical="top" wrapText="1"/>
    </xf>
    <xf numFmtId="49" fontId="9" fillId="13" borderId="5" xfId="22" applyNumberFormat="1" applyFont="1" applyFill="1" applyBorder="1" applyAlignment="1">
      <alignment horizontal="center" vertical="center" wrapText="1"/>
    </xf>
    <xf numFmtId="49" fontId="8" fillId="5" borderId="6" xfId="7" applyNumberFormat="1" applyFont="1" applyFill="1" applyBorder="1" applyAlignment="1">
      <alignment horizontal="left" vertical="top" wrapText="1"/>
    </xf>
    <xf numFmtId="0" fontId="9" fillId="0" borderId="5" xfId="0" applyFont="1" applyBorder="1" applyAlignment="1">
      <alignment horizontal="left" vertical="top" wrapText="1"/>
    </xf>
    <xf numFmtId="0" fontId="3" fillId="14" borderId="0" xfId="22" applyFill="1" applyAlignment="1">
      <alignment horizontal="center" vertical="center" wrapText="1"/>
    </xf>
    <xf numFmtId="0" fontId="3" fillId="14" borderId="0" xfId="0" applyFont="1" applyFill="1" applyAlignment="1">
      <alignment vertical="center" wrapText="1"/>
    </xf>
    <xf numFmtId="49" fontId="9" fillId="7" borderId="5" xfId="24" applyNumberFormat="1" applyFont="1" applyFill="1" applyBorder="1" applyAlignment="1">
      <alignment horizontal="center" vertical="center" wrapText="1"/>
    </xf>
    <xf numFmtId="0" fontId="10" fillId="0" borderId="1" xfId="0" applyFont="1" applyBorder="1" applyAlignment="1">
      <alignment vertical="top"/>
    </xf>
    <xf numFmtId="49" fontId="3" fillId="0" borderId="0" xfId="24" applyNumberFormat="1" applyAlignment="1">
      <alignment horizontal="center" vertical="center" wrapText="1"/>
    </xf>
    <xf numFmtId="49" fontId="9" fillId="0" borderId="0" xfId="22" applyNumberFormat="1" applyFont="1" applyAlignment="1">
      <alignment horizontal="center" vertical="center" wrapText="1"/>
    </xf>
    <xf numFmtId="0" fontId="3" fillId="4" borderId="0" xfId="0" applyFont="1" applyFill="1" applyAlignment="1">
      <alignment horizontal="center" vertical="center" wrapText="1"/>
    </xf>
    <xf numFmtId="0" fontId="3" fillId="0" borderId="0" xfId="0" applyFont="1" applyAlignment="1">
      <alignment vertical="center" wrapText="1"/>
    </xf>
    <xf numFmtId="0" fontId="3" fillId="4" borderId="0" xfId="0" applyFont="1" applyFill="1" applyAlignment="1">
      <alignment vertical="center" wrapText="1"/>
    </xf>
    <xf numFmtId="49" fontId="8" fillId="0" borderId="0" xfId="22" applyNumberFormat="1" applyFont="1" applyAlignment="1">
      <alignment horizontal="center" vertical="center" wrapText="1"/>
    </xf>
    <xf numFmtId="0" fontId="8" fillId="0" borderId="0" xfId="22" applyFont="1" applyAlignment="1">
      <alignment horizontal="center" vertical="center" wrapText="1"/>
    </xf>
    <xf numFmtId="49" fontId="18" fillId="0" borderId="0" xfId="27" applyNumberFormat="1" applyFont="1" applyAlignment="1">
      <alignment horizontal="center" vertical="center" wrapText="1"/>
    </xf>
    <xf numFmtId="49" fontId="3" fillId="0" borderId="0" xfId="22" applyNumberFormat="1" applyAlignment="1">
      <alignment horizontal="center" vertical="center" wrapText="1"/>
    </xf>
    <xf numFmtId="0" fontId="11" fillId="0" borderId="0" xfId="22" applyFont="1" applyAlignment="1">
      <alignment horizontal="center" vertical="center" wrapText="1"/>
    </xf>
    <xf numFmtId="49" fontId="3" fillId="0" borderId="0" xfId="22" quotePrefix="1" applyNumberFormat="1" applyAlignment="1">
      <alignment horizontal="center" vertical="center" wrapText="1"/>
    </xf>
    <xf numFmtId="49" fontId="11" fillId="0" borderId="0" xfId="22" applyNumberFormat="1" applyFont="1" applyAlignment="1">
      <alignment horizontal="center" vertical="center" wrapText="1"/>
    </xf>
    <xf numFmtId="49" fontId="9" fillId="0" borderId="0" xfId="24" applyNumberFormat="1" applyFont="1" applyAlignment="1">
      <alignment horizontal="center" vertical="center" wrapText="1"/>
    </xf>
    <xf numFmtId="49" fontId="18" fillId="0" borderId="0" xfId="22" applyNumberFormat="1" applyFont="1" applyAlignment="1">
      <alignment horizontal="center" vertical="center" wrapText="1"/>
    </xf>
    <xf numFmtId="0" fontId="11" fillId="0" borderId="0" xfId="22" applyFont="1" applyAlignment="1">
      <alignment horizontal="left" vertical="center" wrapText="1"/>
    </xf>
    <xf numFmtId="0" fontId="9" fillId="4" borderId="0" xfId="22" applyFont="1" applyFill="1" applyAlignment="1">
      <alignment vertical="center" wrapText="1"/>
    </xf>
    <xf numFmtId="49" fontId="18" fillId="0" borderId="0" xfId="22" applyNumberFormat="1" applyFont="1" applyAlignment="1">
      <alignment horizontal="left" vertical="center" wrapText="1"/>
    </xf>
    <xf numFmtId="49" fontId="3" fillId="0" borderId="0" xfId="22" applyNumberFormat="1" applyAlignment="1">
      <alignment horizontal="left" vertical="center" wrapText="1"/>
    </xf>
    <xf numFmtId="49" fontId="9" fillId="0" borderId="0" xfId="24" applyNumberFormat="1" applyFont="1" applyAlignment="1">
      <alignment horizontal="left" vertical="center" wrapText="1"/>
    </xf>
    <xf numFmtId="0" fontId="43" fillId="5" borderId="1" xfId="26" applyFont="1" applyFill="1" applyBorder="1" applyAlignment="1">
      <alignment vertical="center" wrapText="1"/>
    </xf>
    <xf numFmtId="49" fontId="8" fillId="23" borderId="1" xfId="24" applyNumberFormat="1" applyFont="1" applyFill="1" applyBorder="1" applyAlignment="1">
      <alignment vertical="top" wrapText="1"/>
    </xf>
    <xf numFmtId="49" fontId="8" fillId="23" borderId="1" xfId="24" applyNumberFormat="1" applyFont="1" applyFill="1" applyBorder="1" applyAlignment="1">
      <alignment horizontal="center" vertical="top" wrapText="1"/>
    </xf>
    <xf numFmtId="49" fontId="3" fillId="0" borderId="1" xfId="22" applyNumberFormat="1" applyBorder="1" applyAlignment="1">
      <alignment horizontal="center" vertical="top" wrapText="1"/>
    </xf>
    <xf numFmtId="49" fontId="8" fillId="2" borderId="1" xfId="22" applyNumberFormat="1" applyFont="1" applyFill="1" applyBorder="1" applyAlignment="1" applyProtection="1">
      <alignment horizontal="center" vertical="center" wrapText="1"/>
      <protection hidden="1"/>
    </xf>
    <xf numFmtId="3" fontId="8" fillId="32" borderId="1" xfId="22" applyNumberFormat="1" applyFont="1" applyFill="1" applyBorder="1" applyAlignment="1">
      <alignment horizontal="left" vertical="top" wrapText="1"/>
    </xf>
    <xf numFmtId="3" fontId="8" fillId="32" borderId="1" xfId="26" applyNumberFormat="1" applyFont="1" applyFill="1" applyBorder="1" applyAlignment="1">
      <alignment horizontal="left" vertical="top" wrapText="1"/>
    </xf>
    <xf numFmtId="49" fontId="20" fillId="32" borderId="1" xfId="26" applyNumberFormat="1" applyFont="1" applyFill="1" applyBorder="1" applyAlignment="1">
      <alignment horizontal="left" vertical="top" wrapText="1"/>
    </xf>
    <xf numFmtId="0" fontId="20" fillId="32" borderId="1" xfId="26" applyFont="1" applyFill="1" applyBorder="1" applyAlignment="1">
      <alignment horizontal="left" vertical="top" wrapText="1"/>
    </xf>
    <xf numFmtId="3" fontId="20" fillId="32" borderId="1" xfId="22" applyNumberFormat="1" applyFont="1" applyFill="1" applyBorder="1" applyAlignment="1">
      <alignment horizontal="left" vertical="top" wrapText="1"/>
    </xf>
    <xf numFmtId="0" fontId="14" fillId="4" borderId="19" xfId="0" applyFont="1" applyFill="1" applyBorder="1" applyAlignment="1">
      <alignment horizontal="left" vertical="center" wrapText="1"/>
    </xf>
    <xf numFmtId="0" fontId="0" fillId="0" borderId="20" xfId="0" applyBorder="1"/>
    <xf numFmtId="0" fontId="50" fillId="0" borderId="0" xfId="0" applyFont="1"/>
    <xf numFmtId="0" fontId="51" fillId="0" borderId="0" xfId="0" applyFont="1" applyAlignment="1">
      <alignment horizontal="left" vertical="center" wrapText="1" readingOrder="1"/>
    </xf>
    <xf numFmtId="171" fontId="0" fillId="0" borderId="0" xfId="0" applyNumberFormat="1" applyAlignment="1">
      <alignment horizontal="right"/>
    </xf>
    <xf numFmtId="0" fontId="14" fillId="0" borderId="21" xfId="0" applyFont="1" applyBorder="1" applyAlignment="1">
      <alignment wrapText="1"/>
    </xf>
    <xf numFmtId="0" fontId="9" fillId="0" borderId="1" xfId="0" applyFont="1" applyBorder="1"/>
    <xf numFmtId="0" fontId="9" fillId="0" borderId="1" xfId="22" applyFont="1" applyBorder="1" applyAlignment="1">
      <alignment horizontal="center" vertical="center" wrapText="1"/>
    </xf>
    <xf numFmtId="0" fontId="9" fillId="0" borderId="1" xfId="0" applyFont="1" applyBorder="1" applyAlignment="1">
      <alignment horizontal="center" vertical="center"/>
    </xf>
    <xf numFmtId="0" fontId="2" fillId="0" borderId="0" xfId="0" applyFont="1" applyAlignment="1">
      <alignment horizontal="left" vertical="top" wrapText="1"/>
    </xf>
    <xf numFmtId="0" fontId="31" fillId="0" borderId="0" xfId="34" applyAlignment="1">
      <alignment horizontal="left" vertical="top" wrapText="1"/>
    </xf>
    <xf numFmtId="0" fontId="31" fillId="19" borderId="9" xfId="34" applyFill="1" applyBorder="1" applyAlignment="1">
      <alignment horizontal="left" vertical="top"/>
    </xf>
    <xf numFmtId="0" fontId="31" fillId="19" borderId="7" xfId="34" applyFill="1" applyBorder="1" applyAlignment="1">
      <alignment vertical="center"/>
    </xf>
    <xf numFmtId="0" fontId="31" fillId="19" borderId="17" xfId="34" applyFill="1" applyBorder="1"/>
    <xf numFmtId="0" fontId="3" fillId="19" borderId="10" xfId="26" applyFill="1" applyBorder="1"/>
    <xf numFmtId="0" fontId="3" fillId="19" borderId="11" xfId="26" applyFill="1" applyBorder="1"/>
    <xf numFmtId="0" fontId="3" fillId="19" borderId="12" xfId="26" applyFill="1" applyBorder="1"/>
    <xf numFmtId="0" fontId="3" fillId="19" borderId="13" xfId="26" applyFill="1" applyBorder="1"/>
    <xf numFmtId="0" fontId="3" fillId="19" borderId="18" xfId="26" applyFill="1" applyBorder="1"/>
    <xf numFmtId="0" fontId="31" fillId="0" borderId="0" xfId="34" applyFill="1" applyBorder="1" applyAlignment="1">
      <alignment vertical="center"/>
    </xf>
    <xf numFmtId="0" fontId="31" fillId="0" borderId="0" xfId="34" applyFill="1" applyBorder="1"/>
    <xf numFmtId="0" fontId="31" fillId="0" borderId="0" xfId="34" applyFill="1" applyBorder="1" applyAlignment="1">
      <alignment horizontal="left" vertical="top" wrapText="1"/>
    </xf>
    <xf numFmtId="0" fontId="15" fillId="28" borderId="8" xfId="1" applyFont="1" applyFill="1" applyBorder="1" applyAlignment="1" applyProtection="1">
      <alignment horizontal="center" vertical="center" wrapText="1"/>
      <protection hidden="1"/>
    </xf>
    <xf numFmtId="49" fontId="9" fillId="0" borderId="1" xfId="24" applyNumberFormat="1" applyFont="1" applyBorder="1" applyAlignment="1">
      <alignment horizontal="left" vertical="center" wrapText="1"/>
    </xf>
    <xf numFmtId="0" fontId="9" fillId="0" borderId="1" xfId="0" applyFont="1" applyBorder="1" applyAlignment="1">
      <alignment horizontal="left" vertical="center"/>
    </xf>
    <xf numFmtId="0" fontId="8" fillId="5" borderId="1" xfId="26" applyFont="1" applyFill="1" applyBorder="1" applyAlignment="1">
      <alignment vertical="top" wrapText="1"/>
    </xf>
    <xf numFmtId="0" fontId="8" fillId="5" borderId="1" xfId="22" applyFont="1" applyFill="1" applyBorder="1" applyAlignment="1">
      <alignment vertical="top" wrapText="1"/>
    </xf>
    <xf numFmtId="0" fontId="8" fillId="5" borderId="1" xfId="26" applyFont="1" applyFill="1" applyBorder="1" applyAlignment="1">
      <alignment horizontal="left" vertical="top" wrapText="1"/>
    </xf>
    <xf numFmtId="0" fontId="20" fillId="23" borderId="1" xfId="24" applyFont="1" applyFill="1" applyBorder="1" applyAlignment="1">
      <alignment horizontal="left" vertical="top" wrapText="1"/>
    </xf>
    <xf numFmtId="0" fontId="20" fillId="23" borderId="1" xfId="22" applyFont="1" applyFill="1" applyBorder="1" applyAlignment="1">
      <alignment horizontal="left" vertical="top" wrapText="1"/>
    </xf>
    <xf numFmtId="0" fontId="8" fillId="5" borderId="1" xfId="22" applyFont="1" applyFill="1" applyBorder="1" applyAlignment="1">
      <alignment horizontal="left" vertical="top" wrapText="1"/>
    </xf>
    <xf numFmtId="49" fontId="11" fillId="5" borderId="1" xfId="26" applyNumberFormat="1" applyFont="1" applyFill="1" applyBorder="1" applyAlignment="1">
      <alignment horizontal="left" vertical="top" wrapText="1"/>
    </xf>
    <xf numFmtId="0" fontId="8" fillId="5" borderId="1" xfId="22" applyFont="1" applyFill="1" applyBorder="1" applyAlignment="1">
      <alignment horizontal="left" vertical="center" wrapText="1"/>
    </xf>
    <xf numFmtId="0" fontId="8" fillId="5" borderId="1" xfId="24" applyFont="1" applyFill="1" applyBorder="1" applyAlignment="1">
      <alignment horizontal="left" vertical="top" wrapText="1"/>
    </xf>
    <xf numFmtId="0" fontId="11" fillId="5" borderId="1" xfId="22" applyFont="1" applyFill="1" applyBorder="1" applyAlignment="1">
      <alignment horizontal="left" vertical="top" wrapText="1"/>
    </xf>
    <xf numFmtId="0" fontId="20" fillId="32" borderId="1" xfId="22" applyFont="1" applyFill="1" applyBorder="1" applyAlignment="1">
      <alignment horizontal="left" vertical="top" wrapText="1"/>
    </xf>
    <xf numFmtId="0" fontId="20" fillId="32" borderId="1" xfId="24" applyFont="1" applyFill="1" applyBorder="1" applyAlignment="1">
      <alignment horizontal="left" vertical="top" wrapText="1"/>
    </xf>
    <xf numFmtId="49" fontId="44" fillId="0" borderId="1" xfId="24" applyNumberFormat="1" applyFont="1" applyBorder="1" applyAlignment="1">
      <alignment horizontal="left" vertical="center" wrapText="1"/>
    </xf>
    <xf numFmtId="0" fontId="44" fillId="0" borderId="0" xfId="22" applyFont="1" applyAlignment="1">
      <alignment horizontal="left" vertical="center" wrapText="1"/>
    </xf>
    <xf numFmtId="49" fontId="43" fillId="9" borderId="1" xfId="22" applyNumberFormat="1" applyFont="1" applyFill="1" applyBorder="1" applyAlignment="1">
      <alignment horizontal="left" vertical="top"/>
    </xf>
    <xf numFmtId="49" fontId="8" fillId="5" borderId="1" xfId="22" applyNumberFormat="1" applyFont="1" applyFill="1" applyBorder="1" applyAlignment="1">
      <alignment horizontal="left" vertical="center"/>
    </xf>
    <xf numFmtId="0" fontId="43" fillId="5" borderId="1" xfId="22" applyFont="1" applyFill="1" applyBorder="1" applyAlignment="1">
      <alignment horizontal="left" vertical="center" wrapText="1"/>
    </xf>
    <xf numFmtId="49" fontId="3" fillId="0" borderId="1" xfId="22" applyNumberFormat="1" applyBorder="1" applyAlignment="1">
      <alignment horizontal="left" vertical="center"/>
    </xf>
    <xf numFmtId="3" fontId="3" fillId="0" borderId="1" xfId="22" applyNumberFormat="1" applyBorder="1" applyAlignment="1">
      <alignment horizontal="left" vertical="center"/>
    </xf>
    <xf numFmtId="0" fontId="3" fillId="0" borderId="1" xfId="22" applyBorder="1" applyAlignment="1">
      <alignment horizontal="left" vertical="center"/>
    </xf>
    <xf numFmtId="0" fontId="43" fillId="5" borderId="1" xfId="26" applyFont="1" applyFill="1" applyBorder="1" applyAlignment="1">
      <alignment horizontal="left" vertical="center" wrapText="1"/>
    </xf>
    <xf numFmtId="49" fontId="8" fillId="5" borderId="1" xfId="26" applyNumberFormat="1" applyFont="1" applyFill="1" applyBorder="1" applyAlignment="1">
      <alignment horizontal="left" vertical="center"/>
    </xf>
    <xf numFmtId="49" fontId="3" fillId="0" borderId="1" xfId="26" applyNumberFormat="1" applyBorder="1" applyAlignment="1">
      <alignment horizontal="left" vertical="center"/>
    </xf>
    <xf numFmtId="49" fontId="43" fillId="5" borderId="1" xfId="26" applyNumberFormat="1" applyFont="1" applyFill="1" applyBorder="1" applyAlignment="1">
      <alignment horizontal="left" vertical="center" wrapText="1"/>
    </xf>
    <xf numFmtId="49" fontId="44" fillId="0" borderId="1" xfId="22" applyNumberFormat="1" applyFont="1" applyBorder="1" applyAlignment="1">
      <alignment horizontal="left" vertical="center" wrapText="1"/>
    </xf>
    <xf numFmtId="49" fontId="43" fillId="5" borderId="1" xfId="22" applyNumberFormat="1" applyFont="1" applyFill="1" applyBorder="1" applyAlignment="1">
      <alignment horizontal="left" vertical="center" wrapText="1"/>
    </xf>
    <xf numFmtId="49" fontId="43" fillId="5" borderId="1" xfId="7" applyNumberFormat="1" applyFont="1" applyFill="1" applyBorder="1" applyAlignment="1">
      <alignment horizontal="left" vertical="top" wrapText="1"/>
    </xf>
    <xf numFmtId="49" fontId="9" fillId="0" borderId="1" xfId="26" applyNumberFormat="1" applyFont="1" applyBorder="1" applyAlignment="1">
      <alignment horizontal="left" vertical="center"/>
    </xf>
    <xf numFmtId="49" fontId="45" fillId="0" borderId="1" xfId="24" applyNumberFormat="1" applyFont="1" applyBorder="1" applyAlignment="1">
      <alignment horizontal="left" vertical="top" wrapText="1"/>
    </xf>
    <xf numFmtId="0" fontId="44" fillId="5" borderId="1" xfId="22" applyFont="1" applyFill="1" applyBorder="1" applyAlignment="1">
      <alignment horizontal="left" vertical="center" wrapText="1"/>
    </xf>
    <xf numFmtId="0" fontId="8" fillId="5" borderId="1" xfId="10" applyFont="1" applyFill="1" applyBorder="1" applyAlignment="1">
      <alignment horizontal="left" vertical="center"/>
    </xf>
    <xf numFmtId="0" fontId="52" fillId="5" borderId="1" xfId="10" applyFont="1" applyFill="1" applyBorder="1" applyAlignment="1">
      <alignment horizontal="left" vertical="top" wrapText="1"/>
    </xf>
    <xf numFmtId="0" fontId="43" fillId="8" borderId="1" xfId="22" applyFont="1" applyFill="1" applyBorder="1" applyAlignment="1">
      <alignment horizontal="left" vertical="center" wrapText="1"/>
    </xf>
    <xf numFmtId="49" fontId="43" fillId="5" borderId="1" xfId="24" applyNumberFormat="1" applyFont="1" applyFill="1" applyBorder="1" applyAlignment="1">
      <alignment horizontal="left" vertical="center" wrapText="1"/>
    </xf>
    <xf numFmtId="3" fontId="9" fillId="0" borderId="1" xfId="24" applyNumberFormat="1" applyFont="1" applyBorder="1" applyAlignment="1">
      <alignment horizontal="left" vertical="center"/>
    </xf>
    <xf numFmtId="49" fontId="8" fillId="5" borderId="1" xfId="22" applyNumberFormat="1" applyFont="1" applyFill="1" applyBorder="1" applyAlignment="1">
      <alignment horizontal="center" vertical="center"/>
    </xf>
    <xf numFmtId="0" fontId="44" fillId="4" borderId="0" xfId="22" applyFont="1" applyFill="1" applyAlignment="1">
      <alignment horizontal="left" vertical="center" wrapText="1"/>
    </xf>
    <xf numFmtId="49" fontId="42" fillId="23" borderId="1" xfId="22" applyNumberFormat="1" applyFont="1" applyFill="1" applyBorder="1" applyAlignment="1">
      <alignment horizontal="left" vertical="center" wrapText="1"/>
    </xf>
    <xf numFmtId="0" fontId="20" fillId="23" borderId="2" xfId="22" applyFont="1" applyFill="1" applyBorder="1" applyAlignment="1">
      <alignment vertical="top" wrapText="1"/>
    </xf>
    <xf numFmtId="0" fontId="20" fillId="23" borderId="3" xfId="22" applyFont="1" applyFill="1" applyBorder="1" applyAlignment="1">
      <alignment vertical="top" wrapText="1"/>
    </xf>
    <xf numFmtId="0" fontId="8" fillId="5" borderId="3" xfId="22" applyFont="1" applyFill="1" applyBorder="1" applyAlignment="1">
      <alignment vertical="top" wrapText="1"/>
    </xf>
    <xf numFmtId="3" fontId="44" fillId="0" borderId="1" xfId="22" applyNumberFormat="1" applyFont="1" applyBorder="1" applyAlignment="1">
      <alignment horizontal="left" vertical="center" wrapText="1"/>
    </xf>
    <xf numFmtId="0" fontId="44" fillId="0" borderId="1" xfId="22" applyFont="1" applyBorder="1" applyAlignment="1">
      <alignment horizontal="left" vertical="center" wrapText="1"/>
    </xf>
    <xf numFmtId="0" fontId="8" fillId="5" borderId="3" xfId="24" applyFont="1" applyFill="1" applyBorder="1" applyAlignment="1">
      <alignment vertical="top" wrapText="1"/>
    </xf>
    <xf numFmtId="49" fontId="11" fillId="5" borderId="3" xfId="26" applyNumberFormat="1" applyFont="1" applyFill="1" applyBorder="1" applyAlignment="1">
      <alignment vertical="top" wrapText="1"/>
    </xf>
    <xf numFmtId="49" fontId="44" fillId="0" borderId="1" xfId="26" applyNumberFormat="1" applyFont="1" applyBorder="1" applyAlignment="1">
      <alignment horizontal="left" vertical="center" wrapText="1"/>
    </xf>
    <xf numFmtId="0" fontId="8" fillId="5" borderId="3" xfId="26" applyFont="1" applyFill="1" applyBorder="1" applyAlignment="1">
      <alignment vertical="top" wrapText="1"/>
    </xf>
    <xf numFmtId="0" fontId="44" fillId="0" borderId="1" xfId="22" applyFont="1" applyBorder="1" applyAlignment="1">
      <alignment horizontal="left" vertical="center"/>
    </xf>
    <xf numFmtId="0" fontId="11" fillId="5" borderId="3" xfId="26" applyFont="1" applyFill="1" applyBorder="1" applyAlignment="1">
      <alignment vertical="top" wrapText="1"/>
    </xf>
    <xf numFmtId="0" fontId="3" fillId="0" borderId="1" xfId="22" applyBorder="1" applyAlignment="1">
      <alignment horizontal="left" wrapText="1"/>
    </xf>
    <xf numFmtId="0" fontId="3" fillId="0" borderId="1" xfId="8" applyFont="1" applyBorder="1" applyAlignment="1">
      <alignment horizontal="left" wrapText="1"/>
    </xf>
    <xf numFmtId="3" fontId="44" fillId="0" borderId="1" xfId="24" applyNumberFormat="1" applyFont="1" applyBorder="1" applyAlignment="1">
      <alignment horizontal="left" vertical="center" wrapText="1"/>
    </xf>
    <xf numFmtId="0" fontId="20" fillId="23" borderId="3" xfId="24" applyFont="1" applyFill="1" applyBorder="1" applyAlignment="1">
      <alignment vertical="top" wrapText="1"/>
    </xf>
    <xf numFmtId="49" fontId="45" fillId="0" borderId="1" xfId="26" applyNumberFormat="1" applyFont="1" applyBorder="1" applyAlignment="1">
      <alignment horizontal="left" vertical="center" wrapText="1"/>
    </xf>
    <xf numFmtId="49" fontId="42" fillId="23" borderId="1" xfId="26" applyNumberFormat="1" applyFont="1" applyFill="1" applyBorder="1" applyAlignment="1">
      <alignment horizontal="left" vertical="center" wrapText="1"/>
    </xf>
    <xf numFmtId="0" fontId="3" fillId="0" borderId="1" xfId="0" applyFont="1" applyBorder="1" applyAlignment="1">
      <alignment horizontal="left" wrapText="1"/>
    </xf>
    <xf numFmtId="0" fontId="9" fillId="0" borderId="1" xfId="0" applyFont="1" applyBorder="1" applyAlignment="1">
      <alignment horizontal="left" wrapText="1"/>
    </xf>
    <xf numFmtId="0" fontId="46" fillId="23" borderId="1" xfId="26" applyFont="1" applyFill="1" applyBorder="1" applyAlignment="1">
      <alignment vertical="center" wrapText="1"/>
    </xf>
    <xf numFmtId="0" fontId="43" fillId="5" borderId="1" xfId="10" applyFont="1" applyFill="1" applyBorder="1" applyAlignment="1">
      <alignment horizontal="left" vertical="center" wrapText="1"/>
    </xf>
    <xf numFmtId="49" fontId="42" fillId="23" borderId="1" xfId="24" applyNumberFormat="1" applyFont="1" applyFill="1" applyBorder="1" applyAlignment="1">
      <alignment horizontal="center" vertical="center" wrapText="1"/>
    </xf>
    <xf numFmtId="49" fontId="43" fillId="5" borderId="1" xfId="28" applyNumberFormat="1" applyFont="1" applyFill="1" applyBorder="1" applyAlignment="1" applyProtection="1">
      <alignment horizontal="left" vertical="center" wrapText="1"/>
      <protection hidden="1"/>
    </xf>
    <xf numFmtId="3" fontId="42" fillId="23" borderId="1" xfId="22" applyNumberFormat="1" applyFont="1" applyFill="1" applyBorder="1" applyAlignment="1">
      <alignment horizontal="left" vertical="center" wrapText="1"/>
    </xf>
    <xf numFmtId="49" fontId="43" fillId="5" borderId="1" xfId="29" applyNumberFormat="1" applyFont="1" applyFill="1" applyBorder="1" applyAlignment="1" applyProtection="1">
      <alignment horizontal="left" vertical="center" wrapText="1"/>
      <protection hidden="1"/>
    </xf>
    <xf numFmtId="49" fontId="44" fillId="0" borderId="1" xfId="24" applyNumberFormat="1" applyFont="1" applyBorder="1" applyAlignment="1">
      <alignment vertical="center" wrapText="1"/>
    </xf>
    <xf numFmtId="0" fontId="43" fillId="5" borderId="1" xfId="14" applyFont="1" applyFill="1" applyBorder="1" applyAlignment="1">
      <alignment horizontal="left" vertical="center"/>
    </xf>
    <xf numFmtId="0" fontId="43" fillId="5" borderId="1" xfId="14" applyFont="1" applyFill="1" applyBorder="1" applyAlignment="1">
      <alignment horizontal="left" vertical="center" wrapText="1"/>
    </xf>
    <xf numFmtId="0" fontId="44" fillId="0" borderId="1" xfId="14" applyFont="1" applyBorder="1" applyAlignment="1">
      <alignment horizontal="left" vertical="center"/>
    </xf>
    <xf numFmtId="0" fontId="44" fillId="0" borderId="1" xfId="14" applyFont="1" applyBorder="1" applyAlignment="1">
      <alignment horizontal="left" vertical="center" wrapText="1"/>
    </xf>
    <xf numFmtId="49" fontId="8" fillId="23" borderId="1" xfId="24" applyNumberFormat="1" applyFont="1" applyFill="1" applyBorder="1" applyAlignment="1">
      <alignment horizontal="left" vertical="top" wrapText="1"/>
    </xf>
    <xf numFmtId="3" fontId="45" fillId="0" borderId="1" xfId="24" applyNumberFormat="1" applyFont="1" applyBorder="1" applyAlignment="1">
      <alignment horizontal="left" vertical="center" wrapText="1"/>
    </xf>
    <xf numFmtId="49" fontId="42" fillId="23" borderId="1" xfId="22" applyNumberFormat="1" applyFont="1" applyFill="1" applyBorder="1" applyAlignment="1">
      <alignment horizontal="center" vertical="center" wrapText="1"/>
    </xf>
    <xf numFmtId="49" fontId="43" fillId="5" borderId="1" xfId="22" applyNumberFormat="1" applyFont="1" applyFill="1" applyBorder="1" applyAlignment="1">
      <alignment horizontal="center" vertical="center" wrapText="1"/>
    </xf>
    <xf numFmtId="49" fontId="44" fillId="0" borderId="1" xfId="15" applyNumberFormat="1" applyFont="1" applyBorder="1" applyAlignment="1">
      <alignment vertical="center" wrapText="1"/>
    </xf>
    <xf numFmtId="49" fontId="20" fillId="23" borderId="3" xfId="22" applyNumberFormat="1" applyFont="1" applyFill="1" applyBorder="1" applyAlignment="1">
      <alignment vertical="top" wrapText="1"/>
    </xf>
    <xf numFmtId="0" fontId="43" fillId="5" borderId="1" xfId="22" applyFont="1" applyFill="1" applyBorder="1" applyAlignment="1">
      <alignment horizontal="left" vertical="center"/>
    </xf>
    <xf numFmtId="0" fontId="10" fillId="0" borderId="1" xfId="0" applyFont="1" applyBorder="1" applyAlignment="1">
      <alignment horizontal="left" vertical="top"/>
    </xf>
    <xf numFmtId="49" fontId="43" fillId="32" borderId="1" xfId="22" applyNumberFormat="1" applyFont="1" applyFill="1" applyBorder="1" applyAlignment="1">
      <alignment horizontal="left" vertical="center" wrapText="1"/>
    </xf>
    <xf numFmtId="0" fontId="20" fillId="32" borderId="2" xfId="22" applyFont="1" applyFill="1" applyBorder="1" applyAlignment="1">
      <alignment vertical="top" wrapText="1"/>
    </xf>
    <xf numFmtId="0" fontId="20" fillId="32" borderId="3" xfId="22" applyFont="1" applyFill="1" applyBorder="1" applyAlignment="1">
      <alignment vertical="top" wrapText="1"/>
    </xf>
    <xf numFmtId="0" fontId="20" fillId="32" borderId="3" xfId="24" applyFont="1" applyFill="1" applyBorder="1" applyAlignment="1">
      <alignment vertical="top" wrapText="1"/>
    </xf>
    <xf numFmtId="49" fontId="43" fillId="32" borderId="1" xfId="26" applyNumberFormat="1" applyFont="1" applyFill="1" applyBorder="1" applyAlignment="1">
      <alignment horizontal="left" vertical="center" wrapText="1"/>
    </xf>
    <xf numFmtId="0" fontId="43" fillId="32" borderId="1" xfId="26" applyFont="1" applyFill="1" applyBorder="1" applyAlignment="1">
      <alignment horizontal="left" vertical="center" wrapText="1"/>
    </xf>
    <xf numFmtId="49" fontId="43" fillId="32" borderId="1" xfId="24" applyNumberFormat="1" applyFont="1" applyFill="1" applyBorder="1" applyAlignment="1">
      <alignment horizontal="center" vertical="center" wrapText="1"/>
    </xf>
    <xf numFmtId="3" fontId="43" fillId="32" borderId="1" xfId="22" applyNumberFormat="1" applyFont="1" applyFill="1" applyBorder="1" applyAlignment="1">
      <alignment horizontal="left" vertical="center" wrapText="1"/>
    </xf>
    <xf numFmtId="49" fontId="43" fillId="32" borderId="1" xfId="24" applyNumberFormat="1" applyFont="1" applyFill="1" applyBorder="1" applyAlignment="1">
      <alignment horizontal="left" vertical="center" wrapText="1"/>
    </xf>
    <xf numFmtId="49" fontId="43" fillId="32" borderId="1" xfId="22" applyNumberFormat="1" applyFont="1" applyFill="1" applyBorder="1" applyAlignment="1">
      <alignment horizontal="center" vertical="center" wrapText="1"/>
    </xf>
    <xf numFmtId="49" fontId="20" fillId="32" borderId="3" xfId="22" applyNumberFormat="1" applyFont="1" applyFill="1" applyBorder="1" applyAlignment="1">
      <alignment vertical="top" wrapText="1"/>
    </xf>
    <xf numFmtId="49" fontId="3" fillId="0" borderId="1" xfId="22" quotePrefix="1" applyNumberFormat="1" applyBorder="1" applyAlignment="1">
      <alignment vertical="center" wrapText="1"/>
    </xf>
    <xf numFmtId="0" fontId="8" fillId="0" borderId="1" xfId="22" applyFont="1" applyBorder="1" applyAlignment="1">
      <alignment vertical="top" wrapText="1"/>
    </xf>
    <xf numFmtId="0" fontId="39" fillId="42" borderId="1" xfId="22" applyFont="1" applyFill="1" applyBorder="1" applyAlignment="1" applyProtection="1">
      <alignment horizontal="center" vertical="center" textRotation="255" wrapText="1"/>
      <protection hidden="1"/>
    </xf>
    <xf numFmtId="0" fontId="8" fillId="5" borderId="1" xfId="26" applyFont="1" applyFill="1" applyBorder="1" applyAlignment="1">
      <alignment horizontal="center" vertical="center" wrapText="1"/>
    </xf>
    <xf numFmtId="49" fontId="11" fillId="5" borderId="2" xfId="26" applyNumberFormat="1" applyFont="1" applyFill="1" applyBorder="1" applyAlignment="1">
      <alignment horizontal="center" vertical="center" wrapText="1"/>
    </xf>
    <xf numFmtId="49" fontId="8" fillId="5" borderId="1" xfId="26" applyNumberFormat="1" applyFont="1" applyFill="1" applyBorder="1" applyAlignment="1">
      <alignment horizontal="center" vertical="center" wrapText="1"/>
    </xf>
    <xf numFmtId="0" fontId="8" fillId="5" borderId="2" xfId="26" applyFont="1" applyFill="1" applyBorder="1" applyAlignment="1">
      <alignment horizontal="center" vertical="center" wrapText="1"/>
    </xf>
    <xf numFmtId="0" fontId="11" fillId="5" borderId="2" xfId="26" applyFont="1" applyFill="1" applyBorder="1" applyAlignment="1">
      <alignment horizontal="center" vertical="center" wrapText="1"/>
    </xf>
    <xf numFmtId="49" fontId="8" fillId="5" borderId="1" xfId="22" applyNumberFormat="1" applyFont="1" applyFill="1" applyBorder="1" applyAlignment="1">
      <alignment horizontal="center" vertical="center" wrapText="1"/>
    </xf>
    <xf numFmtId="49" fontId="8" fillId="5" borderId="1" xfId="7" applyNumberFormat="1" applyFont="1" applyFill="1" applyBorder="1" applyAlignment="1">
      <alignment horizontal="center" vertical="center" wrapText="1"/>
    </xf>
    <xf numFmtId="0" fontId="8" fillId="5" borderId="2" xfId="26" applyFont="1" applyFill="1" applyBorder="1" applyAlignment="1">
      <alignment horizontal="center" vertical="center"/>
    </xf>
    <xf numFmtId="49" fontId="44" fillId="15" borderId="1" xfId="22" quotePrefix="1" applyNumberFormat="1" applyFont="1" applyFill="1" applyBorder="1" applyAlignment="1">
      <alignment horizontal="center" vertical="center" wrapText="1"/>
    </xf>
    <xf numFmtId="0" fontId="3" fillId="5" borderId="1" xfId="22" applyFill="1" applyBorder="1" applyAlignment="1">
      <alignment horizontal="center" vertical="center" wrapText="1"/>
    </xf>
    <xf numFmtId="0" fontId="3" fillId="5" borderId="1" xfId="10" applyFont="1" applyFill="1" applyBorder="1" applyAlignment="1">
      <alignment horizontal="center" vertical="center" wrapText="1"/>
    </xf>
    <xf numFmtId="0" fontId="8" fillId="5" borderId="2" xfId="22" applyFont="1" applyFill="1" applyBorder="1" applyAlignment="1">
      <alignment horizontal="center" vertical="center"/>
    </xf>
    <xf numFmtId="0" fontId="11" fillId="5" borderId="1" xfId="10" applyFont="1" applyFill="1" applyBorder="1" applyAlignment="1">
      <alignment horizontal="center" vertical="center" wrapText="1"/>
    </xf>
    <xf numFmtId="0" fontId="11" fillId="0" borderId="1" xfId="22" applyFont="1" applyBorder="1" applyAlignment="1">
      <alignment horizontal="center" vertical="center" wrapText="1"/>
    </xf>
    <xf numFmtId="49" fontId="3" fillId="6" borderId="1" xfId="22" applyNumberFormat="1" applyFill="1" applyBorder="1" applyAlignment="1">
      <alignment horizontal="center" vertical="center" wrapText="1"/>
    </xf>
    <xf numFmtId="49" fontId="18" fillId="21" borderId="1" xfId="22" applyNumberFormat="1" applyFont="1" applyFill="1" applyBorder="1" applyAlignment="1">
      <alignment horizontal="center" vertical="center"/>
    </xf>
    <xf numFmtId="49" fontId="3" fillId="13" borderId="1" xfId="22" applyNumberFormat="1" applyFill="1" applyBorder="1" applyAlignment="1">
      <alignment horizontal="center" vertical="center"/>
    </xf>
    <xf numFmtId="0" fontId="8" fillId="5" borderId="1" xfId="22" applyFont="1" applyFill="1" applyBorder="1" applyAlignment="1">
      <alignment horizontal="center" vertical="center"/>
    </xf>
    <xf numFmtId="0" fontId="12" fillId="5" borderId="1" xfId="28" applyFont="1" applyFill="1" applyBorder="1" applyAlignment="1" applyProtection="1">
      <alignment horizontal="center" vertical="center" wrapText="1"/>
      <protection hidden="1"/>
    </xf>
    <xf numFmtId="0" fontId="8" fillId="5" borderId="1" xfId="24" applyFont="1" applyFill="1" applyBorder="1" applyAlignment="1">
      <alignment horizontal="center" vertical="center" wrapText="1"/>
    </xf>
    <xf numFmtId="49" fontId="8" fillId="5" borderId="1" xfId="24" applyNumberFormat="1" applyFont="1" applyFill="1" applyBorder="1" applyAlignment="1">
      <alignment horizontal="center" vertical="center" wrapText="1"/>
    </xf>
    <xf numFmtId="0" fontId="9" fillId="5" borderId="1" xfId="14" applyFont="1" applyFill="1" applyBorder="1" applyAlignment="1">
      <alignment horizontal="center" vertical="center" wrapText="1"/>
    </xf>
    <xf numFmtId="0" fontId="11" fillId="5" borderId="1" xfId="14" applyFont="1" applyFill="1" applyBorder="1" applyAlignment="1">
      <alignment horizontal="center" vertical="center" wrapText="1"/>
    </xf>
    <xf numFmtId="0" fontId="11" fillId="5" borderId="1" xfId="22" applyFont="1" applyFill="1" applyBorder="1" applyAlignment="1">
      <alignment horizontal="center" vertical="center" wrapText="1"/>
    </xf>
    <xf numFmtId="0" fontId="3" fillId="0" borderId="1" xfId="0" applyFont="1" applyBorder="1"/>
    <xf numFmtId="0" fontId="3" fillId="0" borderId="1" xfId="0" applyFont="1" applyBorder="1" applyAlignment="1">
      <alignment horizontal="center" vertical="center"/>
    </xf>
    <xf numFmtId="0" fontId="3" fillId="0" borderId="3" xfId="22" applyBorder="1" applyAlignment="1">
      <alignment horizontal="left" vertical="top" wrapText="1"/>
    </xf>
    <xf numFmtId="49" fontId="3" fillId="0" borderId="1" xfId="24" applyNumberFormat="1" applyBorder="1" applyAlignment="1">
      <alignment horizontal="left" vertical="center" wrapText="1"/>
    </xf>
    <xf numFmtId="0" fontId="3" fillId="0" borderId="1" xfId="0" applyFont="1" applyBorder="1" applyAlignment="1">
      <alignment horizontal="left" vertical="center"/>
    </xf>
    <xf numFmtId="0" fontId="3" fillId="0" borderId="1" xfId="0" applyFont="1" applyBorder="1" applyAlignment="1">
      <alignment horizontal="left" vertical="center" wrapText="1"/>
    </xf>
    <xf numFmtId="0" fontId="19" fillId="0" borderId="1" xfId="0" applyFont="1" applyBorder="1" applyAlignment="1">
      <alignment wrapText="1"/>
    </xf>
    <xf numFmtId="0" fontId="3" fillId="0" borderId="22" xfId="0" applyFont="1" applyBorder="1" applyAlignment="1">
      <alignment wrapText="1"/>
    </xf>
    <xf numFmtId="0" fontId="3" fillId="0" borderId="1" xfId="0" applyFont="1" applyBorder="1" applyAlignment="1">
      <alignment horizontal="center" vertical="center" wrapText="1"/>
    </xf>
    <xf numFmtId="0" fontId="9" fillId="0" borderId="1" xfId="0" applyFont="1" applyBorder="1" applyAlignment="1">
      <alignment horizontal="left" vertical="center" wrapText="1"/>
    </xf>
    <xf numFmtId="0" fontId="14" fillId="0" borderId="1" xfId="0" applyFont="1" applyBorder="1" applyAlignment="1">
      <alignment wrapText="1"/>
    </xf>
    <xf numFmtId="0" fontId="0" fillId="0" borderId="0" xfId="0" applyAlignment="1">
      <alignment horizontal="center" vertical="center" wrapText="1"/>
    </xf>
    <xf numFmtId="0" fontId="48" fillId="39" borderId="9" xfId="0" applyFont="1" applyFill="1" applyBorder="1" applyAlignment="1">
      <alignment horizontal="center"/>
    </xf>
    <xf numFmtId="0" fontId="32" fillId="0" borderId="23" xfId="0" applyFont="1" applyBorder="1"/>
    <xf numFmtId="0" fontId="32" fillId="0" borderId="22" xfId="0" applyFont="1" applyBorder="1"/>
    <xf numFmtId="0" fontId="35" fillId="0" borderId="22" xfId="0" applyFont="1" applyBorder="1"/>
    <xf numFmtId="0" fontId="32" fillId="0" borderId="8" xfId="0" applyFont="1" applyBorder="1" applyAlignment="1">
      <alignment wrapText="1"/>
    </xf>
    <xf numFmtId="0" fontId="19" fillId="43" borderId="0" xfId="0" applyFont="1" applyFill="1"/>
    <xf numFmtId="0" fontId="19" fillId="43" borderId="10" xfId="0" applyFont="1" applyFill="1" applyBorder="1"/>
    <xf numFmtId="0" fontId="19" fillId="43" borderId="11" xfId="0" applyFont="1" applyFill="1" applyBorder="1" applyAlignment="1">
      <alignment wrapText="1"/>
    </xf>
    <xf numFmtId="0" fontId="19" fillId="43" borderId="7" xfId="0" applyFont="1" applyFill="1" applyBorder="1" applyAlignment="1">
      <alignment horizontal="left" vertical="top" wrapText="1"/>
    </xf>
    <xf numFmtId="0" fontId="19" fillId="43" borderId="0" xfId="0" applyFont="1" applyFill="1" applyAlignment="1">
      <alignment horizontal="left" vertical="top" wrapText="1"/>
    </xf>
    <xf numFmtId="0" fontId="19" fillId="43" borderId="12" xfId="0" applyFont="1" applyFill="1" applyBorder="1" applyAlignment="1">
      <alignment horizontal="left" vertical="top" wrapText="1"/>
    </xf>
    <xf numFmtId="0" fontId="19" fillId="43" borderId="7" xfId="0" applyFont="1" applyFill="1" applyBorder="1" applyAlignment="1">
      <alignment vertical="top" wrapText="1"/>
    </xf>
    <xf numFmtId="0" fontId="19" fillId="43" borderId="12" xfId="0" applyFont="1" applyFill="1" applyBorder="1" applyAlignment="1">
      <alignment wrapText="1"/>
    </xf>
    <xf numFmtId="0" fontId="19" fillId="43" borderId="13" xfId="0" applyFont="1" applyFill="1" applyBorder="1"/>
    <xf numFmtId="0" fontId="19" fillId="43" borderId="18" xfId="0" applyFont="1" applyFill="1" applyBorder="1" applyAlignment="1">
      <alignment wrapText="1"/>
    </xf>
    <xf numFmtId="0" fontId="19" fillId="16" borderId="0" xfId="27" applyFont="1" applyFill="1"/>
    <xf numFmtId="0" fontId="19" fillId="16" borderId="0" xfId="27" applyFont="1" applyFill="1" applyAlignment="1">
      <alignment wrapText="1"/>
    </xf>
    <xf numFmtId="0" fontId="3" fillId="44" borderId="3" xfId="22" applyFill="1" applyBorder="1" applyAlignment="1">
      <alignment horizontal="left" vertical="top" wrapText="1"/>
    </xf>
    <xf numFmtId="0" fontId="0" fillId="44" borderId="0" xfId="0" applyFill="1"/>
    <xf numFmtId="0" fontId="3" fillId="0" borderId="14" xfId="0" applyFont="1" applyBorder="1" applyAlignment="1">
      <alignment horizontal="left" vertical="top" wrapText="1"/>
    </xf>
    <xf numFmtId="49" fontId="20" fillId="14" borderId="1" xfId="22" applyNumberFormat="1" applyFont="1" applyFill="1" applyBorder="1" applyAlignment="1">
      <alignment horizontal="left" vertical="top"/>
    </xf>
    <xf numFmtId="49" fontId="8" fillId="9" borderId="1" xfId="22" applyNumberFormat="1" applyFont="1" applyFill="1" applyBorder="1" applyAlignment="1">
      <alignment horizontal="left" vertical="top"/>
    </xf>
    <xf numFmtId="0" fontId="8" fillId="9" borderId="1" xfId="22" applyFont="1" applyFill="1" applyBorder="1" applyAlignment="1">
      <alignment horizontal="left" vertical="top" wrapText="1"/>
    </xf>
    <xf numFmtId="0" fontId="8" fillId="9" borderId="1" xfId="22" applyFont="1" applyFill="1" applyBorder="1" applyAlignment="1">
      <alignment vertical="top" wrapText="1"/>
    </xf>
    <xf numFmtId="49" fontId="8" fillId="9" borderId="1" xfId="22" applyNumberFormat="1" applyFont="1" applyFill="1" applyBorder="1" applyAlignment="1">
      <alignment vertical="top" wrapText="1"/>
    </xf>
    <xf numFmtId="0" fontId="8" fillId="9" borderId="1" xfId="22" applyFont="1" applyFill="1" applyBorder="1" applyAlignment="1">
      <alignment vertical="top"/>
    </xf>
    <xf numFmtId="49" fontId="43" fillId="5" borderId="1" xfId="22" applyNumberFormat="1" applyFont="1" applyFill="1" applyBorder="1" applyAlignment="1">
      <alignment horizontal="left" vertical="center"/>
    </xf>
    <xf numFmtId="49" fontId="44" fillId="0" borderId="1" xfId="22" applyNumberFormat="1" applyFont="1" applyBorder="1" applyAlignment="1">
      <alignment horizontal="left" vertical="center"/>
    </xf>
    <xf numFmtId="49" fontId="43" fillId="9" borderId="1" xfId="22" applyNumberFormat="1" applyFont="1" applyFill="1" applyBorder="1" applyAlignment="1">
      <alignment horizontal="left" vertical="center"/>
    </xf>
    <xf numFmtId="49" fontId="11" fillId="9" borderId="1" xfId="22" applyNumberFormat="1" applyFont="1" applyFill="1" applyBorder="1" applyAlignment="1">
      <alignment horizontal="left" vertical="top" wrapText="1"/>
    </xf>
    <xf numFmtId="0" fontId="11" fillId="9" borderId="1" xfId="22" applyFont="1" applyFill="1" applyBorder="1" applyAlignment="1">
      <alignment horizontal="left" vertical="center" wrapText="1"/>
    </xf>
    <xf numFmtId="0" fontId="11" fillId="9" borderId="1" xfId="22" applyFont="1" applyFill="1" applyBorder="1" applyAlignment="1">
      <alignment vertical="top" wrapText="1"/>
    </xf>
    <xf numFmtId="3" fontId="44" fillId="0" borderId="1" xfId="22" applyNumberFormat="1" applyFont="1" applyBorder="1" applyAlignment="1">
      <alignment horizontal="left" vertical="center"/>
    </xf>
    <xf numFmtId="49" fontId="56" fillId="0" borderId="1" xfId="26" applyNumberFormat="1" applyFont="1" applyBorder="1" applyAlignment="1">
      <alignment vertical="top" wrapText="1"/>
    </xf>
    <xf numFmtId="49" fontId="45" fillId="0" borderId="1" xfId="22" applyNumberFormat="1" applyFont="1" applyBorder="1" applyAlignment="1">
      <alignment horizontal="left" vertical="center"/>
    </xf>
    <xf numFmtId="49" fontId="43" fillId="5" borderId="1" xfId="24" applyNumberFormat="1" applyFont="1" applyFill="1" applyBorder="1" applyAlignment="1">
      <alignment horizontal="left" vertical="center"/>
    </xf>
    <xf numFmtId="0" fontId="44" fillId="0" borderId="1" xfId="0" applyFont="1" applyBorder="1" applyAlignment="1">
      <alignment horizontal="left" vertical="center"/>
    </xf>
    <xf numFmtId="49" fontId="43" fillId="5" borderId="1" xfId="26" applyNumberFormat="1" applyFont="1" applyFill="1" applyBorder="1" applyAlignment="1">
      <alignment horizontal="left" vertical="center"/>
    </xf>
    <xf numFmtId="49" fontId="11" fillId="5" borderId="1" xfId="26" applyNumberFormat="1" applyFont="1" applyFill="1" applyBorder="1" applyAlignment="1">
      <alignment horizontal="left" vertical="center" wrapText="1"/>
    </xf>
    <xf numFmtId="49" fontId="44" fillId="0" borderId="1" xfId="26" applyNumberFormat="1" applyFont="1" applyBorder="1" applyAlignment="1">
      <alignment horizontal="left" vertical="center"/>
    </xf>
    <xf numFmtId="49" fontId="8" fillId="9" borderId="1" xfId="22" applyNumberFormat="1" applyFont="1" applyFill="1" applyBorder="1" applyAlignment="1">
      <alignment horizontal="left" vertical="top" wrapText="1"/>
    </xf>
    <xf numFmtId="0" fontId="8" fillId="9" borderId="1" xfId="22" applyFont="1" applyFill="1" applyBorder="1" applyAlignment="1">
      <alignment horizontal="left" vertical="center" wrapText="1"/>
    </xf>
    <xf numFmtId="0" fontId="3" fillId="9" borderId="1" xfId="26" applyFill="1" applyBorder="1" applyAlignment="1">
      <alignment vertical="top" wrapText="1"/>
    </xf>
    <xf numFmtId="49" fontId="11" fillId="5" borderId="1" xfId="26" applyNumberFormat="1" applyFont="1" applyFill="1" applyBorder="1" applyAlignment="1">
      <alignment vertical="top" wrapText="1"/>
    </xf>
    <xf numFmtId="49" fontId="44" fillId="0" borderId="1" xfId="24" applyNumberFormat="1" applyFont="1" applyBorder="1" applyAlignment="1">
      <alignment horizontal="left" vertical="center"/>
    </xf>
    <xf numFmtId="49" fontId="45" fillId="0" borderId="1" xfId="26" applyNumberFormat="1" applyFont="1" applyBorder="1" applyAlignment="1">
      <alignment horizontal="left" vertical="center"/>
    </xf>
    <xf numFmtId="0" fontId="11" fillId="5" borderId="1" xfId="26" applyFont="1" applyFill="1" applyBorder="1" applyAlignment="1">
      <alignment horizontal="left" vertical="center" wrapText="1"/>
    </xf>
    <xf numFmtId="0" fontId="11" fillId="5" borderId="1" xfId="26" applyFont="1" applyFill="1" applyBorder="1" applyAlignment="1">
      <alignment vertical="top" wrapText="1"/>
    </xf>
    <xf numFmtId="3" fontId="44" fillId="0" borderId="1" xfId="24" applyNumberFormat="1" applyFont="1" applyBorder="1" applyAlignment="1">
      <alignment horizontal="left" vertical="center"/>
    </xf>
    <xf numFmtId="0" fontId="8" fillId="9" borderId="1" xfId="24" applyFont="1" applyFill="1" applyBorder="1" applyAlignment="1">
      <alignment horizontal="left" vertical="center" wrapText="1"/>
    </xf>
    <xf numFmtId="0" fontId="8" fillId="9" borderId="1" xfId="24" applyFont="1" applyFill="1" applyBorder="1" applyAlignment="1">
      <alignment vertical="top" wrapText="1"/>
    </xf>
    <xf numFmtId="0" fontId="43" fillId="5" borderId="1" xfId="26" applyFont="1" applyFill="1" applyBorder="1" applyAlignment="1">
      <alignment horizontal="left" vertical="center"/>
    </xf>
    <xf numFmtId="49" fontId="43" fillId="9" borderId="1" xfId="26" applyNumberFormat="1" applyFont="1" applyFill="1" applyBorder="1" applyAlignment="1">
      <alignment horizontal="left" vertical="center"/>
    </xf>
    <xf numFmtId="49" fontId="8" fillId="9" borderId="1" xfId="26" applyNumberFormat="1" applyFont="1" applyFill="1" applyBorder="1" applyAlignment="1">
      <alignment horizontal="left" vertical="top" wrapText="1"/>
    </xf>
    <xf numFmtId="0" fontId="3" fillId="9" borderId="1" xfId="26" applyFill="1" applyBorder="1" applyAlignment="1">
      <alignment horizontal="left" vertical="center" wrapText="1"/>
    </xf>
    <xf numFmtId="49" fontId="45" fillId="0" borderId="1" xfId="24" applyNumberFormat="1" applyFont="1" applyBorder="1" applyAlignment="1">
      <alignment horizontal="left" vertical="center"/>
    </xf>
    <xf numFmtId="0" fontId="44" fillId="9" borderId="1" xfId="26" applyFont="1" applyFill="1" applyBorder="1" applyAlignment="1">
      <alignment horizontal="left" vertical="center"/>
    </xf>
    <xf numFmtId="0" fontId="8" fillId="9" borderId="1" xfId="26" applyFont="1" applyFill="1" applyBorder="1" applyAlignment="1">
      <alignment horizontal="left" vertical="top" wrapText="1"/>
    </xf>
    <xf numFmtId="0" fontId="43" fillId="5" borderId="1" xfId="10" applyFont="1" applyFill="1" applyBorder="1" applyAlignment="1">
      <alignment horizontal="left" vertical="center"/>
    </xf>
    <xf numFmtId="49" fontId="43" fillId="9" borderId="1" xfId="24" applyNumberFormat="1" applyFont="1" applyFill="1" applyBorder="1" applyAlignment="1">
      <alignment horizontal="left" vertical="center"/>
    </xf>
    <xf numFmtId="49" fontId="8" fillId="9" borderId="1" xfId="24" applyNumberFormat="1" applyFont="1" applyFill="1" applyBorder="1" applyAlignment="1">
      <alignment horizontal="left" vertical="top" wrapText="1"/>
    </xf>
    <xf numFmtId="0" fontId="3" fillId="0" borderId="1" xfId="22" quotePrefix="1" applyBorder="1" applyAlignment="1">
      <alignment vertical="top" wrapText="1"/>
    </xf>
    <xf numFmtId="0" fontId="45" fillId="0" borderId="1" xfId="22" applyFont="1" applyBorder="1" applyAlignment="1">
      <alignment horizontal="left" vertical="center"/>
    </xf>
    <xf numFmtId="0" fontId="8" fillId="9" borderId="1" xfId="26" applyFont="1" applyFill="1" applyBorder="1" applyAlignment="1">
      <alignment horizontal="left" vertical="center" wrapText="1"/>
    </xf>
    <xf numFmtId="0" fontId="8" fillId="8" borderId="1" xfId="22" applyFont="1" applyFill="1" applyBorder="1" applyAlignment="1">
      <alignment vertical="top" wrapText="1"/>
    </xf>
    <xf numFmtId="0" fontId="43" fillId="8" borderId="1" xfId="22" applyFont="1" applyFill="1" applyBorder="1" applyAlignment="1">
      <alignment horizontal="left" vertical="center"/>
    </xf>
    <xf numFmtId="49" fontId="43" fillId="5" borderId="1" xfId="28" applyNumberFormat="1" applyFont="1" applyFill="1" applyBorder="1" applyAlignment="1" applyProtection="1">
      <alignment horizontal="left" vertical="center"/>
      <protection hidden="1"/>
    </xf>
    <xf numFmtId="3" fontId="43" fillId="9" borderId="1" xfId="22" applyNumberFormat="1" applyFont="1" applyFill="1" applyBorder="1" applyAlignment="1">
      <alignment horizontal="left" vertical="center"/>
    </xf>
    <xf numFmtId="3" fontId="8" fillId="9" borderId="1" xfId="22" applyNumberFormat="1" applyFont="1" applyFill="1" applyBorder="1" applyAlignment="1">
      <alignment horizontal="left" vertical="top" wrapText="1"/>
    </xf>
    <xf numFmtId="3" fontId="8" fillId="9" borderId="1" xfId="22" applyNumberFormat="1" applyFont="1" applyFill="1" applyBorder="1" applyAlignment="1">
      <alignment horizontal="left" vertical="center" wrapText="1"/>
    </xf>
    <xf numFmtId="0" fontId="3" fillId="0" borderId="1" xfId="26" applyBorder="1" applyAlignment="1">
      <alignment horizontal="left" vertical="top" wrapText="1"/>
    </xf>
    <xf numFmtId="0" fontId="3" fillId="9" borderId="1" xfId="24" applyFill="1" applyBorder="1" applyAlignment="1">
      <alignment horizontal="left" vertical="center" wrapText="1"/>
    </xf>
    <xf numFmtId="49" fontId="43" fillId="5" borderId="1" xfId="29" applyNumberFormat="1" applyFont="1" applyFill="1" applyBorder="1" applyAlignment="1" applyProtection="1">
      <alignment horizontal="left" vertical="center"/>
      <protection hidden="1"/>
    </xf>
    <xf numFmtId="0" fontId="3" fillId="0" borderId="1" xfId="14" applyFont="1" applyBorder="1" applyAlignment="1">
      <alignment vertical="top" wrapText="1"/>
    </xf>
    <xf numFmtId="0" fontId="11" fillId="9" borderId="1" xfId="22" applyFont="1" applyFill="1" applyBorder="1" applyAlignment="1">
      <alignment horizontal="left" vertical="top" wrapText="1"/>
    </xf>
    <xf numFmtId="0" fontId="3" fillId="9" borderId="1" xfId="22" applyFill="1" applyBorder="1" applyAlignment="1">
      <alignment vertical="top" wrapText="1"/>
    </xf>
    <xf numFmtId="3" fontId="45" fillId="0" borderId="1" xfId="24" applyNumberFormat="1" applyFont="1" applyBorder="1" applyAlignment="1">
      <alignment horizontal="left" vertical="center"/>
    </xf>
    <xf numFmtId="49" fontId="9" fillId="0" borderId="1" xfId="15" applyNumberFormat="1" applyFont="1" applyBorder="1" applyAlignment="1">
      <alignment horizontal="left" vertical="top" wrapText="1"/>
    </xf>
    <xf numFmtId="49" fontId="44" fillId="0" borderId="1" xfId="15" applyNumberFormat="1" applyFont="1" applyBorder="1" applyAlignment="1">
      <alignment horizontal="left" vertical="center"/>
    </xf>
    <xf numFmtId="49" fontId="3" fillId="0" borderId="1" xfId="15" applyNumberFormat="1" applyFont="1" applyBorder="1" applyAlignment="1">
      <alignment horizontal="left" vertical="top" wrapText="1"/>
    </xf>
    <xf numFmtId="49" fontId="8" fillId="9" borderId="1" xfId="22" applyNumberFormat="1" applyFont="1" applyFill="1" applyBorder="1" applyAlignment="1">
      <alignment horizontal="left" vertical="center" wrapText="1"/>
    </xf>
    <xf numFmtId="0" fontId="10" fillId="0" borderId="1" xfId="0" applyFont="1" applyBorder="1" applyAlignment="1">
      <alignment horizontal="left" vertical="top" readingOrder="1"/>
    </xf>
    <xf numFmtId="49" fontId="11" fillId="9" borderId="1" xfId="22" applyNumberFormat="1" applyFont="1" applyFill="1" applyBorder="1" applyAlignment="1">
      <alignment horizontal="left" vertical="center" wrapText="1"/>
    </xf>
    <xf numFmtId="49" fontId="11" fillId="9" borderId="1" xfId="22" applyNumberFormat="1" applyFont="1" applyFill="1" applyBorder="1" applyAlignment="1">
      <alignment vertical="top" wrapText="1"/>
    </xf>
    <xf numFmtId="0" fontId="44" fillId="5" borderId="1" xfId="22" applyFont="1" applyFill="1" applyBorder="1" applyAlignment="1">
      <alignment horizontal="left" vertical="center"/>
    </xf>
    <xf numFmtId="0" fontId="9" fillId="0" borderId="1" xfId="0" applyFont="1" applyBorder="1" applyAlignment="1">
      <alignment horizontal="left" vertical="top"/>
    </xf>
    <xf numFmtId="0" fontId="3" fillId="0" borderId="1" xfId="0" applyFont="1" applyBorder="1" applyAlignment="1">
      <alignment horizontal="left" vertical="top"/>
    </xf>
    <xf numFmtId="3" fontId="8" fillId="9" borderId="1" xfId="26" applyNumberFormat="1" applyFont="1" applyFill="1" applyBorder="1" applyAlignment="1">
      <alignment horizontal="left" vertical="top" wrapText="1"/>
    </xf>
    <xf numFmtId="3" fontId="8" fillId="9" borderId="1" xfId="24" applyNumberFormat="1" applyFont="1" applyFill="1" applyBorder="1" applyAlignment="1">
      <alignment horizontal="left" vertical="top" wrapText="1"/>
    </xf>
    <xf numFmtId="49" fontId="3" fillId="0" borderId="2" xfId="22" applyNumberFormat="1" applyBorder="1" applyAlignment="1">
      <alignment horizontal="left" vertical="top" wrapText="1"/>
    </xf>
    <xf numFmtId="49" fontId="43" fillId="5" borderId="1" xfId="22" applyNumberFormat="1" applyFont="1" applyFill="1" applyBorder="1" applyAlignment="1">
      <alignment horizontal="center" vertical="center"/>
    </xf>
    <xf numFmtId="49" fontId="42" fillId="32" borderId="1" xfId="22" applyNumberFormat="1" applyFont="1" applyFill="1" applyBorder="1" applyAlignment="1">
      <alignment horizontal="left" vertical="top" wrapText="1"/>
    </xf>
    <xf numFmtId="0" fontId="3" fillId="0" borderId="1" xfId="22" applyBorder="1" applyAlignment="1">
      <alignment horizontal="left" vertical="center" wrapText="1"/>
    </xf>
    <xf numFmtId="0" fontId="9" fillId="0" borderId="1" xfId="22" applyFont="1" applyBorder="1" applyAlignment="1">
      <alignment horizontal="left" vertical="center"/>
    </xf>
    <xf numFmtId="49" fontId="3" fillId="0" borderId="1" xfId="26" applyNumberFormat="1" applyBorder="1" applyAlignment="1">
      <alignment horizontal="left" vertical="center" wrapText="1"/>
    </xf>
    <xf numFmtId="3" fontId="9" fillId="0" borderId="1" xfId="24" applyNumberFormat="1" applyFont="1" applyBorder="1" applyAlignment="1">
      <alignment horizontal="left" vertical="center" wrapText="1"/>
    </xf>
    <xf numFmtId="0" fontId="19" fillId="43" borderId="0" xfId="0" applyFont="1" applyFill="1" applyAlignment="1">
      <alignment vertical="top" wrapText="1"/>
    </xf>
    <xf numFmtId="0" fontId="3" fillId="19" borderId="0" xfId="26" applyFill="1"/>
    <xf numFmtId="0" fontId="31" fillId="19" borderId="7" xfId="34" applyFill="1" applyBorder="1"/>
    <xf numFmtId="17" fontId="15" fillId="28" borderId="8" xfId="1" applyNumberFormat="1" applyFont="1" applyFill="1" applyBorder="1" applyAlignment="1" applyProtection="1">
      <alignment horizontal="left" vertical="center" wrapText="1"/>
      <protection hidden="1"/>
    </xf>
    <xf numFmtId="0" fontId="31" fillId="0" borderId="1" xfId="34" applyBorder="1" applyAlignment="1">
      <alignment vertical="top" wrapText="1"/>
    </xf>
    <xf numFmtId="0" fontId="57" fillId="45" borderId="6" xfId="1" applyFont="1" applyFill="1" applyBorder="1" applyAlignment="1" applyProtection="1">
      <alignment horizontal="center" vertical="center" wrapText="1"/>
      <protection hidden="1"/>
    </xf>
    <xf numFmtId="0" fontId="9" fillId="0" borderId="0" xfId="0" applyFont="1" applyAlignment="1">
      <alignment wrapText="1"/>
    </xf>
    <xf numFmtId="0" fontId="9" fillId="19" borderId="0" xfId="0" applyFont="1" applyFill="1" applyAlignment="1">
      <alignment vertical="center" wrapText="1"/>
    </xf>
    <xf numFmtId="0" fontId="15" fillId="19" borderId="6" xfId="1" applyFont="1" applyFill="1" applyBorder="1" applyAlignment="1" applyProtection="1">
      <alignment horizontal="center" vertical="center" wrapText="1"/>
      <protection hidden="1"/>
    </xf>
    <xf numFmtId="0" fontId="9" fillId="19" borderId="0" xfId="0" applyFont="1" applyFill="1" applyAlignment="1">
      <alignment horizontal="center" vertical="center" wrapText="1"/>
    </xf>
    <xf numFmtId="0" fontId="9" fillId="0" borderId="0" xfId="0" applyFont="1" applyAlignment="1">
      <alignment horizontal="center" vertical="center" wrapText="1"/>
    </xf>
    <xf numFmtId="0" fontId="0" fillId="0" borderId="0" xfId="0" applyAlignment="1">
      <alignment horizontal="right"/>
    </xf>
    <xf numFmtId="4" fontId="0" fillId="0" borderId="0" xfId="0" applyNumberFormat="1" applyAlignment="1">
      <alignment horizontal="right"/>
    </xf>
    <xf numFmtId="0" fontId="8" fillId="2" borderId="6" xfId="22" applyFont="1" applyFill="1" applyBorder="1" applyAlignment="1" applyProtection="1">
      <alignment vertical="center" wrapText="1"/>
      <protection hidden="1"/>
    </xf>
    <xf numFmtId="0" fontId="3" fillId="0" borderId="0" xfId="0" applyFont="1" applyAlignment="1">
      <alignment wrapText="1"/>
    </xf>
    <xf numFmtId="0" fontId="0" fillId="0" borderId="1" xfId="0" applyBorder="1"/>
    <xf numFmtId="0" fontId="31" fillId="0" borderId="0" xfId="34" applyBorder="1" applyAlignment="1">
      <alignment vertical="top" wrapText="1"/>
    </xf>
    <xf numFmtId="49" fontId="12" fillId="5" borderId="1" xfId="22" applyNumberFormat="1" applyFont="1" applyFill="1" applyBorder="1" applyAlignment="1" applyProtection="1">
      <alignment horizontal="left" vertical="top" wrapText="1"/>
      <protection hidden="1"/>
    </xf>
    <xf numFmtId="0" fontId="58" fillId="9" borderId="1" xfId="22" applyFont="1" applyFill="1" applyBorder="1" applyAlignment="1" applyProtection="1">
      <alignment horizontal="center" vertical="center" textRotation="255" wrapText="1"/>
      <protection hidden="1"/>
    </xf>
    <xf numFmtId="0" fontId="57" fillId="23" borderId="1" xfId="22" applyFont="1" applyFill="1" applyBorder="1" applyAlignment="1" applyProtection="1">
      <alignment horizontal="center" vertical="center" textRotation="255" wrapText="1"/>
      <protection hidden="1"/>
    </xf>
    <xf numFmtId="0" fontId="15" fillId="41" borderId="1" xfId="22" applyFont="1" applyFill="1" applyBorder="1" applyAlignment="1" applyProtection="1">
      <alignment horizontal="center" vertical="center" textRotation="255" wrapText="1"/>
      <protection hidden="1"/>
    </xf>
    <xf numFmtId="0" fontId="57" fillId="24" borderId="1" xfId="22" applyFont="1" applyFill="1" applyBorder="1" applyAlignment="1" applyProtection="1">
      <alignment horizontal="center" vertical="center" textRotation="255" wrapText="1"/>
      <protection hidden="1"/>
    </xf>
    <xf numFmtId="0" fontId="58" fillId="3" borderId="1" xfId="22" applyFont="1" applyFill="1" applyBorder="1" applyAlignment="1" applyProtection="1">
      <alignment horizontal="center" vertical="center" textRotation="255" wrapText="1"/>
      <protection hidden="1"/>
    </xf>
    <xf numFmtId="0" fontId="58" fillId="26" borderId="1" xfId="22" applyFont="1" applyFill="1" applyBorder="1" applyAlignment="1" applyProtection="1">
      <alignment horizontal="center" vertical="center" textRotation="255" wrapText="1"/>
      <protection hidden="1"/>
    </xf>
    <xf numFmtId="0" fontId="59" fillId="34" borderId="1" xfId="22" applyFont="1" applyFill="1" applyBorder="1" applyAlignment="1" applyProtection="1">
      <alignment horizontal="center" vertical="center" textRotation="255" wrapText="1"/>
      <protection hidden="1"/>
    </xf>
    <xf numFmtId="0" fontId="59" fillId="36" borderId="1" xfId="22" applyFont="1" applyFill="1" applyBorder="1" applyAlignment="1" applyProtection="1">
      <alignment horizontal="center" vertical="center" textRotation="255" wrapText="1"/>
      <protection hidden="1"/>
    </xf>
    <xf numFmtId="0" fontId="60" fillId="0" borderId="0" xfId="0" applyFont="1" applyAlignment="1">
      <alignment horizontal="left" vertical="top"/>
    </xf>
    <xf numFmtId="0" fontId="3" fillId="14" borderId="6" xfId="22" applyFill="1" applyBorder="1" applyAlignment="1">
      <alignment horizontal="center" vertical="center" wrapText="1"/>
    </xf>
    <xf numFmtId="0" fontId="3" fillId="4" borderId="1" xfId="22" applyFill="1" applyBorder="1" applyAlignment="1">
      <alignment horizontal="left" vertical="top" wrapText="1"/>
    </xf>
    <xf numFmtId="0" fontId="10" fillId="0" borderId="18" xfId="0" applyFont="1" applyBorder="1" applyAlignment="1">
      <alignment horizontal="left" vertical="top" wrapText="1"/>
    </xf>
    <xf numFmtId="0" fontId="44" fillId="0" borderId="0" xfId="22" applyFont="1" applyAlignment="1">
      <alignment horizontal="left" vertical="center"/>
    </xf>
    <xf numFmtId="0" fontId="44" fillId="0" borderId="1" xfId="0" applyFont="1" applyBorder="1" applyAlignment="1">
      <alignment horizontal="left" vertical="center" wrapText="1"/>
    </xf>
    <xf numFmtId="0" fontId="3" fillId="0" borderId="18" xfId="0" applyFont="1" applyBorder="1" applyAlignment="1">
      <alignment vertical="center" wrapText="1"/>
    </xf>
    <xf numFmtId="0" fontId="43" fillId="5" borderId="1" xfId="24" applyFont="1" applyFill="1" applyBorder="1" applyAlignment="1">
      <alignment horizontal="left" vertical="center" wrapText="1"/>
    </xf>
    <xf numFmtId="0" fontId="46" fillId="23" borderId="1" xfId="26" applyFont="1" applyFill="1" applyBorder="1" applyAlignment="1">
      <alignment horizontal="left" vertical="center" wrapText="1"/>
    </xf>
    <xf numFmtId="49" fontId="42" fillId="23" borderId="1" xfId="24" applyNumberFormat="1" applyFont="1" applyFill="1" applyBorder="1" applyAlignment="1">
      <alignment horizontal="left" vertical="center" wrapText="1"/>
    </xf>
    <xf numFmtId="0" fontId="43" fillId="5" borderId="1" xfId="18" applyFont="1" applyFill="1" applyBorder="1" applyAlignment="1">
      <alignment horizontal="left" vertical="center"/>
    </xf>
    <xf numFmtId="0" fontId="11" fillId="5" borderId="1" xfId="18" applyFont="1" applyFill="1" applyBorder="1" applyAlignment="1">
      <alignment vertical="top" wrapText="1"/>
    </xf>
    <xf numFmtId="0" fontId="8" fillId="5" borderId="1" xfId="18" applyFont="1" applyFill="1" applyBorder="1" applyAlignment="1">
      <alignment horizontal="left" vertical="top" wrapText="1"/>
    </xf>
    <xf numFmtId="49" fontId="44" fillId="0" borderId="1" xfId="15" applyNumberFormat="1" applyFont="1" applyBorder="1" applyAlignment="1">
      <alignment horizontal="left" vertical="center" wrapText="1"/>
    </xf>
    <xf numFmtId="172" fontId="0" fillId="0" borderId="0" xfId="0" applyNumberFormat="1" applyAlignment="1">
      <alignment horizontal="right" vertical="top"/>
    </xf>
    <xf numFmtId="0" fontId="0" fillId="0" borderId="0" xfId="0" applyAlignment="1">
      <alignment vertical="center"/>
    </xf>
    <xf numFmtId="0" fontId="31" fillId="19" borderId="0" xfId="34" applyNumberFormat="1" applyFill="1" applyAlignment="1">
      <alignment vertical="center" wrapText="1"/>
    </xf>
    <xf numFmtId="0" fontId="8" fillId="5" borderId="2" xfId="26" applyFont="1" applyFill="1" applyBorder="1" applyAlignment="1">
      <alignment horizontal="left" vertical="top" wrapText="1"/>
    </xf>
    <xf numFmtId="0" fontId="61" fillId="0" borderId="0" xfId="0" applyFont="1"/>
    <xf numFmtId="0" fontId="0" fillId="19" borderId="0" xfId="0" applyFill="1"/>
    <xf numFmtId="43" fontId="0" fillId="0" borderId="0" xfId="0" applyNumberFormat="1"/>
    <xf numFmtId="43" fontId="0" fillId="0" borderId="0" xfId="37" applyFont="1"/>
    <xf numFmtId="10" fontId="0" fillId="0" borderId="0" xfId="38" applyNumberFormat="1" applyFont="1"/>
    <xf numFmtId="0" fontId="0" fillId="12" borderId="0" xfId="0" applyFill="1"/>
    <xf numFmtId="0" fontId="27" fillId="7" borderId="1" xfId="33" applyFont="1" applyFill="1" applyBorder="1" applyAlignment="1">
      <alignment vertical="center" wrapText="1"/>
    </xf>
    <xf numFmtId="0" fontId="2" fillId="7" borderId="4" xfId="0" applyFont="1" applyFill="1" applyBorder="1" applyAlignment="1">
      <alignment horizontal="center" wrapText="1"/>
    </xf>
    <xf numFmtId="0" fontId="0" fillId="29" borderId="0" xfId="0" applyFill="1"/>
    <xf numFmtId="0" fontId="2" fillId="29" borderId="0" xfId="0" applyFont="1" applyFill="1"/>
    <xf numFmtId="0" fontId="2" fillId="19" borderId="0" xfId="0" applyFont="1" applyFill="1"/>
    <xf numFmtId="0" fontId="27" fillId="7" borderId="1" xfId="33" applyFont="1" applyFill="1" applyBorder="1" applyAlignment="1">
      <alignment horizontal="center" vertical="center" wrapText="1"/>
    </xf>
    <xf numFmtId="0" fontId="8" fillId="20" borderId="1" xfId="0" applyFont="1" applyFill="1" applyBorder="1" applyAlignment="1">
      <alignment horizontal="left" vertical="center" wrapText="1"/>
    </xf>
    <xf numFmtId="3" fontId="44" fillId="0" borderId="1" xfId="22" applyNumberFormat="1" applyFont="1" applyBorder="1" applyAlignment="1">
      <alignment vertical="top" wrapText="1"/>
    </xf>
    <xf numFmtId="49" fontId="63" fillId="0" borderId="1" xfId="26" applyNumberFormat="1" applyFont="1" applyBorder="1" applyAlignment="1">
      <alignment vertical="top" wrapText="1"/>
    </xf>
    <xf numFmtId="49" fontId="8" fillId="0" borderId="1" xfId="22" applyNumberFormat="1" applyFont="1" applyBorder="1" applyAlignment="1">
      <alignment vertical="center" wrapText="1"/>
    </xf>
    <xf numFmtId="0" fontId="44" fillId="0" borderId="1" xfId="22" applyFont="1" applyBorder="1" applyAlignment="1">
      <alignment horizontal="left" vertical="top"/>
    </xf>
    <xf numFmtId="0" fontId="3" fillId="0" borderId="25" xfId="26" applyBorder="1" applyAlignment="1">
      <alignment vertical="top" wrapText="1"/>
    </xf>
    <xf numFmtId="0" fontId="3" fillId="0" borderId="26" xfId="26" applyBorder="1" applyAlignment="1">
      <alignment vertical="top" wrapText="1"/>
    </xf>
    <xf numFmtId="0" fontId="8" fillId="5" borderId="1" xfId="10" applyFont="1" applyFill="1" applyBorder="1" applyAlignment="1">
      <alignment vertical="top" wrapText="1"/>
    </xf>
    <xf numFmtId="49" fontId="42" fillId="32" borderId="1" xfId="24" applyNumberFormat="1" applyFont="1" applyFill="1" applyBorder="1" applyAlignment="1">
      <alignment horizontal="left" vertical="center"/>
    </xf>
    <xf numFmtId="0" fontId="18" fillId="32" borderId="1" xfId="26" applyFont="1" applyFill="1" applyBorder="1" applyAlignment="1">
      <alignment vertical="top" wrapText="1"/>
    </xf>
    <xf numFmtId="3" fontId="20" fillId="32" borderId="1" xfId="26" applyNumberFormat="1" applyFont="1" applyFill="1" applyBorder="1" applyAlignment="1">
      <alignment horizontal="left" vertical="top" wrapText="1"/>
    </xf>
    <xf numFmtId="0" fontId="3" fillId="0" borderId="27" xfId="0" applyFont="1" applyBorder="1" applyAlignment="1">
      <alignment horizontal="left" vertical="top" wrapText="1"/>
    </xf>
    <xf numFmtId="0" fontId="44" fillId="0" borderId="27" xfId="0" applyFont="1" applyBorder="1" applyAlignment="1">
      <alignment horizontal="left" vertical="center" wrapText="1"/>
    </xf>
    <xf numFmtId="0" fontId="3" fillId="0" borderId="1" xfId="20" applyFont="1" applyBorder="1" applyAlignment="1">
      <alignment vertical="top" wrapText="1"/>
    </xf>
    <xf numFmtId="0" fontId="8" fillId="5" borderId="1" xfId="28" applyFont="1" applyFill="1" applyBorder="1" applyAlignment="1" applyProtection="1">
      <alignment vertical="top" wrapText="1"/>
      <protection hidden="1"/>
    </xf>
    <xf numFmtId="0" fontId="64" fillId="0" borderId="1" xfId="22" applyFont="1" applyBorder="1" applyAlignment="1">
      <alignment horizontal="left" vertical="top" wrapText="1"/>
    </xf>
    <xf numFmtId="0" fontId="3" fillId="5" borderId="1" xfId="14" applyFont="1" applyFill="1" applyBorder="1" applyAlignment="1">
      <alignment vertical="top" wrapText="1"/>
    </xf>
    <xf numFmtId="0" fontId="9" fillId="44" borderId="3" xfId="22" applyFont="1" applyFill="1" applyBorder="1" applyAlignment="1">
      <alignment horizontal="left" vertical="top" wrapText="1"/>
    </xf>
    <xf numFmtId="0" fontId="9" fillId="0" borderId="0" xfId="0" applyFont="1" applyAlignment="1">
      <alignment horizontal="left" vertical="center" wrapText="1"/>
    </xf>
    <xf numFmtId="0" fontId="19" fillId="0" borderId="0" xfId="22" applyFont="1" applyAlignment="1">
      <alignment horizontal="left" vertical="top" wrapText="1"/>
    </xf>
    <xf numFmtId="0" fontId="3" fillId="0" borderId="22" xfId="0" applyFont="1" applyBorder="1" applyAlignment="1">
      <alignment horizontal="left" wrapText="1"/>
    </xf>
    <xf numFmtId="0" fontId="3" fillId="0" borderId="23" xfId="0" applyFont="1" applyBorder="1" applyAlignment="1">
      <alignment horizontal="left" wrapText="1"/>
    </xf>
    <xf numFmtId="0" fontId="9" fillId="0" borderId="22" xfId="0" applyFont="1" applyBorder="1" applyAlignment="1">
      <alignment horizontal="left" wrapText="1"/>
    </xf>
    <xf numFmtId="0" fontId="9" fillId="0" borderId="23" xfId="0" applyFont="1" applyBorder="1" applyAlignment="1">
      <alignment horizontal="left" wrapText="1"/>
    </xf>
    <xf numFmtId="49" fontId="53" fillId="0" borderId="1" xfId="22" applyNumberFormat="1" applyFont="1" applyBorder="1" applyAlignment="1">
      <alignment vertical="top" wrapText="1"/>
    </xf>
    <xf numFmtId="173" fontId="0" fillId="0" borderId="0" xfId="38" applyNumberFormat="1" applyFont="1"/>
    <xf numFmtId="174" fontId="0" fillId="0" borderId="0" xfId="39" applyNumberFormat="1" applyFont="1"/>
    <xf numFmtId="0" fontId="0" fillId="47" borderId="0" xfId="0" applyFill="1"/>
    <xf numFmtId="10" fontId="0" fillId="12" borderId="0" xfId="38" applyNumberFormat="1" applyFont="1" applyFill="1"/>
    <xf numFmtId="0" fontId="31" fillId="0" borderId="0" xfId="34"/>
    <xf numFmtId="0" fontId="10" fillId="48" borderId="0" xfId="0" applyFont="1" applyFill="1" applyAlignment="1">
      <alignment vertical="top"/>
    </xf>
    <xf numFmtId="0" fontId="10" fillId="48" borderId="0" xfId="0" applyFont="1" applyFill="1" applyAlignment="1" applyProtection="1">
      <alignment vertical="top" wrapText="1"/>
      <protection locked="0"/>
    </xf>
    <xf numFmtId="0" fontId="10" fillId="48" borderId="0" xfId="0" applyFont="1" applyFill="1" applyAlignment="1">
      <alignment vertical="top" wrapText="1"/>
    </xf>
    <xf numFmtId="0" fontId="10" fillId="49" borderId="0" xfId="0" applyFont="1" applyFill="1" applyAlignment="1">
      <alignment vertical="top" wrapText="1"/>
    </xf>
    <xf numFmtId="49" fontId="10" fillId="48" borderId="0" xfId="0" applyNumberFormat="1" applyFont="1" applyFill="1" applyAlignment="1" applyProtection="1">
      <alignment vertical="top" wrapText="1"/>
      <protection locked="0"/>
    </xf>
    <xf numFmtId="0" fontId="10" fillId="12" borderId="0" xfId="0" applyFont="1" applyFill="1" applyAlignment="1">
      <alignment vertical="top" wrapText="1"/>
    </xf>
    <xf numFmtId="0" fontId="10" fillId="48" borderId="0" xfId="0" applyFont="1" applyFill="1" applyAlignment="1">
      <alignment textRotation="255" wrapText="1"/>
    </xf>
    <xf numFmtId="0" fontId="10" fillId="48" borderId="0" xfId="0" applyFont="1" applyFill="1" applyAlignment="1">
      <alignment wrapText="1"/>
    </xf>
    <xf numFmtId="0" fontId="9" fillId="0" borderId="0" xfId="0" applyFont="1" applyAlignment="1">
      <alignment vertical="top"/>
    </xf>
    <xf numFmtId="0" fontId="10" fillId="0" borderId="0" xfId="0" applyFont="1" applyAlignment="1">
      <alignment vertical="top"/>
    </xf>
    <xf numFmtId="0" fontId="10" fillId="0" borderId="0" xfId="0" applyFont="1" applyAlignment="1" applyProtection="1">
      <alignment vertical="top" wrapText="1"/>
      <protection locked="0"/>
    </xf>
    <xf numFmtId="0" fontId="10" fillId="0" borderId="0" xfId="0" applyFont="1" applyAlignment="1">
      <alignment vertical="top" wrapText="1"/>
    </xf>
    <xf numFmtId="3" fontId="10" fillId="0" borderId="0" xfId="0" applyNumberFormat="1" applyFont="1" applyAlignment="1">
      <alignment vertical="top"/>
    </xf>
    <xf numFmtId="49" fontId="10" fillId="0" borderId="0" xfId="0" applyNumberFormat="1" applyFont="1" applyAlignment="1" applyProtection="1">
      <alignment vertical="top" wrapText="1"/>
      <protection locked="0"/>
    </xf>
    <xf numFmtId="0" fontId="9" fillId="0" borderId="0" xfId="0" applyFont="1" applyAlignment="1" applyProtection="1">
      <alignment vertical="top" wrapText="1"/>
      <protection locked="0"/>
    </xf>
    <xf numFmtId="0" fontId="9" fillId="0" borderId="0" xfId="0" applyFont="1" applyAlignment="1">
      <alignment vertical="top" wrapText="1"/>
    </xf>
    <xf numFmtId="49" fontId="9" fillId="0" borderId="0" xfId="0" applyNumberFormat="1" applyFont="1" applyAlignment="1" applyProtection="1">
      <alignment vertical="top" wrapText="1"/>
      <protection locked="0"/>
    </xf>
    <xf numFmtId="0" fontId="10" fillId="49" borderId="0" xfId="0" applyFont="1" applyFill="1" applyAlignment="1">
      <alignment horizontal="left" vertical="top" wrapText="1"/>
    </xf>
    <xf numFmtId="49" fontId="11" fillId="0" borderId="1" xfId="26" applyNumberFormat="1" applyFont="1" applyBorder="1" applyAlignment="1">
      <alignment horizontal="left" vertical="top" wrapText="1"/>
    </xf>
    <xf numFmtId="0" fontId="11" fillId="0" borderId="1" xfId="22" applyFont="1" applyBorder="1" applyAlignment="1">
      <alignment horizontal="left" vertical="top" wrapText="1"/>
    </xf>
    <xf numFmtId="49" fontId="8" fillId="0" borderId="1" xfId="22" applyNumberFormat="1" applyFont="1" applyBorder="1" applyAlignment="1">
      <alignment horizontal="left" vertical="top" wrapText="1"/>
    </xf>
    <xf numFmtId="49" fontId="8" fillId="0" borderId="1" xfId="26" applyNumberFormat="1" applyFont="1" applyBorder="1" applyAlignment="1">
      <alignment horizontal="left" vertical="top" wrapText="1"/>
    </xf>
    <xf numFmtId="0" fontId="51" fillId="13" borderId="1" xfId="0" applyFont="1" applyFill="1" applyBorder="1" applyAlignment="1">
      <alignment vertical="top" wrapText="1"/>
    </xf>
    <xf numFmtId="49" fontId="8" fillId="5" borderId="1" xfId="0" applyNumberFormat="1" applyFont="1" applyFill="1" applyBorder="1" applyAlignment="1">
      <alignment horizontal="left" vertical="top" wrapText="1"/>
    </xf>
    <xf numFmtId="49" fontId="43" fillId="9" borderId="6" xfId="26" applyNumberFormat="1" applyFont="1" applyFill="1" applyBorder="1" applyAlignment="1">
      <alignment horizontal="left" vertical="center"/>
    </xf>
    <xf numFmtId="49" fontId="8" fillId="9" borderId="6" xfId="26" applyNumberFormat="1" applyFont="1" applyFill="1" applyBorder="1" applyAlignment="1">
      <alignment horizontal="left" vertical="top" wrapText="1"/>
    </xf>
    <xf numFmtId="0" fontId="3" fillId="9" borderId="6" xfId="26" applyFill="1" applyBorder="1" applyAlignment="1">
      <alignment horizontal="left" vertical="center" wrapText="1"/>
    </xf>
    <xf numFmtId="0" fontId="3" fillId="9" borderId="6" xfId="26" applyFill="1" applyBorder="1" applyAlignment="1">
      <alignment vertical="top" wrapText="1"/>
    </xf>
    <xf numFmtId="0" fontId="3" fillId="0" borderId="0" xfId="0" applyFont="1" applyAlignment="1">
      <alignment vertical="top"/>
    </xf>
    <xf numFmtId="0" fontId="9" fillId="0" borderId="0" xfId="0" applyFont="1" applyAlignment="1">
      <alignment horizontal="left" vertical="top" wrapText="1"/>
    </xf>
    <xf numFmtId="0" fontId="67" fillId="50" borderId="1" xfId="0" applyFont="1" applyFill="1" applyBorder="1" applyAlignment="1">
      <alignment horizontal="left" vertical="center" wrapText="1"/>
    </xf>
    <xf numFmtId="0" fontId="44" fillId="0" borderId="5" xfId="0" applyFont="1" applyBorder="1" applyAlignment="1">
      <alignment horizontal="left" vertical="center" wrapText="1"/>
    </xf>
    <xf numFmtId="49" fontId="3" fillId="5" borderId="1" xfId="22" quotePrefix="1" applyNumberFormat="1" applyFill="1" applyBorder="1" applyAlignment="1">
      <alignment horizontal="left" vertical="center" wrapText="1"/>
    </xf>
    <xf numFmtId="49" fontId="42" fillId="32" borderId="1" xfId="22" applyNumberFormat="1" applyFont="1" applyFill="1" applyBorder="1" applyAlignment="1">
      <alignment horizontal="left" vertical="center" wrapText="1"/>
    </xf>
    <xf numFmtId="0" fontId="1" fillId="0" borderId="0" xfId="0" applyFont="1" applyAlignment="1">
      <alignment wrapText="1"/>
    </xf>
    <xf numFmtId="0" fontId="1" fillId="0" borderId="0" xfId="0" applyFont="1" applyAlignment="1">
      <alignment horizontal="left" vertical="center" wrapText="1"/>
    </xf>
    <xf numFmtId="166" fontId="28" fillId="0" borderId="0" xfId="0" applyNumberFormat="1" applyFont="1" applyAlignment="1">
      <alignment horizontal="right" wrapText="1"/>
    </xf>
    <xf numFmtId="0" fontId="0" fillId="0" borderId="13" xfId="0" applyBorder="1" applyAlignment="1">
      <alignment wrapText="1"/>
    </xf>
    <xf numFmtId="0" fontId="0" fillId="18" borderId="1" xfId="0" applyFill="1" applyBorder="1" applyAlignment="1">
      <alignment horizontal="center" vertical="center" wrapText="1"/>
    </xf>
    <xf numFmtId="0" fontId="0" fillId="0" borderId="0" xfId="0" applyAlignment="1">
      <alignment horizontal="left" wrapText="1"/>
    </xf>
    <xf numFmtId="49" fontId="3" fillId="44" borderId="1" xfId="22" applyNumberFormat="1" applyFill="1" applyBorder="1" applyAlignment="1">
      <alignment vertical="top" wrapText="1"/>
    </xf>
    <xf numFmtId="0" fontId="9" fillId="19" borderId="0" xfId="0" applyFont="1" applyFill="1" applyAlignment="1">
      <alignment horizontal="left" vertical="center" wrapText="1"/>
    </xf>
    <xf numFmtId="0" fontId="31" fillId="19" borderId="0" xfId="34" applyNumberFormat="1" applyFill="1" applyAlignment="1">
      <alignment horizontal="left" vertical="center" wrapText="1"/>
    </xf>
    <xf numFmtId="0" fontId="9" fillId="19" borderId="0" xfId="0" applyFont="1" applyFill="1" applyAlignment="1">
      <alignment horizontal="left" wrapText="1"/>
    </xf>
    <xf numFmtId="0" fontId="9" fillId="0" borderId="3" xfId="22" applyFont="1" applyBorder="1" applyAlignment="1">
      <alignment horizontal="left" vertical="top" wrapText="1"/>
    </xf>
    <xf numFmtId="49" fontId="8" fillId="0" borderId="6" xfId="22" applyNumberFormat="1" applyFont="1" applyBorder="1" applyAlignment="1" applyProtection="1">
      <alignment horizontal="center" vertical="center" wrapText="1"/>
      <protection hidden="1"/>
    </xf>
    <xf numFmtId="49" fontId="3" fillId="0" borderId="1" xfId="44" applyNumberFormat="1" applyFont="1" applyBorder="1" applyAlignment="1">
      <alignment horizontal="left" vertical="center" wrapText="1"/>
    </xf>
    <xf numFmtId="49" fontId="9" fillId="0" borderId="1" xfId="44" applyNumberFormat="1" applyFont="1" applyBorder="1" applyAlignment="1">
      <alignment horizontal="left" vertical="center" wrapText="1"/>
    </xf>
    <xf numFmtId="0" fontId="43" fillId="0" borderId="24" xfId="22" applyFont="1" applyBorder="1" applyAlignment="1">
      <alignment horizontal="center" vertical="center" wrapText="1"/>
    </xf>
    <xf numFmtId="0" fontId="68" fillId="0" borderId="24" xfId="22" applyFont="1" applyBorder="1" applyAlignment="1">
      <alignment horizontal="center" vertical="center" wrapText="1"/>
    </xf>
    <xf numFmtId="0" fontId="68" fillId="0" borderId="24" xfId="22" applyFont="1" applyBorder="1" applyAlignment="1">
      <alignment horizontal="left" vertical="center" wrapText="1"/>
    </xf>
    <xf numFmtId="0" fontId="68" fillId="0" borderId="1" xfId="22" applyFont="1" applyBorder="1" applyAlignment="1">
      <alignment horizontal="left" vertical="top" wrapText="1"/>
    </xf>
    <xf numFmtId="0" fontId="68" fillId="0" borderId="0" xfId="22" applyFont="1" applyAlignment="1">
      <alignment vertical="top" wrapText="1"/>
    </xf>
    <xf numFmtId="49" fontId="8" fillId="5" borderId="1" xfId="22" applyNumberFormat="1" applyFont="1" applyFill="1" applyBorder="1" applyAlignment="1" applyProtection="1">
      <alignment horizontal="center" vertical="center"/>
      <protection hidden="1"/>
    </xf>
    <xf numFmtId="0" fontId="8" fillId="5" borderId="1" xfId="22" applyFont="1" applyFill="1" applyBorder="1" applyAlignment="1" applyProtection="1">
      <alignment horizontal="center" vertical="center" wrapText="1"/>
      <protection hidden="1"/>
    </xf>
    <xf numFmtId="3" fontId="8" fillId="5" borderId="1" xfId="22" applyNumberFormat="1" applyFont="1" applyFill="1" applyBorder="1" applyAlignment="1">
      <alignment horizontal="center" vertical="center" wrapText="1"/>
    </xf>
    <xf numFmtId="49" fontId="43" fillId="9" borderId="1" xfId="22" applyNumberFormat="1" applyFont="1" applyFill="1" applyBorder="1" applyAlignment="1">
      <alignment horizontal="center" vertical="center"/>
    </xf>
    <xf numFmtId="49" fontId="44" fillId="0" borderId="1" xfId="22" applyNumberFormat="1" applyFont="1" applyBorder="1" applyAlignment="1">
      <alignment horizontal="center" vertical="center"/>
    </xf>
    <xf numFmtId="49" fontId="3" fillId="0" borderId="1" xfId="25" applyNumberFormat="1" applyBorder="1" applyAlignment="1">
      <alignment horizontal="left" vertical="top" wrapText="1"/>
    </xf>
    <xf numFmtId="3" fontId="44" fillId="0" borderId="1" xfId="22" applyNumberFormat="1" applyFont="1" applyBorder="1" applyAlignment="1">
      <alignment horizontal="center" vertical="center"/>
    </xf>
    <xf numFmtId="0" fontId="44" fillId="0" borderId="1" xfId="22" applyFont="1" applyBorder="1" applyAlignment="1">
      <alignment horizontal="center" vertical="center"/>
    </xf>
    <xf numFmtId="49" fontId="44" fillId="0" borderId="1" xfId="22" applyNumberFormat="1" applyFont="1" applyBorder="1" applyAlignment="1">
      <alignment horizontal="center" vertical="center" wrapText="1"/>
    </xf>
    <xf numFmtId="0" fontId="43" fillId="5" borderId="1" xfId="22" applyFont="1" applyFill="1" applyBorder="1" applyAlignment="1">
      <alignment horizontal="center" vertical="center"/>
    </xf>
    <xf numFmtId="49" fontId="43" fillId="5" borderId="1" xfId="24" applyNumberFormat="1" applyFont="1" applyFill="1" applyBorder="1" applyAlignment="1">
      <alignment horizontal="center" vertical="center"/>
    </xf>
    <xf numFmtId="0" fontId="44" fillId="0" borderId="1" xfId="0" applyFont="1" applyBorder="1" applyAlignment="1">
      <alignment horizontal="center" vertical="center"/>
    </xf>
    <xf numFmtId="49" fontId="43" fillId="5" borderId="1" xfId="26" applyNumberFormat="1" applyFont="1" applyFill="1" applyBorder="1" applyAlignment="1">
      <alignment horizontal="center" vertical="center"/>
    </xf>
    <xf numFmtId="49" fontId="44" fillId="0" borderId="1" xfId="26" applyNumberFormat="1" applyFont="1" applyBorder="1" applyAlignment="1">
      <alignment horizontal="center" vertical="center"/>
    </xf>
    <xf numFmtId="49" fontId="44" fillId="0" borderId="1" xfId="24" applyNumberFormat="1" applyFont="1" applyBorder="1" applyAlignment="1">
      <alignment horizontal="center" vertical="center"/>
    </xf>
    <xf numFmtId="49" fontId="45" fillId="0" borderId="1" xfId="26" applyNumberFormat="1" applyFont="1" applyBorder="1" applyAlignment="1">
      <alignment horizontal="center" vertical="center"/>
    </xf>
    <xf numFmtId="49" fontId="20" fillId="7" borderId="1" xfId="24" applyNumberFormat="1" applyFont="1" applyFill="1" applyBorder="1" applyAlignment="1">
      <alignment horizontal="left" vertical="center" wrapText="1"/>
    </xf>
    <xf numFmtId="0" fontId="43" fillId="5" borderId="1" xfId="26" applyFont="1" applyFill="1" applyBorder="1" applyAlignment="1">
      <alignment horizontal="center" vertical="center"/>
    </xf>
    <xf numFmtId="49" fontId="3" fillId="0" borderId="1" xfId="24" applyNumberFormat="1" applyBorder="1" applyAlignment="1">
      <alignment horizontal="center" vertical="center" wrapText="1"/>
    </xf>
    <xf numFmtId="49" fontId="43" fillId="9" borderId="6" xfId="26" applyNumberFormat="1" applyFont="1" applyFill="1" applyBorder="1" applyAlignment="1">
      <alignment horizontal="center" vertical="center"/>
    </xf>
    <xf numFmtId="49" fontId="3" fillId="0" borderId="1" xfId="22" applyNumberFormat="1" applyBorder="1" applyAlignment="1">
      <alignment horizontal="center" vertical="center"/>
    </xf>
    <xf numFmtId="49" fontId="45" fillId="0" borderId="1" xfId="24" applyNumberFormat="1" applyFont="1" applyBorder="1" applyAlignment="1">
      <alignment horizontal="center" vertical="center"/>
    </xf>
    <xf numFmtId="49" fontId="20" fillId="21" borderId="1" xfId="22" applyNumberFormat="1" applyFont="1" applyFill="1" applyBorder="1" applyAlignment="1">
      <alignment horizontal="left" vertical="center" wrapText="1"/>
    </xf>
    <xf numFmtId="0" fontId="43" fillId="5" borderId="1" xfId="22" applyFont="1" applyFill="1" applyBorder="1" applyAlignment="1">
      <alignment horizontal="center" vertical="center" wrapText="1"/>
    </xf>
    <xf numFmtId="0" fontId="3" fillId="52" borderId="0" xfId="22" applyFill="1" applyAlignment="1">
      <alignment vertical="top" wrapText="1"/>
    </xf>
    <xf numFmtId="49" fontId="43" fillId="9" borderId="1" xfId="26" applyNumberFormat="1" applyFont="1" applyFill="1" applyBorder="1" applyAlignment="1">
      <alignment horizontal="center" vertical="center"/>
    </xf>
    <xf numFmtId="0" fontId="44" fillId="9" borderId="1" xfId="26" applyFont="1" applyFill="1" applyBorder="1" applyAlignment="1">
      <alignment horizontal="center" vertical="center"/>
    </xf>
    <xf numFmtId="0" fontId="43" fillId="5" borderId="1" xfId="10" applyFont="1" applyFill="1" applyBorder="1" applyAlignment="1">
      <alignment horizontal="center" vertical="center"/>
    </xf>
    <xf numFmtId="49" fontId="43" fillId="9" borderId="1" xfId="24" applyNumberFormat="1" applyFont="1" applyFill="1" applyBorder="1" applyAlignment="1">
      <alignment horizontal="center" vertical="center"/>
    </xf>
    <xf numFmtId="0" fontId="45" fillId="0" borderId="1" xfId="22" applyFont="1" applyBorder="1" applyAlignment="1">
      <alignment horizontal="center" vertical="center"/>
    </xf>
    <xf numFmtId="49" fontId="45" fillId="0" borderId="1" xfId="22" applyNumberFormat="1" applyFont="1" applyBorder="1" applyAlignment="1">
      <alignment horizontal="center" vertical="center"/>
    </xf>
    <xf numFmtId="0" fontId="43" fillId="8" borderId="1" xfId="22" applyFont="1" applyFill="1" applyBorder="1" applyAlignment="1">
      <alignment horizontal="center" vertical="center"/>
    </xf>
    <xf numFmtId="49" fontId="43" fillId="5" borderId="1" xfId="28" applyNumberFormat="1" applyFont="1" applyFill="1" applyBorder="1" applyAlignment="1" applyProtection="1">
      <alignment horizontal="center" vertical="center"/>
      <protection hidden="1"/>
    </xf>
    <xf numFmtId="3" fontId="8" fillId="5" borderId="1" xfId="29" applyNumberFormat="1" applyFont="1" applyFill="1" applyBorder="1" applyAlignment="1">
      <alignment horizontal="left" vertical="top" wrapText="1"/>
    </xf>
    <xf numFmtId="3" fontId="3" fillId="5" borderId="1" xfId="24" applyNumberFormat="1" applyFill="1" applyBorder="1" applyAlignment="1">
      <alignment horizontal="left" vertical="top" wrapText="1"/>
    </xf>
    <xf numFmtId="3" fontId="43" fillId="9" borderId="1" xfId="22" applyNumberFormat="1" applyFont="1" applyFill="1" applyBorder="1" applyAlignment="1">
      <alignment horizontal="center" vertical="center"/>
    </xf>
    <xf numFmtId="49" fontId="43" fillId="5" borderId="1" xfId="29" applyNumberFormat="1" applyFont="1" applyFill="1" applyBorder="1" applyAlignment="1" applyProtection="1">
      <alignment horizontal="center" vertical="center"/>
      <protection hidden="1"/>
    </xf>
    <xf numFmtId="0" fontId="43" fillId="5" borderId="1" xfId="14" applyFont="1" applyFill="1" applyBorder="1" applyAlignment="1">
      <alignment horizontal="center" vertical="center"/>
    </xf>
    <xf numFmtId="0" fontId="3" fillId="9" borderId="1" xfId="22" applyFill="1" applyBorder="1" applyAlignment="1">
      <alignment horizontal="left" vertical="top" wrapText="1"/>
    </xf>
    <xf numFmtId="3" fontId="44" fillId="0" borderId="1" xfId="24" applyNumberFormat="1" applyFont="1" applyBorder="1" applyAlignment="1">
      <alignment horizontal="center" vertical="center"/>
    </xf>
    <xf numFmtId="3" fontId="45" fillId="0" borderId="1" xfId="24" applyNumberFormat="1" applyFont="1" applyBorder="1" applyAlignment="1">
      <alignment horizontal="center" vertical="center"/>
    </xf>
    <xf numFmtId="3" fontId="44" fillId="0" borderId="1" xfId="24" applyNumberFormat="1" applyFont="1" applyBorder="1" applyAlignment="1">
      <alignment horizontal="center" vertical="center" wrapText="1"/>
    </xf>
    <xf numFmtId="3" fontId="45" fillId="0" borderId="1" xfId="24" applyNumberFormat="1" applyFont="1" applyBorder="1" applyAlignment="1">
      <alignment horizontal="center" vertical="center" wrapText="1"/>
    </xf>
    <xf numFmtId="0" fontId="3" fillId="53" borderId="0" xfId="0" applyFont="1" applyFill="1" applyAlignment="1">
      <alignment vertical="top" wrapText="1"/>
    </xf>
    <xf numFmtId="49" fontId="44" fillId="0" borderId="1" xfId="15" applyNumberFormat="1" applyFont="1" applyBorder="1" applyAlignment="1">
      <alignment horizontal="center" vertical="center"/>
    </xf>
    <xf numFmtId="0" fontId="10" fillId="0" borderId="1" xfId="0" applyFont="1" applyBorder="1" applyAlignment="1">
      <alignment horizontal="center" vertical="center" wrapText="1"/>
    </xf>
    <xf numFmtId="49" fontId="3" fillId="5" borderId="1" xfId="24" applyNumberFormat="1" applyFill="1" applyBorder="1" applyAlignment="1">
      <alignment horizontal="left" vertical="top" wrapText="1"/>
    </xf>
    <xf numFmtId="0" fontId="44" fillId="5" borderId="1" xfId="22" applyFont="1" applyFill="1" applyBorder="1" applyAlignment="1">
      <alignment horizontal="center" vertical="center"/>
    </xf>
    <xf numFmtId="0" fontId="3" fillId="0" borderId="1" xfId="24" applyBorder="1" applyAlignment="1">
      <alignment horizontal="left" vertical="top" wrapText="1"/>
    </xf>
    <xf numFmtId="0" fontId="10" fillId="0" borderId="1" xfId="0" applyFont="1" applyBorder="1" applyAlignment="1">
      <alignment horizontal="center" vertical="center"/>
    </xf>
    <xf numFmtId="0" fontId="44" fillId="0" borderId="1" xfId="26" applyFont="1" applyBorder="1" applyAlignment="1">
      <alignment horizontal="center" vertical="center"/>
    </xf>
    <xf numFmtId="0" fontId="44" fillId="0" borderId="1" xfId="26" applyFont="1" applyBorder="1" applyAlignment="1">
      <alignment horizontal="left" vertical="center"/>
    </xf>
    <xf numFmtId="0" fontId="43" fillId="9" borderId="1" xfId="22" applyFont="1" applyFill="1" applyBorder="1" applyAlignment="1">
      <alignment horizontal="center" vertical="center" wrapText="1"/>
    </xf>
    <xf numFmtId="0" fontId="43" fillId="9" borderId="1" xfId="22" applyFont="1" applyFill="1" applyBorder="1" applyAlignment="1">
      <alignment horizontal="left" vertical="center" wrapText="1"/>
    </xf>
    <xf numFmtId="0" fontId="44" fillId="0" borderId="1" xfId="0" applyFont="1" applyBorder="1" applyAlignment="1">
      <alignment horizontal="left" vertical="top"/>
    </xf>
    <xf numFmtId="0" fontId="44" fillId="0" borderId="1" xfId="0" applyFont="1" applyBorder="1" applyAlignment="1">
      <alignment horizontal="center" vertical="center" wrapText="1"/>
    </xf>
    <xf numFmtId="0" fontId="74" fillId="8" borderId="18" xfId="0" applyFont="1" applyFill="1" applyBorder="1" applyAlignment="1">
      <alignment vertical="center" wrapText="1"/>
    </xf>
    <xf numFmtId="0" fontId="44" fillId="0" borderId="0" xfId="22" applyFont="1" applyAlignment="1">
      <alignment horizontal="center" vertical="center"/>
    </xf>
    <xf numFmtId="0" fontId="75" fillId="39" borderId="28" xfId="0" applyFont="1" applyFill="1" applyBorder="1" applyAlignment="1">
      <alignment horizontal="center" vertical="center" wrapText="1"/>
    </xf>
    <xf numFmtId="0" fontId="75" fillId="39" borderId="29" xfId="0" applyFont="1" applyFill="1" applyBorder="1" applyAlignment="1">
      <alignment horizontal="center" vertical="center" wrapText="1"/>
    </xf>
    <xf numFmtId="0" fontId="75" fillId="39" borderId="30" xfId="0" applyFont="1" applyFill="1" applyBorder="1" applyAlignment="1">
      <alignment horizontal="center" vertical="center" wrapText="1"/>
    </xf>
    <xf numFmtId="0" fontId="76" fillId="0" borderId="31" xfId="0" applyFont="1" applyBorder="1" applyAlignment="1">
      <alignment horizontal="left" vertical="center" wrapText="1"/>
    </xf>
    <xf numFmtId="0" fontId="77" fillId="53" borderId="1" xfId="0" applyFont="1" applyFill="1" applyBorder="1" applyAlignment="1">
      <alignment horizontal="left" vertical="center"/>
    </xf>
    <xf numFmtId="0" fontId="76" fillId="53" borderId="1" xfId="0" applyFont="1" applyFill="1" applyBorder="1" applyAlignment="1">
      <alignment horizontal="left" vertical="center" wrapText="1"/>
    </xf>
    <xf numFmtId="0" fontId="44" fillId="53" borderId="32" xfId="0" applyFont="1" applyFill="1" applyBorder="1" applyAlignment="1">
      <alignment horizontal="center" vertical="center"/>
    </xf>
    <xf numFmtId="0" fontId="77" fillId="0" borderId="1" xfId="0" applyFont="1" applyBorder="1" applyAlignment="1">
      <alignment horizontal="left" vertical="top"/>
    </xf>
    <xf numFmtId="0" fontId="43" fillId="0" borderId="1" xfId="0" applyFont="1" applyBorder="1" applyAlignment="1">
      <alignment horizontal="left" vertical="top"/>
    </xf>
    <xf numFmtId="0" fontId="44" fillId="0" borderId="32" xfId="0" applyFont="1" applyBorder="1" applyAlignment="1">
      <alignment horizontal="center" vertical="center"/>
    </xf>
    <xf numFmtId="0" fontId="76" fillId="54" borderId="31" xfId="0" applyFont="1" applyFill="1" applyBorder="1" applyAlignment="1">
      <alignment horizontal="left" vertical="center"/>
    </xf>
    <xf numFmtId="0" fontId="77" fillId="54" borderId="1" xfId="0" applyFont="1" applyFill="1" applyBorder="1" applyAlignment="1">
      <alignment horizontal="left" vertical="top"/>
    </xf>
    <xf numFmtId="0" fontId="76" fillId="54" borderId="1" xfId="0" applyFont="1" applyFill="1" applyBorder="1" applyAlignment="1">
      <alignment horizontal="left" vertical="top"/>
    </xf>
    <xf numFmtId="0" fontId="44" fillId="54" borderId="32" xfId="0" applyFont="1" applyFill="1" applyBorder="1" applyAlignment="1">
      <alignment horizontal="center" vertical="center"/>
    </xf>
    <xf numFmtId="0" fontId="76" fillId="0" borderId="1" xfId="0" applyFont="1" applyBorder="1" applyAlignment="1">
      <alignment horizontal="left" vertical="top"/>
    </xf>
    <xf numFmtId="0" fontId="44" fillId="0" borderId="37" xfId="0" applyFont="1" applyBorder="1" applyAlignment="1">
      <alignment horizontal="left" vertical="top"/>
    </xf>
    <xf numFmtId="0" fontId="76" fillId="0" borderId="37" xfId="0" applyFont="1" applyBorder="1" applyAlignment="1">
      <alignment horizontal="left" vertical="top"/>
    </xf>
    <xf numFmtId="0" fontId="44" fillId="0" borderId="38" xfId="0" applyFont="1" applyBorder="1" applyAlignment="1">
      <alignment horizontal="center" vertical="center"/>
    </xf>
    <xf numFmtId="0" fontId="68" fillId="0" borderId="0" xfId="22" applyFont="1" applyAlignment="1">
      <alignment horizontal="center" vertical="center" wrapText="1"/>
    </xf>
    <xf numFmtId="0" fontId="43" fillId="0" borderId="0" xfId="22" applyFont="1" applyAlignment="1">
      <alignment horizontal="left" vertical="center"/>
    </xf>
    <xf numFmtId="0" fontId="68" fillId="0" borderId="0" xfId="22" applyFont="1" applyAlignment="1">
      <alignment horizontal="left" vertical="center" wrapText="1"/>
    </xf>
    <xf numFmtId="49" fontId="20" fillId="23" borderId="1" xfId="22" applyNumberFormat="1" applyFont="1" applyFill="1" applyBorder="1" applyAlignment="1">
      <alignment horizontal="center" vertical="top" wrapText="1"/>
    </xf>
    <xf numFmtId="49" fontId="8" fillId="5" borderId="1" xfId="22" applyNumberFormat="1" applyFont="1" applyFill="1" applyBorder="1" applyAlignment="1">
      <alignment horizontal="center" vertical="top" wrapText="1"/>
    </xf>
    <xf numFmtId="49" fontId="9" fillId="0" borderId="1" xfId="22" applyNumberFormat="1" applyFont="1" applyBorder="1" applyAlignment="1">
      <alignment horizontal="center" vertical="top" wrapText="1"/>
    </xf>
    <xf numFmtId="49" fontId="3" fillId="0" borderId="0" xfId="22" applyNumberFormat="1" applyAlignment="1">
      <alignment vertical="top" wrapText="1"/>
    </xf>
    <xf numFmtId="3" fontId="9" fillId="0" borderId="1" xfId="22" applyNumberFormat="1" applyFont="1" applyBorder="1" applyAlignment="1">
      <alignment horizontal="center" vertical="top" wrapText="1"/>
    </xf>
    <xf numFmtId="0" fontId="3" fillId="0" borderId="1" xfId="22" applyBorder="1" applyAlignment="1">
      <alignment horizontal="center" vertical="top" wrapText="1"/>
    </xf>
    <xf numFmtId="49" fontId="8" fillId="5" borderId="1" xfId="26" applyNumberFormat="1" applyFont="1" applyFill="1" applyBorder="1" applyAlignment="1">
      <alignment horizontal="center" vertical="top" wrapText="1"/>
    </xf>
    <xf numFmtId="49" fontId="8" fillId="5" borderId="1" xfId="24" applyNumberFormat="1" applyFont="1" applyFill="1" applyBorder="1" applyAlignment="1">
      <alignment horizontal="center" vertical="top" wrapText="1"/>
    </xf>
    <xf numFmtId="0" fontId="9" fillId="0" borderId="1" xfId="22" applyFont="1" applyBorder="1" applyAlignment="1">
      <alignment horizontal="center" vertical="top" wrapText="1"/>
    </xf>
    <xf numFmtId="49" fontId="3" fillId="0" borderId="1" xfId="26" applyNumberFormat="1" applyBorder="1" applyAlignment="1">
      <alignment horizontal="center" vertical="top" wrapText="1"/>
    </xf>
    <xf numFmtId="49" fontId="3" fillId="0" borderId="1" xfId="24" applyNumberFormat="1" applyBorder="1" applyAlignment="1">
      <alignment horizontal="center" vertical="top" wrapText="1"/>
    </xf>
    <xf numFmtId="0" fontId="9" fillId="0" borderId="1" xfId="0" applyFont="1" applyBorder="1" applyAlignment="1">
      <alignment horizontal="center" vertical="top" wrapText="1"/>
    </xf>
    <xf numFmtId="0" fontId="20" fillId="23" borderId="1" xfId="22" applyFont="1" applyFill="1" applyBorder="1" applyAlignment="1">
      <alignment horizontal="left" vertical="center" wrapText="1"/>
    </xf>
    <xf numFmtId="0" fontId="10" fillId="0" borderId="1" xfId="22" applyFont="1" applyBorder="1" applyAlignment="1">
      <alignment horizontal="center" vertical="top" wrapText="1"/>
    </xf>
    <xf numFmtId="49" fontId="9" fillId="0" borderId="1" xfId="26" applyNumberFormat="1" applyFont="1" applyBorder="1" applyAlignment="1">
      <alignment horizontal="center" vertical="top" wrapText="1"/>
    </xf>
    <xf numFmtId="0" fontId="3" fillId="0" borderId="0" xfId="22" applyAlignment="1">
      <alignment wrapText="1"/>
    </xf>
    <xf numFmtId="49" fontId="8" fillId="5" borderId="1" xfId="45" applyNumberFormat="1" applyFont="1" applyFill="1" applyBorder="1" applyAlignment="1">
      <alignment horizontal="center" vertical="top" wrapText="1"/>
    </xf>
    <xf numFmtId="49" fontId="8" fillId="5" borderId="1" xfId="45" applyNumberFormat="1" applyFont="1" applyFill="1" applyBorder="1" applyAlignment="1">
      <alignment horizontal="left" vertical="top" wrapText="1"/>
    </xf>
    <xf numFmtId="0" fontId="11" fillId="5" borderId="1" xfId="26" applyFont="1" applyFill="1" applyBorder="1" applyAlignment="1">
      <alignment horizontal="left" vertical="top" wrapText="1"/>
    </xf>
    <xf numFmtId="0" fontId="8" fillId="5" borderId="1" xfId="7" applyFont="1" applyFill="1" applyBorder="1" applyAlignment="1">
      <alignment horizontal="center" vertical="top" wrapText="1"/>
    </xf>
    <xf numFmtId="49" fontId="3" fillId="0" borderId="1" xfId="7" applyNumberFormat="1" applyFont="1" applyBorder="1" applyAlignment="1">
      <alignment horizontal="center" vertical="top" wrapText="1"/>
    </xf>
    <xf numFmtId="0" fontId="10" fillId="0" borderId="1" xfId="7" applyFont="1" applyBorder="1" applyAlignment="1">
      <alignment horizontal="center" vertical="top" wrapText="1" readingOrder="1"/>
    </xf>
    <xf numFmtId="49" fontId="8" fillId="5" borderId="1" xfId="7" applyNumberFormat="1" applyFont="1" applyFill="1" applyBorder="1" applyAlignment="1">
      <alignment horizontal="center" vertical="top" wrapText="1"/>
    </xf>
    <xf numFmtId="49" fontId="3" fillId="15" borderId="1" xfId="22" quotePrefix="1" applyNumberFormat="1" applyFill="1" applyBorder="1" applyAlignment="1">
      <alignment vertical="center" wrapText="1"/>
    </xf>
    <xf numFmtId="49" fontId="20" fillId="23" borderId="1" xfId="26" applyNumberFormat="1" applyFont="1" applyFill="1" applyBorder="1" applyAlignment="1">
      <alignment horizontal="center" vertical="top" wrapText="1"/>
    </xf>
    <xf numFmtId="0" fontId="18" fillId="23" borderId="1" xfId="26" applyFont="1" applyFill="1" applyBorder="1" applyAlignment="1">
      <alignment horizontal="left" vertical="center" wrapText="1"/>
    </xf>
    <xf numFmtId="49" fontId="9" fillId="0" borderId="1" xfId="24" applyNumberFormat="1" applyFont="1" applyBorder="1" applyAlignment="1">
      <alignment horizontal="center" vertical="top" wrapText="1"/>
    </xf>
    <xf numFmtId="49" fontId="9" fillId="0" borderId="1" xfId="44" applyNumberFormat="1" applyFont="1" applyBorder="1" applyAlignment="1">
      <alignment horizontal="center" vertical="top" wrapText="1"/>
    </xf>
    <xf numFmtId="49" fontId="9" fillId="0" borderId="1" xfId="44" applyNumberFormat="1" applyFont="1" applyBorder="1" applyAlignment="1">
      <alignment horizontal="left" vertical="top" wrapText="1"/>
    </xf>
    <xf numFmtId="49" fontId="3" fillId="0" borderId="1" xfId="45" applyNumberFormat="1" applyFont="1" applyBorder="1" applyAlignment="1">
      <alignment horizontal="left" vertical="top" wrapText="1"/>
    </xf>
    <xf numFmtId="0" fontId="3" fillId="0" borderId="1" xfId="0" applyFont="1" applyBorder="1" applyAlignment="1">
      <alignment horizontal="center" vertical="top" wrapText="1"/>
    </xf>
    <xf numFmtId="3" fontId="3" fillId="0" borderId="1" xfId="22" applyNumberFormat="1" applyBorder="1" applyAlignment="1">
      <alignment horizontal="center" vertical="top" wrapText="1"/>
    </xf>
    <xf numFmtId="0" fontId="3" fillId="0" borderId="0" xfId="26" applyAlignment="1">
      <alignment wrapText="1"/>
    </xf>
    <xf numFmtId="0" fontId="20" fillId="23" borderId="1" xfId="26" applyFont="1" applyFill="1" applyBorder="1" applyAlignment="1">
      <alignment horizontal="center" vertical="top" wrapText="1"/>
    </xf>
    <xf numFmtId="0" fontId="11" fillId="5" borderId="1" xfId="22" applyFont="1" applyFill="1" applyBorder="1" applyAlignment="1">
      <alignment horizontal="center" vertical="top" wrapText="1"/>
    </xf>
    <xf numFmtId="0" fontId="11" fillId="5" borderId="1" xfId="10" applyFont="1" applyFill="1" applyBorder="1" applyAlignment="1">
      <alignment horizontal="center" vertical="top" wrapText="1"/>
    </xf>
    <xf numFmtId="49" fontId="20" fillId="23" borderId="1" xfId="24" applyNumberFormat="1" applyFont="1" applyFill="1" applyBorder="1" applyAlignment="1">
      <alignment horizontal="center" vertical="top" wrapText="1"/>
    </xf>
    <xf numFmtId="0" fontId="11" fillId="5" borderId="1" xfId="18" applyFont="1" applyFill="1" applyBorder="1" applyAlignment="1">
      <alignment horizontal="left" vertical="center" wrapText="1"/>
    </xf>
    <xf numFmtId="0" fontId="8" fillId="20" borderId="1" xfId="0" applyFont="1" applyFill="1" applyBorder="1" applyAlignment="1">
      <alignment horizontal="center" vertical="center" wrapText="1"/>
    </xf>
    <xf numFmtId="0" fontId="20" fillId="23" borderId="1" xfId="26" applyFont="1" applyFill="1" applyBorder="1" applyAlignment="1">
      <alignment horizontal="left" vertical="center" wrapText="1"/>
    </xf>
    <xf numFmtId="0" fontId="8" fillId="8" borderId="1" xfId="22" applyFont="1" applyFill="1" applyBorder="1" applyAlignment="1">
      <alignment horizontal="center" vertical="top" wrapText="1"/>
    </xf>
    <xf numFmtId="0" fontId="3" fillId="0" borderId="0" xfId="0" applyFont="1" applyAlignment="1">
      <alignment horizontal="center" vertical="top"/>
    </xf>
    <xf numFmtId="49" fontId="12" fillId="5" borderId="1" xfId="28" applyNumberFormat="1" applyFont="1" applyFill="1" applyBorder="1" applyAlignment="1" applyProtection="1">
      <alignment horizontal="center" vertical="top" wrapText="1"/>
      <protection hidden="1"/>
    </xf>
    <xf numFmtId="3" fontId="20" fillId="23" borderId="1" xfId="22" applyNumberFormat="1" applyFont="1" applyFill="1" applyBorder="1" applyAlignment="1">
      <alignment horizontal="center" vertical="top" wrapText="1"/>
    </xf>
    <xf numFmtId="3" fontId="20" fillId="23" borderId="1" xfId="22" applyNumberFormat="1" applyFont="1" applyFill="1" applyBorder="1" applyAlignment="1">
      <alignment horizontal="left" vertical="center" wrapText="1"/>
    </xf>
    <xf numFmtId="49" fontId="8" fillId="5" borderId="1" xfId="27" applyNumberFormat="1" applyFont="1" applyFill="1" applyBorder="1" applyAlignment="1">
      <alignment horizontal="center" vertical="top" wrapText="1"/>
    </xf>
    <xf numFmtId="0" fontId="3" fillId="0" borderId="1" xfId="26" applyBorder="1" applyAlignment="1">
      <alignment horizontal="center" vertical="top" wrapText="1"/>
    </xf>
    <xf numFmtId="0" fontId="10" fillId="0" borderId="0" xfId="0" applyFont="1" applyAlignment="1">
      <alignment horizontal="center" vertical="top" wrapText="1"/>
    </xf>
    <xf numFmtId="0" fontId="18" fillId="23" borderId="1" xfId="24" applyFont="1" applyFill="1" applyBorder="1" applyAlignment="1">
      <alignment horizontal="left" vertical="center" wrapText="1"/>
    </xf>
    <xf numFmtId="49" fontId="12" fillId="5" borderId="1" xfId="29" applyNumberFormat="1" applyFont="1" applyFill="1" applyBorder="1" applyAlignment="1" applyProtection="1">
      <alignment horizontal="center" vertical="top" wrapText="1"/>
      <protection hidden="1"/>
    </xf>
    <xf numFmtId="0" fontId="20" fillId="23" borderId="1" xfId="24" applyFont="1" applyFill="1" applyBorder="1" applyAlignment="1">
      <alignment horizontal="left" vertical="center" wrapText="1"/>
    </xf>
    <xf numFmtId="0" fontId="11" fillId="5" borderId="1" xfId="14" applyFont="1" applyFill="1" applyBorder="1" applyAlignment="1">
      <alignment horizontal="center" vertical="top" wrapText="1"/>
    </xf>
    <xf numFmtId="0" fontId="9" fillId="0" borderId="1" xfId="14" applyFont="1" applyBorder="1" applyAlignment="1">
      <alignment horizontal="center" vertical="top" wrapText="1"/>
    </xf>
    <xf numFmtId="0" fontId="20" fillId="23" borderId="1" xfId="22" applyFont="1" applyFill="1" applyBorder="1" applyAlignment="1">
      <alignment horizontal="center" vertical="top" wrapText="1"/>
    </xf>
    <xf numFmtId="0" fontId="11" fillId="8" borderId="1" xfId="22" applyFont="1" applyFill="1" applyBorder="1" applyAlignment="1">
      <alignment horizontal="center" vertical="top" wrapText="1"/>
    </xf>
    <xf numFmtId="0" fontId="8" fillId="23" borderId="1" xfId="22" applyFont="1" applyFill="1" applyBorder="1" applyAlignment="1">
      <alignment horizontal="left" vertical="top" wrapText="1"/>
    </xf>
    <xf numFmtId="49" fontId="9" fillId="0" borderId="1" xfId="15" applyNumberFormat="1" applyFont="1" applyBorder="1" applyAlignment="1">
      <alignment horizontal="center" vertical="top" wrapText="1"/>
    </xf>
    <xf numFmtId="49" fontId="3" fillId="0" borderId="1" xfId="15" applyNumberFormat="1" applyFont="1" applyBorder="1" applyAlignment="1">
      <alignment horizontal="center" vertical="top" wrapText="1"/>
    </xf>
    <xf numFmtId="49" fontId="20" fillId="23" borderId="1" xfId="22" applyNumberFormat="1" applyFont="1" applyFill="1" applyBorder="1" applyAlignment="1">
      <alignment horizontal="left" vertical="center" wrapText="1"/>
    </xf>
    <xf numFmtId="0" fontId="8" fillId="20" borderId="1" xfId="0" applyFont="1" applyFill="1" applyBorder="1" applyAlignment="1">
      <alignment horizontal="center" vertical="top" wrapText="1"/>
    </xf>
    <xf numFmtId="0" fontId="10" fillId="0" borderId="1" xfId="0" applyFont="1" applyBorder="1" applyAlignment="1">
      <alignment horizontal="center" vertical="top" wrapText="1"/>
    </xf>
    <xf numFmtId="0" fontId="3" fillId="0" borderId="25" xfId="26" applyBorder="1" applyAlignment="1">
      <alignment horizontal="center" vertical="top" wrapText="1"/>
    </xf>
    <xf numFmtId="0" fontId="3" fillId="0" borderId="26" xfId="26" applyBorder="1" applyAlignment="1">
      <alignment horizontal="center" vertical="top" wrapText="1"/>
    </xf>
    <xf numFmtId="49" fontId="3" fillId="0" borderId="1" xfId="0" applyNumberFormat="1" applyFont="1" applyBorder="1" applyAlignment="1">
      <alignment horizontal="center" vertical="top" wrapText="1"/>
    </xf>
    <xf numFmtId="49" fontId="8" fillId="5" borderId="1" xfId="0" applyNumberFormat="1" applyFont="1" applyFill="1" applyBorder="1" applyAlignment="1">
      <alignment horizontal="center" vertical="top" wrapText="1"/>
    </xf>
    <xf numFmtId="0" fontId="10" fillId="0" borderId="1" xfId="0" applyFont="1" applyBorder="1" applyAlignment="1">
      <alignment horizontal="center" vertical="center" readingOrder="1"/>
    </xf>
    <xf numFmtId="0" fontId="11" fillId="20" borderId="1" xfId="0" applyFont="1" applyFill="1" applyBorder="1" applyAlignment="1">
      <alignment horizontal="center" vertical="top" wrapText="1"/>
    </xf>
    <xf numFmtId="0" fontId="11" fillId="23" borderId="1" xfId="22" applyFont="1" applyFill="1" applyBorder="1" applyAlignment="1">
      <alignment horizontal="left" vertical="center" wrapText="1"/>
    </xf>
    <xf numFmtId="0" fontId="10" fillId="0" borderId="1" xfId="0" applyFont="1" applyBorder="1" applyAlignment="1">
      <alignment horizontal="center" vertical="top"/>
    </xf>
    <xf numFmtId="0" fontId="3" fillId="0" borderId="1" xfId="0" applyFont="1" applyBorder="1" applyAlignment="1">
      <alignment horizontal="center" vertical="top"/>
    </xf>
    <xf numFmtId="0" fontId="74" fillId="8" borderId="18" xfId="0" applyFont="1" applyFill="1" applyBorder="1" applyAlignment="1">
      <alignment horizontal="center" vertical="center" wrapText="1"/>
    </xf>
    <xf numFmtId="0" fontId="68" fillId="0" borderId="24" xfId="22" applyFont="1" applyBorder="1" applyAlignment="1">
      <alignment vertical="center" wrapText="1"/>
    </xf>
    <xf numFmtId="0" fontId="8" fillId="0" borderId="24" xfId="22" applyFont="1" applyBorder="1" applyAlignment="1">
      <alignment horizontal="center" vertical="center" wrapText="1"/>
    </xf>
    <xf numFmtId="0" fontId="8" fillId="0" borderId="24" xfId="22" applyFont="1" applyBorder="1" applyAlignment="1">
      <alignment horizontal="left" vertical="center" wrapText="1"/>
    </xf>
    <xf numFmtId="0" fontId="8" fillId="5" borderId="2" xfId="22" applyFont="1" applyFill="1" applyBorder="1" applyAlignment="1">
      <alignment vertical="top" wrapText="1"/>
    </xf>
    <xf numFmtId="49" fontId="3" fillId="22" borderId="1" xfId="22" applyNumberFormat="1" applyFill="1" applyBorder="1" applyAlignment="1">
      <alignment vertical="center" wrapText="1"/>
    </xf>
    <xf numFmtId="49" fontId="3" fillId="13" borderId="1" xfId="22" applyNumberFormat="1" applyFill="1" applyBorder="1" applyAlignment="1">
      <alignment vertical="center" wrapText="1"/>
    </xf>
    <xf numFmtId="3" fontId="44" fillId="0" borderId="1" xfId="22" applyNumberFormat="1" applyFont="1" applyBorder="1" applyAlignment="1">
      <alignment horizontal="center" vertical="center" wrapText="1"/>
    </xf>
    <xf numFmtId="3" fontId="3" fillId="0" borderId="1" xfId="22" applyNumberFormat="1" applyBorder="1" applyAlignment="1">
      <alignment horizontal="center" vertical="center"/>
    </xf>
    <xf numFmtId="0" fontId="44" fillId="0" borderId="1" xfId="22" applyFont="1" applyBorder="1" applyAlignment="1">
      <alignment horizontal="center" vertical="center" wrapText="1"/>
    </xf>
    <xf numFmtId="0" fontId="44" fillId="4" borderId="0" xfId="22" applyFont="1" applyFill="1" applyAlignment="1">
      <alignment vertical="top" wrapText="1"/>
    </xf>
    <xf numFmtId="49" fontId="43" fillId="5" borderId="1" xfId="24" applyNumberFormat="1" applyFont="1" applyFill="1" applyBorder="1" applyAlignment="1">
      <alignment horizontal="center" vertical="center" wrapText="1"/>
    </xf>
    <xf numFmtId="0" fontId="8" fillId="5" borderId="2" xfId="24" applyFont="1" applyFill="1" applyBorder="1" applyAlignment="1">
      <alignment vertical="top" wrapText="1"/>
    </xf>
    <xf numFmtId="0" fontId="8" fillId="5" borderId="1" xfId="26" applyFont="1" applyFill="1" applyBorder="1" applyAlignment="1">
      <alignment vertical="center" wrapText="1"/>
    </xf>
    <xf numFmtId="0" fontId="20" fillId="23" borderId="1" xfId="22" applyFont="1" applyFill="1" applyBorder="1" applyAlignment="1">
      <alignment vertical="center" wrapText="1"/>
    </xf>
    <xf numFmtId="49" fontId="43" fillId="5" borderId="1" xfId="26" applyNumberFormat="1" applyFont="1" applyFill="1" applyBorder="1" applyAlignment="1">
      <alignment horizontal="center" vertical="center" wrapText="1"/>
    </xf>
    <xf numFmtId="49" fontId="11" fillId="5" borderId="2" xfId="26" applyNumberFormat="1" applyFont="1" applyFill="1" applyBorder="1" applyAlignment="1">
      <alignment vertical="top" wrapText="1"/>
    </xf>
    <xf numFmtId="49" fontId="44" fillId="0" borderId="1" xfId="26" applyNumberFormat="1" applyFont="1" applyBorder="1" applyAlignment="1">
      <alignment horizontal="center" vertical="center" wrapText="1"/>
    </xf>
    <xf numFmtId="49" fontId="3" fillId="0" borderId="1" xfId="26" applyNumberFormat="1" applyBorder="1" applyAlignment="1">
      <alignment horizontal="center" vertical="center"/>
    </xf>
    <xf numFmtId="49" fontId="44" fillId="0" borderId="1" xfId="24" applyNumberFormat="1" applyFont="1" applyBorder="1" applyAlignment="1">
      <alignment horizontal="center" vertical="center" wrapText="1"/>
    </xf>
    <xf numFmtId="49" fontId="9" fillId="0" borderId="1" xfId="26" applyNumberFormat="1" applyFont="1" applyBorder="1" applyAlignment="1">
      <alignment horizontal="center" vertical="center"/>
    </xf>
    <xf numFmtId="49" fontId="18" fillId="21" borderId="1" xfId="27" applyNumberFormat="1" applyFont="1" applyFill="1" applyBorder="1" applyAlignment="1">
      <alignment vertical="center" wrapText="1"/>
    </xf>
    <xf numFmtId="49" fontId="8" fillId="5" borderId="1" xfId="26" applyNumberFormat="1" applyFont="1" applyFill="1" applyBorder="1" applyAlignment="1">
      <alignment vertical="center" wrapText="1"/>
    </xf>
    <xf numFmtId="0" fontId="8" fillId="5" borderId="2" xfId="26" applyFont="1" applyFill="1" applyBorder="1" applyAlignment="1">
      <alignment vertical="top" wrapText="1"/>
    </xf>
    <xf numFmtId="0" fontId="11" fillId="5" borderId="2" xfId="26" applyFont="1" applyFill="1" applyBorder="1" applyAlignment="1">
      <alignment vertical="top" wrapText="1"/>
    </xf>
    <xf numFmtId="49" fontId="8" fillId="5" borderId="1" xfId="26" applyNumberFormat="1" applyFont="1" applyFill="1" applyBorder="1" applyAlignment="1">
      <alignment horizontal="center" vertical="center"/>
    </xf>
    <xf numFmtId="49" fontId="18" fillId="21" borderId="1" xfId="24" applyNumberFormat="1" applyFont="1" applyFill="1" applyBorder="1" applyAlignment="1">
      <alignment vertical="center" wrapText="1"/>
    </xf>
    <xf numFmtId="49" fontId="8" fillId="5" borderId="1" xfId="7" applyNumberFormat="1" applyFont="1" applyFill="1" applyBorder="1" applyAlignment="1">
      <alignment vertical="center" wrapText="1"/>
    </xf>
    <xf numFmtId="0" fontId="3" fillId="0" borderId="1" xfId="22" applyBorder="1" applyAlignment="1">
      <alignment horizontal="center" vertical="center"/>
    </xf>
    <xf numFmtId="0" fontId="20" fillId="23" borderId="2" xfId="24" applyFont="1" applyFill="1" applyBorder="1" applyAlignment="1">
      <alignment vertical="top" wrapText="1"/>
    </xf>
    <xf numFmtId="0" fontId="43" fillId="5" borderId="1" xfId="26" applyFont="1" applyFill="1" applyBorder="1" applyAlignment="1">
      <alignment horizontal="center" vertical="center" wrapText="1"/>
    </xf>
    <xf numFmtId="49" fontId="45" fillId="0" borderId="1" xfId="26" applyNumberFormat="1" applyFont="1" applyBorder="1" applyAlignment="1">
      <alignment horizontal="center" vertical="center" wrapText="1"/>
    </xf>
    <xf numFmtId="49" fontId="42" fillId="23" borderId="1" xfId="26" applyNumberFormat="1" applyFont="1" applyFill="1" applyBorder="1" applyAlignment="1">
      <alignment horizontal="center" vertical="center" wrapText="1"/>
    </xf>
    <xf numFmtId="0" fontId="18" fillId="23" borderId="1" xfId="26" applyFont="1" applyFill="1" applyBorder="1" applyAlignment="1">
      <alignment vertical="center" wrapText="1"/>
    </xf>
    <xf numFmtId="49" fontId="44" fillId="0" borderId="1" xfId="22" applyNumberFormat="1" applyFont="1" applyBorder="1" applyAlignment="1">
      <alignment horizontal="center" vertical="top" wrapText="1"/>
    </xf>
    <xf numFmtId="49" fontId="3" fillId="22" borderId="1" xfId="31" applyNumberFormat="1" applyFill="1" applyBorder="1" applyAlignment="1">
      <alignment vertical="center" wrapText="1"/>
    </xf>
    <xf numFmtId="49" fontId="46" fillId="21" borderId="1" xfId="22" applyNumberFormat="1" applyFont="1" applyFill="1" applyBorder="1" applyAlignment="1">
      <alignment horizontal="left" vertical="center" wrapText="1"/>
    </xf>
    <xf numFmtId="49" fontId="44" fillId="15" borderId="1" xfId="22" quotePrefix="1" applyNumberFormat="1" applyFont="1" applyFill="1" applyBorder="1" applyAlignment="1">
      <alignment horizontal="left" vertical="center" wrapText="1"/>
    </xf>
    <xf numFmtId="49" fontId="3" fillId="0" borderId="1" xfId="22" applyNumberFormat="1" applyBorder="1" applyAlignment="1">
      <alignment horizontal="center" vertical="center" wrapText="1"/>
    </xf>
    <xf numFmtId="0" fontId="46" fillId="23" borderId="1" xfId="26" applyFont="1" applyFill="1" applyBorder="1" applyAlignment="1">
      <alignment horizontal="center" vertical="center" wrapText="1"/>
    </xf>
    <xf numFmtId="0" fontId="3" fillId="5" borderId="1" xfId="22" applyFill="1" applyBorder="1" applyAlignment="1">
      <alignment vertical="center" wrapText="1"/>
    </xf>
    <xf numFmtId="0" fontId="43" fillId="5" borderId="1" xfId="10" applyFont="1" applyFill="1" applyBorder="1" applyAlignment="1">
      <alignment horizontal="center" vertical="center" wrapText="1"/>
    </xf>
    <xf numFmtId="0" fontId="3" fillId="5" borderId="1" xfId="10" applyFont="1" applyFill="1" applyBorder="1" applyAlignment="1">
      <alignment vertical="center" wrapText="1"/>
    </xf>
    <xf numFmtId="0" fontId="8" fillId="5" borderId="1" xfId="10" applyFont="1" applyFill="1" applyBorder="1" applyAlignment="1">
      <alignment horizontal="center" vertical="center"/>
    </xf>
    <xf numFmtId="0" fontId="52" fillId="5" borderId="1" xfId="10" applyFont="1" applyFill="1" applyBorder="1" applyAlignment="1">
      <alignment horizontal="left" vertical="center" wrapText="1"/>
    </xf>
    <xf numFmtId="0" fontId="9" fillId="0" borderId="1" xfId="22" applyFont="1" applyBorder="1" applyAlignment="1">
      <alignment horizontal="center" vertical="center"/>
    </xf>
    <xf numFmtId="0" fontId="18" fillId="23" borderId="1" xfId="26" applyFont="1" applyFill="1" applyBorder="1" applyAlignment="1">
      <alignment horizontal="center" vertical="top" wrapText="1"/>
    </xf>
    <xf numFmtId="0" fontId="43" fillId="5" borderId="1" xfId="18" applyFont="1" applyFill="1" applyBorder="1" applyAlignment="1">
      <alignment horizontal="center" vertical="center"/>
    </xf>
    <xf numFmtId="0" fontId="20" fillId="23" borderId="2" xfId="26" applyFont="1" applyFill="1" applyBorder="1" applyAlignment="1">
      <alignment vertical="center" wrapText="1"/>
    </xf>
    <xf numFmtId="49" fontId="3" fillId="6" borderId="1" xfId="22" applyNumberFormat="1" applyFill="1" applyBorder="1" applyAlignment="1">
      <alignment vertical="center" wrapText="1"/>
    </xf>
    <xf numFmtId="0" fontId="44" fillId="0" borderId="1" xfId="22" applyFont="1" applyBorder="1" applyAlignment="1">
      <alignment horizontal="left" vertical="top" wrapText="1"/>
    </xf>
    <xf numFmtId="49" fontId="3" fillId="0" borderId="1" xfId="26" applyNumberFormat="1" applyBorder="1" applyAlignment="1">
      <alignment horizontal="center" vertical="center" wrapText="1"/>
    </xf>
    <xf numFmtId="0" fontId="20" fillId="23" borderId="1" xfId="26" applyFont="1" applyFill="1" applyBorder="1" applyAlignment="1">
      <alignment vertical="center" wrapText="1"/>
    </xf>
    <xf numFmtId="0" fontId="43" fillId="8" borderId="1" xfId="22" applyFont="1" applyFill="1" applyBorder="1" applyAlignment="1">
      <alignment horizontal="center" vertical="center" wrapText="1"/>
    </xf>
    <xf numFmtId="49" fontId="44" fillId="13" borderId="1" xfId="22" applyNumberFormat="1" applyFont="1" applyFill="1" applyBorder="1" applyAlignment="1">
      <alignment horizontal="left" vertical="center" wrapText="1"/>
    </xf>
    <xf numFmtId="49" fontId="43" fillId="5" borderId="1" xfId="28" applyNumberFormat="1" applyFont="1" applyFill="1" applyBorder="1" applyAlignment="1" applyProtection="1">
      <alignment horizontal="center" vertical="center" wrapText="1"/>
      <protection hidden="1"/>
    </xf>
    <xf numFmtId="0" fontId="12" fillId="5" borderId="1" xfId="28" applyFont="1" applyFill="1" applyBorder="1" applyAlignment="1" applyProtection="1">
      <alignment vertical="center" wrapText="1"/>
      <protection hidden="1"/>
    </xf>
    <xf numFmtId="49" fontId="8" fillId="5" borderId="1" xfId="22" applyNumberFormat="1" applyFont="1" applyFill="1" applyBorder="1" applyAlignment="1">
      <alignment vertical="center" wrapText="1"/>
    </xf>
    <xf numFmtId="3" fontId="42" fillId="23" borderId="1" xfId="22" applyNumberFormat="1" applyFont="1" applyFill="1" applyBorder="1" applyAlignment="1">
      <alignment horizontal="center" vertical="center" wrapText="1"/>
    </xf>
    <xf numFmtId="3" fontId="20" fillId="23" borderId="1" xfId="22" applyNumberFormat="1" applyFont="1" applyFill="1" applyBorder="1" applyAlignment="1">
      <alignment vertical="center" wrapText="1"/>
    </xf>
    <xf numFmtId="0" fontId="8" fillId="5" borderId="1" xfId="24" applyFont="1" applyFill="1" applyBorder="1" applyAlignment="1">
      <alignment vertical="center" wrapText="1"/>
    </xf>
    <xf numFmtId="0" fontId="18" fillId="23" borderId="1" xfId="24" applyFont="1" applyFill="1" applyBorder="1" applyAlignment="1">
      <alignment vertical="center" wrapText="1"/>
    </xf>
    <xf numFmtId="49" fontId="43" fillId="5" borderId="1" xfId="29" applyNumberFormat="1" applyFont="1" applyFill="1" applyBorder="1" applyAlignment="1" applyProtection="1">
      <alignment horizontal="center" vertical="center" wrapText="1"/>
      <protection hidden="1"/>
    </xf>
    <xf numFmtId="49" fontId="8" fillId="5" borderId="1" xfId="24" applyNumberFormat="1" applyFont="1" applyFill="1" applyBorder="1" applyAlignment="1">
      <alignment vertical="center" wrapText="1"/>
    </xf>
    <xf numFmtId="0" fontId="20" fillId="23" borderId="1" xfId="24" applyFont="1" applyFill="1" applyBorder="1" applyAlignment="1">
      <alignment vertical="center" wrapText="1"/>
    </xf>
    <xf numFmtId="0" fontId="9" fillId="5" borderId="1" xfId="14" applyFont="1" applyFill="1" applyBorder="1" applyAlignment="1">
      <alignment vertical="center" wrapText="1"/>
    </xf>
    <xf numFmtId="0" fontId="43" fillId="5" borderId="1" xfId="14" applyFont="1" applyFill="1" applyBorder="1" applyAlignment="1">
      <alignment horizontal="center" vertical="center" wrapText="1"/>
    </xf>
    <xf numFmtId="0" fontId="44" fillId="0" borderId="1" xfId="14" applyFont="1" applyBorder="1" applyAlignment="1">
      <alignment horizontal="center" vertical="center"/>
    </xf>
    <xf numFmtId="0" fontId="44" fillId="0" borderId="1" xfId="14" applyFont="1" applyBorder="1" applyAlignment="1">
      <alignment horizontal="center" vertical="center" wrapText="1"/>
    </xf>
    <xf numFmtId="3" fontId="8" fillId="23" borderId="1" xfId="24" applyNumberFormat="1" applyFont="1" applyFill="1" applyBorder="1" applyAlignment="1">
      <alignment vertical="top" wrapText="1"/>
    </xf>
    <xf numFmtId="3" fontId="44" fillId="0" borderId="1" xfId="24" applyNumberFormat="1" applyFont="1" applyBorder="1" applyAlignment="1">
      <alignment horizontal="center" vertical="top" wrapText="1"/>
    </xf>
    <xf numFmtId="3" fontId="9" fillId="0" borderId="1" xfId="24" applyNumberFormat="1" applyFont="1" applyBorder="1" applyAlignment="1">
      <alignment horizontal="center" vertical="center" wrapText="1"/>
    </xf>
    <xf numFmtId="3" fontId="9" fillId="0" borderId="1" xfId="24" applyNumberFormat="1" applyFont="1" applyBorder="1" applyAlignment="1">
      <alignment horizontal="center" vertical="center"/>
    </xf>
    <xf numFmtId="49" fontId="44" fillId="0" borderId="1" xfId="15" applyNumberFormat="1" applyFont="1" applyBorder="1" applyAlignment="1">
      <alignment horizontal="center" vertical="center" wrapText="1"/>
    </xf>
    <xf numFmtId="49" fontId="20" fillId="23" borderId="1" xfId="22" applyNumberFormat="1" applyFont="1" applyFill="1" applyBorder="1" applyAlignment="1">
      <alignment vertical="center" wrapText="1"/>
    </xf>
    <xf numFmtId="0" fontId="44" fillId="0" borderId="1" xfId="22" applyFont="1" applyBorder="1" applyAlignment="1">
      <alignment horizontal="center" vertical="top"/>
    </xf>
    <xf numFmtId="49" fontId="20" fillId="23" borderId="2" xfId="22" applyNumberFormat="1" applyFont="1" applyFill="1" applyBorder="1" applyAlignment="1">
      <alignment vertical="top" wrapText="1"/>
    </xf>
    <xf numFmtId="0" fontId="11" fillId="5" borderId="1" xfId="22" applyFont="1" applyFill="1" applyBorder="1" applyAlignment="1">
      <alignment vertical="center" wrapText="1"/>
    </xf>
    <xf numFmtId="0" fontId="44" fillId="5" borderId="1" xfId="22" applyFont="1" applyFill="1" applyBorder="1" applyAlignment="1">
      <alignment horizontal="center" vertical="center" wrapText="1"/>
    </xf>
    <xf numFmtId="49" fontId="9" fillId="13" borderId="1" xfId="22" applyNumberFormat="1" applyFont="1" applyFill="1" applyBorder="1" applyAlignment="1">
      <alignment vertical="center" wrapText="1"/>
    </xf>
    <xf numFmtId="0" fontId="3" fillId="0" borderId="18" xfId="0" applyFont="1" applyBorder="1" applyAlignment="1">
      <alignment horizontal="left" vertical="top" wrapText="1"/>
    </xf>
    <xf numFmtId="0" fontId="11" fillId="23" borderId="1" xfId="22" applyFont="1" applyFill="1" applyBorder="1" applyAlignment="1">
      <alignment vertical="center" wrapText="1"/>
    </xf>
    <xf numFmtId="0" fontId="3" fillId="23" borderId="1" xfId="22" applyFill="1" applyBorder="1" applyAlignment="1">
      <alignment vertical="top" wrapText="1"/>
    </xf>
    <xf numFmtId="0" fontId="45" fillId="0" borderId="1" xfId="22" applyFont="1" applyBorder="1" applyAlignment="1">
      <alignment horizontal="left" vertical="top" wrapText="1"/>
    </xf>
    <xf numFmtId="0" fontId="44" fillId="0" borderId="0" xfId="22" applyFont="1" applyAlignment="1">
      <alignment horizontal="center" vertical="center" wrapText="1"/>
    </xf>
    <xf numFmtId="0" fontId="68" fillId="0" borderId="0" xfId="22" applyFont="1" applyAlignment="1">
      <alignment vertical="center" wrapText="1"/>
    </xf>
    <xf numFmtId="49" fontId="42" fillId="32" borderId="1" xfId="22" applyNumberFormat="1" applyFont="1" applyFill="1" applyBorder="1" applyAlignment="1">
      <alignment horizontal="center" vertical="center" wrapText="1"/>
    </xf>
    <xf numFmtId="49" fontId="3" fillId="0" borderId="0" xfId="25" applyNumberFormat="1" applyAlignment="1">
      <alignment horizontal="left" vertical="top" wrapText="1"/>
    </xf>
    <xf numFmtId="0" fontId="18" fillId="32" borderId="1" xfId="26" applyFont="1" applyFill="1" applyBorder="1" applyAlignment="1">
      <alignment horizontal="left" vertical="center" wrapText="1"/>
    </xf>
    <xf numFmtId="0" fontId="20" fillId="32" borderId="2" xfId="24" applyFont="1" applyFill="1" applyBorder="1" applyAlignment="1">
      <alignment vertical="top" wrapText="1"/>
    </xf>
    <xf numFmtId="49" fontId="43" fillId="32" borderId="1" xfId="26" applyNumberFormat="1" applyFont="1" applyFill="1" applyBorder="1" applyAlignment="1">
      <alignment horizontal="center" vertical="center" wrapText="1"/>
    </xf>
    <xf numFmtId="0" fontId="8" fillId="5" borderId="3" xfId="26" applyFont="1" applyFill="1" applyBorder="1" applyAlignment="1">
      <alignment horizontal="center" vertical="top" wrapText="1"/>
    </xf>
    <xf numFmtId="0" fontId="43" fillId="32" borderId="1" xfId="26" applyFont="1" applyFill="1" applyBorder="1" applyAlignment="1">
      <alignment horizontal="center" vertical="center" wrapText="1"/>
    </xf>
    <xf numFmtId="49" fontId="42" fillId="32" borderId="1" xfId="24" applyNumberFormat="1" applyFont="1" applyFill="1" applyBorder="1" applyAlignment="1">
      <alignment horizontal="center" vertical="center"/>
    </xf>
    <xf numFmtId="3" fontId="20" fillId="32" borderId="1" xfId="22" applyNumberFormat="1" applyFont="1" applyFill="1" applyBorder="1" applyAlignment="1">
      <alignment horizontal="left" vertical="center" wrapText="1"/>
    </xf>
    <xf numFmtId="3" fontId="43" fillId="32" borderId="1" xfId="22" applyNumberFormat="1" applyFont="1" applyFill="1" applyBorder="1" applyAlignment="1">
      <alignment horizontal="center" vertical="center" wrapText="1"/>
    </xf>
    <xf numFmtId="0" fontId="18" fillId="32" borderId="1" xfId="24" applyFont="1" applyFill="1" applyBorder="1" applyAlignment="1">
      <alignment horizontal="left" vertical="center" wrapText="1"/>
    </xf>
    <xf numFmtId="0" fontId="9" fillId="5" borderId="1" xfId="14" applyFont="1" applyFill="1" applyBorder="1" applyAlignment="1">
      <alignment horizontal="left" vertical="center"/>
    </xf>
    <xf numFmtId="0" fontId="3" fillId="0" borderId="0" xfId="24" applyAlignment="1">
      <alignment vertical="top" wrapText="1"/>
    </xf>
    <xf numFmtId="0" fontId="20" fillId="32" borderId="1" xfId="22" applyFont="1" applyFill="1" applyBorder="1" applyAlignment="1">
      <alignment horizontal="left" vertical="top"/>
    </xf>
    <xf numFmtId="0" fontId="8" fillId="32" borderId="1" xfId="22" applyFont="1" applyFill="1" applyBorder="1" applyAlignment="1">
      <alignment horizontal="left" vertical="top" wrapText="1"/>
    </xf>
    <xf numFmtId="49" fontId="42" fillId="32" borderId="1" xfId="22" applyNumberFormat="1" applyFont="1" applyFill="1" applyBorder="1" applyAlignment="1">
      <alignment horizontal="center" vertical="top" wrapText="1"/>
    </xf>
    <xf numFmtId="0" fontId="3" fillId="32" borderId="0" xfId="22" applyFill="1" applyAlignment="1">
      <alignment vertical="top" wrapText="1"/>
    </xf>
    <xf numFmtId="49" fontId="20" fillId="32" borderId="2" xfId="22" applyNumberFormat="1" applyFont="1" applyFill="1" applyBorder="1" applyAlignment="1">
      <alignment vertical="top" wrapText="1"/>
    </xf>
    <xf numFmtId="0" fontId="20" fillId="32" borderId="1" xfId="22" applyFont="1" applyFill="1" applyBorder="1" applyAlignment="1">
      <alignment horizontal="left" vertical="center" wrapText="1"/>
    </xf>
    <xf numFmtId="0" fontId="8" fillId="5" borderId="2" xfId="22" applyFont="1" applyFill="1" applyBorder="1" applyAlignment="1">
      <alignment horizontal="left" vertical="top" wrapText="1"/>
    </xf>
    <xf numFmtId="0" fontId="44" fillId="0" borderId="1" xfId="0" applyFont="1" applyBorder="1" applyAlignment="1">
      <alignment horizontal="center" vertical="top"/>
    </xf>
    <xf numFmtId="0" fontId="44" fillId="0" borderId="1" xfId="0" applyFont="1" applyBorder="1" applyAlignment="1">
      <alignment vertical="top"/>
    </xf>
    <xf numFmtId="0" fontId="3" fillId="0" borderId="2" xfId="22" applyBorder="1" applyAlignment="1">
      <alignment horizontal="left" vertical="top" wrapText="1"/>
    </xf>
    <xf numFmtId="0" fontId="3" fillId="0" borderId="39" xfId="0" applyFont="1" applyBorder="1" applyAlignment="1">
      <alignment horizontal="left" vertical="top" wrapText="1"/>
    </xf>
    <xf numFmtId="0" fontId="44" fillId="0" borderId="5" xfId="0" applyFont="1" applyBorder="1" applyAlignment="1">
      <alignment horizontal="center" vertical="top"/>
    </xf>
    <xf numFmtId="0" fontId="44" fillId="0" borderId="5" xfId="0" applyFont="1" applyBorder="1" applyAlignment="1">
      <alignment vertical="top"/>
    </xf>
    <xf numFmtId="0" fontId="3" fillId="0" borderId="5" xfId="0" applyFont="1" applyBorder="1" applyAlignment="1">
      <alignment vertical="top"/>
    </xf>
    <xf numFmtId="49" fontId="18" fillId="21" borderId="5" xfId="27" applyNumberFormat="1" applyFont="1" applyFill="1" applyBorder="1" applyAlignment="1">
      <alignment horizontal="left" vertical="center" wrapText="1"/>
    </xf>
    <xf numFmtId="0" fontId="3" fillId="0" borderId="40" xfId="0" applyFont="1" applyBorder="1" applyAlignment="1">
      <alignment horizontal="left" vertical="top" wrapText="1"/>
    </xf>
    <xf numFmtId="0" fontId="44" fillId="4" borderId="0" xfId="22" applyFont="1" applyFill="1" applyAlignment="1">
      <alignment horizontal="center" vertical="center" wrapText="1"/>
    </xf>
    <xf numFmtId="0" fontId="0" fillId="0" borderId="0" xfId="0" applyAlignment="1">
      <alignment horizontal="left" vertical="center" wrapText="1"/>
    </xf>
    <xf numFmtId="175" fontId="3" fillId="0" borderId="2" xfId="0" applyNumberFormat="1" applyFont="1" applyBorder="1" applyAlignment="1">
      <alignment horizontal="right" vertical="center"/>
    </xf>
    <xf numFmtId="175" fontId="9" fillId="0" borderId="2" xfId="0" applyNumberFormat="1" applyFont="1" applyBorder="1" applyAlignment="1">
      <alignment horizontal="right" vertical="center"/>
    </xf>
    <xf numFmtId="49" fontId="9" fillId="0" borderId="0" xfId="22" applyNumberFormat="1" applyFont="1" applyAlignment="1">
      <alignment horizontal="left" vertical="top" wrapText="1"/>
    </xf>
    <xf numFmtId="0" fontId="10" fillId="0" borderId="0" xfId="0" applyFont="1"/>
    <xf numFmtId="0" fontId="3" fillId="0" borderId="0" xfId="0" applyFont="1"/>
    <xf numFmtId="49" fontId="54" fillId="0" borderId="1" xfId="22" applyNumberFormat="1" applyFont="1" applyBorder="1" applyAlignment="1">
      <alignment vertical="top" wrapText="1"/>
    </xf>
    <xf numFmtId="0" fontId="15" fillId="6" borderId="6" xfId="1" applyFont="1" applyFill="1" applyBorder="1" applyAlignment="1" applyProtection="1">
      <alignment horizontal="center" vertical="center" wrapText="1"/>
      <protection hidden="1"/>
    </xf>
    <xf numFmtId="0" fontId="15" fillId="15" borderId="6" xfId="1" applyFont="1" applyFill="1" applyBorder="1" applyAlignment="1" applyProtection="1">
      <alignment horizontal="center" vertical="center" wrapText="1"/>
      <protection hidden="1"/>
    </xf>
    <xf numFmtId="0" fontId="0" fillId="51" borderId="0" xfId="0" applyFill="1"/>
    <xf numFmtId="0" fontId="0" fillId="51" borderId="41" xfId="0" applyFill="1" applyBorder="1"/>
    <xf numFmtId="2" fontId="0" fillId="18" borderId="1" xfId="0" applyNumberFormat="1" applyFill="1" applyBorder="1" applyAlignment="1">
      <alignment vertical="center"/>
    </xf>
    <xf numFmtId="2" fontId="0" fillId="18" borderId="1" xfId="0" applyNumberFormat="1" applyFill="1" applyBorder="1" applyAlignment="1" applyProtection="1">
      <alignment vertical="center"/>
      <protection hidden="1"/>
    </xf>
    <xf numFmtId="2" fontId="0" fillId="10" borderId="1" xfId="0" applyNumberFormat="1" applyFill="1" applyBorder="1" applyAlignment="1" applyProtection="1">
      <alignment vertical="center"/>
      <protection hidden="1"/>
    </xf>
    <xf numFmtId="0" fontId="31" fillId="19" borderId="0" xfId="34" applyFill="1" applyAlignment="1">
      <alignment vertical="center"/>
    </xf>
    <xf numFmtId="0" fontId="31" fillId="19" borderId="0" xfId="34" applyFill="1"/>
    <xf numFmtId="49" fontId="55" fillId="0" borderId="1" xfId="22" applyNumberFormat="1" applyFont="1" applyBorder="1" applyAlignment="1">
      <alignment horizontal="left" vertical="top" wrapText="1"/>
    </xf>
    <xf numFmtId="0" fontId="54" fillId="0" borderId="1" xfId="22" applyFont="1" applyBorder="1" applyAlignment="1">
      <alignment vertical="top" wrapText="1"/>
    </xf>
    <xf numFmtId="0" fontId="54" fillId="0" borderId="1" xfId="0" applyFont="1" applyBorder="1" applyAlignment="1">
      <alignment vertical="top" wrapText="1"/>
    </xf>
    <xf numFmtId="0" fontId="54" fillId="0" borderId="1" xfId="22" applyFont="1" applyBorder="1" applyAlignment="1">
      <alignment horizontal="center" vertical="center" wrapText="1"/>
    </xf>
    <xf numFmtId="0" fontId="54" fillId="0" borderId="1" xfId="0" applyFont="1" applyBorder="1" applyAlignment="1">
      <alignment wrapText="1"/>
    </xf>
    <xf numFmtId="0" fontId="54" fillId="0" borderId="1" xfId="0" applyFont="1" applyBorder="1" applyAlignment="1">
      <alignment horizontal="center" vertical="center"/>
    </xf>
    <xf numFmtId="0" fontId="54" fillId="0" borderId="1" xfId="0" applyFont="1" applyBorder="1" applyAlignment="1">
      <alignment horizontal="left" vertical="center"/>
    </xf>
    <xf numFmtId="0" fontId="54" fillId="0" borderId="1" xfId="0" applyFont="1" applyBorder="1" applyAlignment="1">
      <alignment horizontal="left" vertical="center" wrapText="1"/>
    </xf>
    <xf numFmtId="0" fontId="78" fillId="0" borderId="1" xfId="0" applyFont="1" applyBorder="1" applyAlignment="1">
      <alignment wrapText="1"/>
    </xf>
    <xf numFmtId="0" fontId="54" fillId="0" borderId="23" xfId="0" applyFont="1" applyBorder="1" applyAlignment="1">
      <alignment horizontal="left" wrapText="1"/>
    </xf>
    <xf numFmtId="175" fontId="54" fillId="0" borderId="2" xfId="0" applyNumberFormat="1" applyFont="1" applyBorder="1" applyAlignment="1">
      <alignment horizontal="right" vertical="center"/>
    </xf>
    <xf numFmtId="0" fontId="54" fillId="0" borderId="1" xfId="0" applyFont="1" applyBorder="1"/>
    <xf numFmtId="0" fontId="55" fillId="0" borderId="1" xfId="0" applyFont="1" applyBorder="1" applyAlignment="1">
      <alignment horizontal="center" vertical="center"/>
    </xf>
    <xf numFmtId="0" fontId="55" fillId="0" borderId="0" xfId="0" applyFont="1" applyAlignment="1">
      <alignment horizontal="left" vertical="center" wrapText="1"/>
    </xf>
    <xf numFmtId="0" fontId="79" fillId="0" borderId="0" xfId="34" applyFont="1" applyBorder="1" applyAlignment="1">
      <alignment vertical="top" wrapText="1"/>
    </xf>
    <xf numFmtId="0" fontId="55" fillId="19" borderId="0" xfId="0" applyFont="1" applyFill="1" applyAlignment="1">
      <alignment vertical="center" wrapText="1"/>
    </xf>
    <xf numFmtId="0" fontId="79" fillId="19" borderId="0" xfId="34" applyNumberFormat="1" applyFont="1" applyFill="1" applyAlignment="1">
      <alignment vertical="center" wrapText="1"/>
    </xf>
    <xf numFmtId="0" fontId="55" fillId="19" borderId="0" xfId="0" applyFont="1" applyFill="1" applyAlignment="1">
      <alignment horizontal="center" vertical="center" wrapText="1"/>
    </xf>
    <xf numFmtId="49" fontId="54" fillId="0" borderId="1" xfId="24" applyNumberFormat="1" applyFont="1" applyBorder="1" applyAlignment="1">
      <alignment horizontal="left" vertical="center" wrapText="1"/>
    </xf>
    <xf numFmtId="0" fontId="9" fillId="19" borderId="0" xfId="0" applyFont="1" applyFill="1"/>
    <xf numFmtId="0" fontId="9" fillId="19" borderId="0" xfId="0" applyFont="1" applyFill="1" applyAlignment="1">
      <alignment wrapText="1"/>
    </xf>
    <xf numFmtId="0" fontId="9" fillId="19" borderId="1" xfId="0" applyFont="1" applyFill="1" applyBorder="1" applyAlignment="1">
      <alignment horizontal="left" vertical="center" wrapText="1"/>
    </xf>
    <xf numFmtId="0" fontId="7" fillId="4" borderId="0" xfId="26" applyFont="1" applyFill="1" applyAlignment="1">
      <alignment horizontal="center" vertical="center"/>
    </xf>
    <xf numFmtId="0" fontId="21" fillId="4" borderId="0" xfId="26" applyFont="1" applyFill="1" applyAlignment="1">
      <alignment horizontal="center" vertical="center"/>
    </xf>
    <xf numFmtId="0" fontId="22" fillId="4" borderId="2" xfId="26" applyFont="1" applyFill="1" applyBorder="1" applyAlignment="1">
      <alignment horizontal="center" vertical="center" wrapText="1"/>
    </xf>
    <xf numFmtId="0" fontId="22" fillId="4" borderId="4" xfId="26" applyFont="1" applyFill="1" applyBorder="1" applyAlignment="1">
      <alignment horizontal="center" vertical="center" wrapText="1"/>
    </xf>
    <xf numFmtId="0" fontId="22" fillId="4" borderId="3" xfId="26" applyFont="1" applyFill="1" applyBorder="1" applyAlignment="1">
      <alignment horizontal="center" vertical="center" wrapText="1"/>
    </xf>
    <xf numFmtId="165" fontId="49" fillId="9" borderId="0" xfId="34" applyNumberFormat="1" applyFont="1" applyFill="1" applyAlignment="1">
      <alignment horizontal="center" vertical="center" wrapText="1"/>
    </xf>
    <xf numFmtId="49" fontId="31" fillId="9" borderId="0" xfId="34" applyNumberFormat="1" applyFill="1" applyAlignment="1">
      <alignment horizontal="center" vertical="center" wrapText="1"/>
    </xf>
    <xf numFmtId="49" fontId="23" fillId="9" borderId="0" xfId="26" applyNumberFormat="1" applyFont="1" applyFill="1" applyAlignment="1">
      <alignment horizontal="center" vertical="center" wrapText="1"/>
    </xf>
    <xf numFmtId="0" fontId="3" fillId="9" borderId="0" xfId="26" applyFill="1" applyAlignment="1">
      <alignment horizontal="left" vertical="top" wrapText="1"/>
    </xf>
    <xf numFmtId="167" fontId="27" fillId="17" borderId="2" xfId="33" applyNumberFormat="1" applyFont="1" applyBorder="1" applyAlignment="1">
      <alignment horizontal="right" vertical="center" wrapText="1"/>
    </xf>
    <xf numFmtId="167" fontId="27" fillId="17" borderId="4" xfId="33" applyNumberFormat="1" applyFont="1" applyBorder="1" applyAlignment="1">
      <alignment horizontal="right" vertical="center" wrapText="1"/>
    </xf>
    <xf numFmtId="167" fontId="27" fillId="17" borderId="3" xfId="33" applyNumberFormat="1" applyFont="1" applyBorder="1" applyAlignment="1">
      <alignment horizontal="right" vertical="center" wrapText="1"/>
    </xf>
    <xf numFmtId="0" fontId="35" fillId="19" borderId="0" xfId="0" applyFont="1" applyFill="1" applyAlignment="1">
      <alignment horizontal="left" vertical="top" wrapText="1"/>
    </xf>
    <xf numFmtId="0" fontId="0" fillId="0" borderId="0" xfId="0" applyAlignment="1">
      <alignment horizontal="left" vertical="top" wrapText="1"/>
    </xf>
    <xf numFmtId="0" fontId="27" fillId="0" borderId="0" xfId="0" applyFont="1" applyAlignment="1">
      <alignment horizontal="left"/>
    </xf>
    <xf numFmtId="0" fontId="29" fillId="17" borderId="0" xfId="33" applyAlignment="1">
      <alignment horizontal="center"/>
    </xf>
    <xf numFmtId="0" fontId="65" fillId="0" borderId="0" xfId="22" applyFont="1" applyAlignment="1">
      <alignment horizontal="right" vertical="center" wrapText="1"/>
    </xf>
    <xf numFmtId="0" fontId="8" fillId="2" borderId="0" xfId="22" applyFont="1" applyFill="1" applyAlignment="1">
      <alignment horizontal="center" vertical="center" wrapText="1"/>
    </xf>
    <xf numFmtId="0" fontId="0" fillId="0" borderId="0" xfId="0" applyAlignment="1">
      <alignment horizontal="center" vertical="center" wrapText="1"/>
    </xf>
    <xf numFmtId="0" fontId="0" fillId="46" borderId="0" xfId="0" applyFill="1" applyAlignment="1">
      <alignment wrapText="1"/>
    </xf>
    <xf numFmtId="0" fontId="76" fillId="0" borderId="34" xfId="0" applyFont="1" applyBorder="1" applyAlignment="1">
      <alignment horizontal="left" vertical="center"/>
    </xf>
    <xf numFmtId="0" fontId="76" fillId="0" borderId="36" xfId="0" applyFont="1" applyBorder="1" applyAlignment="1">
      <alignment horizontal="left" vertical="center"/>
    </xf>
    <xf numFmtId="0" fontId="76" fillId="0" borderId="35" xfId="0" applyFont="1" applyBorder="1" applyAlignment="1">
      <alignment horizontal="left" vertical="center"/>
    </xf>
    <xf numFmtId="0" fontId="31" fillId="53" borderId="33" xfId="34" applyFill="1" applyBorder="1" applyAlignment="1">
      <alignment horizontal="center" vertical="center" wrapText="1"/>
    </xf>
    <xf numFmtId="0" fontId="31" fillId="53" borderId="4" xfId="34" applyFill="1" applyBorder="1" applyAlignment="1">
      <alignment horizontal="center" vertical="center" wrapText="1"/>
    </xf>
    <xf numFmtId="0" fontId="76" fillId="54" borderId="34" xfId="0" applyFont="1" applyFill="1" applyBorder="1" applyAlignment="1">
      <alignment horizontal="left" vertical="center"/>
    </xf>
    <xf numFmtId="0" fontId="76" fillId="54" borderId="36" xfId="0" applyFont="1" applyFill="1" applyBorder="1" applyAlignment="1">
      <alignment horizontal="left" vertical="center"/>
    </xf>
    <xf numFmtId="0" fontId="76" fillId="54" borderId="35" xfId="0" applyFont="1" applyFill="1" applyBorder="1" applyAlignment="1">
      <alignment horizontal="left" vertical="center"/>
    </xf>
    <xf numFmtId="0" fontId="19" fillId="0" borderId="7" xfId="0" applyFont="1" applyBorder="1" applyAlignment="1">
      <alignment horizontal="left" vertical="center" wrapText="1" readingOrder="1"/>
    </xf>
    <xf numFmtId="0" fontId="19" fillId="0" borderId="0" xfId="0" applyFont="1" applyAlignment="1">
      <alignment horizontal="left" vertical="center" wrapText="1" readingOrder="1"/>
    </xf>
    <xf numFmtId="0" fontId="19" fillId="43" borderId="17" xfId="0" applyFont="1" applyFill="1" applyBorder="1"/>
    <xf numFmtId="0" fontId="19" fillId="43" borderId="13" xfId="0" applyFont="1" applyFill="1" applyBorder="1"/>
    <xf numFmtId="0" fontId="19" fillId="43" borderId="7" xfId="0" applyFont="1" applyFill="1" applyBorder="1"/>
    <xf numFmtId="0" fontId="19" fillId="43" borderId="0" xfId="0" applyFont="1" applyFill="1"/>
    <xf numFmtId="0" fontId="26" fillId="0" borderId="7" xfId="0" applyFont="1" applyBorder="1" applyAlignment="1">
      <alignment horizontal="left" vertical="top" wrapText="1"/>
    </xf>
    <xf numFmtId="0" fontId="26" fillId="0" borderId="0" xfId="0" applyFont="1" applyAlignment="1">
      <alignment horizontal="left" vertical="top" wrapText="1"/>
    </xf>
    <xf numFmtId="0" fontId="26" fillId="0" borderId="7" xfId="0" applyFont="1" applyBorder="1" applyAlignment="1">
      <alignment horizontal="left" vertical="center" wrapText="1"/>
    </xf>
    <xf numFmtId="0" fontId="26"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0" xfId="0" applyFont="1" applyAlignment="1">
      <alignment horizontal="left" vertical="center" wrapText="1"/>
    </xf>
    <xf numFmtId="0" fontId="19" fillId="43" borderId="9" xfId="0" applyFont="1" applyFill="1" applyBorder="1"/>
    <xf numFmtId="0" fontId="19" fillId="43" borderId="10" xfId="0" applyFont="1" applyFill="1" applyBorder="1"/>
    <xf numFmtId="0" fontId="19" fillId="43" borderId="7" xfId="0" applyFont="1" applyFill="1" applyBorder="1" applyAlignment="1">
      <alignment vertical="top" wrapText="1"/>
    </xf>
    <xf numFmtId="0" fontId="19" fillId="43" borderId="0" xfId="0" applyFont="1" applyFill="1" applyAlignment="1">
      <alignment vertical="top" wrapText="1"/>
    </xf>
    <xf numFmtId="0" fontId="15" fillId="0" borderId="7" xfId="0" applyFont="1" applyBorder="1" applyAlignment="1">
      <alignment horizontal="left" vertical="center" wrapText="1" readingOrder="1"/>
    </xf>
    <xf numFmtId="0" fontId="15" fillId="0" borderId="0" xfId="0" applyFont="1" applyAlignment="1">
      <alignment horizontal="left" vertical="center" wrapText="1" readingOrder="1"/>
    </xf>
  </cellXfs>
  <cellStyles count="46">
    <cellStyle name="Accent3" xfId="33" builtinId="37"/>
    <cellStyle name="Comma 2" xfId="32" xr:uid="{5DECCA06-776D-4EBC-89E4-A504171D1AA5}"/>
    <cellStyle name="Comma 2 2" xfId="41" xr:uid="{043494B2-081A-4F16-93ED-7B49AE8722D1}"/>
    <cellStyle name="Comma 3" xfId="37" xr:uid="{4FD9885C-167D-4103-9F5C-4FC8EC6861C2}"/>
    <cellStyle name="Comma 3 2" xfId="42" xr:uid="{777327A8-52EC-4EAB-A1D0-31A9D0BEB16A}"/>
    <cellStyle name="Hyperlink" xfId="34" xr:uid="{00000000-000B-0000-0000-000008000000}"/>
    <cellStyle name="Hyperlink 3" xfId="16" xr:uid="{5E6860C8-EA3B-4021-9264-F372906092E7}"/>
    <cellStyle name="Normal" xfId="0" builtinId="0"/>
    <cellStyle name="Normal 10 2" xfId="2" xr:uid="{D7D1129C-30D1-469C-8606-421276FD1B3E}"/>
    <cellStyle name="Normal 10 2 2" xfId="22" xr:uid="{EADC3820-8E1D-46D7-8172-743AC91C19E5}"/>
    <cellStyle name="Normal 13" xfId="15" xr:uid="{329400A5-6B3D-4FF4-9A2D-E64C8B9EE59B}"/>
    <cellStyle name="Normal 14 2" xfId="5" xr:uid="{0EAC5CD8-FCB6-4AD8-848F-06400161F4E7}"/>
    <cellStyle name="Normal 14 2 2" xfId="25" xr:uid="{12649A4A-20C4-41A0-B83A-FC6CAC58CE3F}"/>
    <cellStyle name="Normal 15" xfId="13" xr:uid="{3130306C-485A-4D9D-84E8-633B6CE950A4}"/>
    <cellStyle name="Normal 19" xfId="30" xr:uid="{F7833369-DC7B-42AB-B362-AC884A2ED2AE}"/>
    <cellStyle name="Normal 19 2 2 2 2 2" xfId="44" xr:uid="{936C4F4A-5032-4409-B59C-CC10BE6F3905}"/>
    <cellStyle name="Normal 19 3" xfId="35" xr:uid="{316CA264-28B7-445E-94ED-16E8DBBCF53B}"/>
    <cellStyle name="Normal 2" xfId="1" xr:uid="{AC65A616-C05A-4F1D-80F1-994184BC4E56}"/>
    <cellStyle name="Normal 2 2" xfId="3" xr:uid="{F1CE3E91-BF29-4755-AD31-0044E61CD972}"/>
    <cellStyle name="Normal 2 2 2" xfId="23" xr:uid="{A1FDE673-105D-4678-B6F8-8D983BF1EA78}"/>
    <cellStyle name="Normal 2 2 2 2" xfId="9" xr:uid="{4CA81DA7-3E74-419D-8353-E46043F4BAA6}"/>
    <cellStyle name="Normal 2 2 2 2 2" xfId="26" xr:uid="{1A30E2FB-BE07-4011-A72D-9B8601A3EB90}"/>
    <cellStyle name="Normal 2 2 3" xfId="4" xr:uid="{CEB9B2E3-7C92-474A-816D-17426737D228}"/>
    <cellStyle name="Normal 2 2 3 2" xfId="24" xr:uid="{CEE780CD-9A1E-42E8-97D2-54A581FE5B5F}"/>
    <cellStyle name="Normal 2 5 2" xfId="31" xr:uid="{DF3C1334-3009-4ADF-8ECF-ED77CD190B74}"/>
    <cellStyle name="Normal 3" xfId="11" xr:uid="{11419B79-84DF-4CC7-A3D9-39FC7691D9E7}"/>
    <cellStyle name="Normal 3 2" xfId="28" xr:uid="{AA584985-3012-4E00-B7EE-F079F4DB8EF7}"/>
    <cellStyle name="Normal 3 3" xfId="12" xr:uid="{FA7F6373-7A11-4D55-81AF-4A3F62364905}"/>
    <cellStyle name="Normal 3 3 2" xfId="29" xr:uid="{A009DFBE-B3EB-4A5B-BF39-9E2173EFDF02}"/>
    <cellStyle name="Normal 4" xfId="8" xr:uid="{F190AC48-2E16-4CE8-91E0-F24982DE300F}"/>
    <cellStyle name="Normal 4 2 2" xfId="20" xr:uid="{4E896DEA-FF56-4454-903E-D565D2412498}"/>
    <cellStyle name="Normal 5" xfId="21" xr:uid="{2591B65E-0941-4DA2-972F-76EBEEDCE1FB}"/>
    <cellStyle name="Normal 5 2" xfId="14" xr:uid="{5D170D00-6C07-4BDB-B86E-58B245BA32E8}"/>
    <cellStyle name="Normal 5 2 2 5" xfId="19" xr:uid="{580C5E2C-39DA-494D-B0AF-A2D9262FB6CD}"/>
    <cellStyle name="Normal 5 3" xfId="40" xr:uid="{6CB0EF2A-D2FE-4096-9B1D-7F16594D5507}"/>
    <cellStyle name="Normal 6" xfId="6" xr:uid="{F71B530B-9980-4706-9309-669B59A34B63}"/>
    <cellStyle name="Normal 6 2" xfId="27" xr:uid="{82387EED-E00D-4ED7-BE27-EFF2D58C3967}"/>
    <cellStyle name="Normal 8" xfId="10" xr:uid="{738B983C-937C-4AAD-BBA5-7E3B859BF11E}"/>
    <cellStyle name="Normal 8 2 5" xfId="18" xr:uid="{AD788432-B98E-4543-B89D-09A0404F08CF}"/>
    <cellStyle name="Normal 9" xfId="7" xr:uid="{47508E0D-97AD-4EDD-A068-3A34EF725C80}"/>
    <cellStyle name="Normal 9 10" xfId="45" xr:uid="{1655CBC9-1F34-4EA7-9A99-123E5D8FDF27}"/>
    <cellStyle name="Normal 9 13 2" xfId="43" xr:uid="{2B5F5178-6DE5-4FE7-9CDB-B0D35BCF6544}"/>
    <cellStyle name="Normal 9 15 2" xfId="36" xr:uid="{4B1AAB74-B2B5-41AB-9C2A-A6D15B1B4A59}"/>
    <cellStyle name="Normal 9 2 5" xfId="17" xr:uid="{74563007-706C-4EB0-8BDB-0C458D39997D}"/>
    <cellStyle name="Percent" xfId="39" builtinId="5"/>
    <cellStyle name="Percent 2" xfId="38" xr:uid="{542B7BDC-970E-475B-BF12-1A7B81247DCE}"/>
  </cellStyles>
  <dxfs count="186">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0000"/>
        </patternFill>
      </fill>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FFFF00"/>
        </patternFill>
      </fill>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theme="7"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theme="7"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theme="7" tint="0.79998168889431442"/>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theme="7" tint="0.79998168889431442"/>
        </patternFill>
      </fill>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textRotation="0" wrapText="1"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30" formatCode="@"/>
      <fill>
        <patternFill patternType="none">
          <fgColor indexed="64"/>
          <bgColor indexed="65"/>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outline val="0"/>
        <shadow val="0"/>
        <vertAlign val="baseline"/>
        <sz val="10"/>
        <color theme="1"/>
        <name val="Arial"/>
        <family val="2"/>
        <scheme val="none"/>
      </font>
      <numFmt numFmtId="30" formatCode="@"/>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textRotation="0" wrapText="1"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textRotation="0" wrapText="1"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textRotation="0" wrapTex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76" formatCode="mmm\ yy"/>
      <fill>
        <patternFill patternType="none">
          <fgColor indexed="64"/>
          <bgColor indexed="65"/>
        </patternFill>
      </fill>
      <alignment horizontal="right"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family val="2"/>
        <scheme val="none"/>
      </font>
      <numFmt numFmtId="175" formatCode="[$]d\ mmm\ yyyy;@" x16r2:formatCode16="[$-en-DE,1]d\ mmm\ yyyy;@"/>
      <fill>
        <patternFill patternType="none">
          <fgColor indexed="64"/>
          <bgColor indexed="65"/>
        </patternFill>
      </fill>
      <alignment horizontal="right" vertical="center" textRotation="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Arial"/>
        <family val="2"/>
        <scheme val="none"/>
      </font>
      <alignment horizontal="left" vertical="bottom" textRotation="0" wrapText="1" indent="0" justifyLastLine="0" shrinkToFit="0" readingOrder="0"/>
      <border diagonalUp="0" diagonalDown="0">
        <left style="thin">
          <color indexed="64"/>
        </left>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fill>
        <patternFill patternType="none">
          <fgColor indexed="64"/>
          <bgColor indexed="65"/>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textRotation="0" wrapText="1"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textRotation="0" wrapText="1"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textRotation="0" wrapText="1"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30" formatCode="@"/>
      <fill>
        <patternFill patternType="none">
          <fgColor indexed="64"/>
          <bgColor indexed="65"/>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Arial"/>
        <family val="2"/>
        <scheme val="none"/>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1" hidden="1"/>
    </dxf>
    <dxf>
      <font>
        <color rgb="FF9C0006"/>
      </font>
      <fill>
        <patternFill>
          <bgColor rgb="FFFFC7CE"/>
        </patternFill>
      </fill>
    </dxf>
    <dxf>
      <font>
        <b/>
        <i val="0"/>
        <strike val="0"/>
        <condense val="0"/>
        <extend val="0"/>
        <outline val="0"/>
        <shadow val="0"/>
        <u val="none"/>
        <vertAlign val="baseline"/>
        <sz val="11"/>
        <color theme="1"/>
        <name val="Calibri"/>
        <family val="2"/>
        <scheme val="minor"/>
      </font>
    </dxf>
    <dxf>
      <numFmt numFmtId="0" formatCode="General"/>
      <alignment horizontal="center" vertical="bottom" textRotation="0" wrapText="0" indent="0" justifyLastLine="0" shrinkToFit="0" readingOrder="0"/>
    </dxf>
    <dxf>
      <font>
        <b/>
        <i val="0"/>
        <strike val="0"/>
        <condense val="0"/>
        <extend val="0"/>
        <outline val="0"/>
        <shadow val="0"/>
        <u val="none"/>
        <vertAlign val="baseline"/>
        <sz val="14"/>
        <color auto="1"/>
        <name val="Calibri"/>
        <family val="2"/>
        <scheme val="minor"/>
      </font>
      <fill>
        <patternFill patternType="solid">
          <fgColor indexed="64"/>
          <bgColor theme="4" tint="0.79998168889431442"/>
        </patternFill>
      </fill>
      <alignment horizontal="center" vertical="bottom" textRotation="0" wrapText="0" indent="0" justifyLastLine="0" shrinkToFit="0" readingOrder="0"/>
    </dxf>
    <dxf>
      <font>
        <b/>
        <i val="0"/>
        <color auto="1"/>
      </font>
      <fill>
        <patternFill>
          <bgColor theme="5"/>
        </patternFill>
      </fill>
    </dxf>
    <dxf>
      <font>
        <b/>
        <i val="0"/>
        <color auto="1"/>
      </font>
      <fill>
        <patternFill>
          <bgColor theme="5"/>
        </patternFill>
      </fill>
    </dxf>
  </dxfs>
  <tableStyles count="0" defaultTableStyle="TableStyleMedium2" defaultPivotStyle="PivotStyleLight16"/>
  <colors>
    <mruColors>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emf"/></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2</xdr:col>
      <xdr:colOff>27517</xdr:colOff>
      <xdr:row>1</xdr:row>
      <xdr:rowOff>97366</xdr:rowOff>
    </xdr:from>
    <xdr:ext cx="4353983" cy="2685734"/>
    <xdr:pic>
      <xdr:nvPicPr>
        <xdr:cNvPr id="2" name="Picture 1" descr="SAP_Locations_St._Leon-Rot_2012_002.jp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8967" y="433916"/>
          <a:ext cx="4353983" cy="26857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1513417</xdr:colOff>
      <xdr:row>0</xdr:row>
      <xdr:rowOff>287867</xdr:rowOff>
    </xdr:from>
    <xdr:to>
      <xdr:col>8</xdr:col>
      <xdr:colOff>95249</xdr:colOff>
      <xdr:row>25</xdr:row>
      <xdr:rowOff>7409</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774277" y="287867"/>
          <a:ext cx="5432212" cy="5221182"/>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2</xdr:col>
      <xdr:colOff>619124</xdr:colOff>
      <xdr:row>18</xdr:row>
      <xdr:rowOff>104775</xdr:rowOff>
    </xdr:from>
    <xdr:to>
      <xdr:col>6</xdr:col>
      <xdr:colOff>390524</xdr:colOff>
      <xdr:row>20</xdr:row>
      <xdr:rowOff>1606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90724" y="3190875"/>
          <a:ext cx="3114675" cy="220681"/>
        </a:xfrm>
        <a:prstGeom prst="rect">
          <a:avLst/>
        </a:prstGeom>
      </xdr:spPr>
    </xdr:pic>
    <xdr:clientData/>
  </xdr:twoCellAnchor>
  <xdr:twoCellAnchor editAs="oneCell">
    <xdr:from>
      <xdr:col>2</xdr:col>
      <xdr:colOff>304799</xdr:colOff>
      <xdr:row>18</xdr:row>
      <xdr:rowOff>57150</xdr:rowOff>
    </xdr:from>
    <xdr:to>
      <xdr:col>7</xdr:col>
      <xdr:colOff>266699</xdr:colOff>
      <xdr:row>20</xdr:row>
      <xdr:rowOff>104775</xdr:rowOff>
    </xdr:to>
    <xdr:pic>
      <xdr:nvPicPr>
        <xdr:cNvPr id="4" name="Picture 3">
          <a:extLst>
            <a:ext uri="{FF2B5EF4-FFF2-40B4-BE49-F238E27FC236}">
              <a16:creationId xmlns:a16="http://schemas.microsoft.com/office/drawing/2014/main" id="{3F141979-F375-BAE8-BF9C-C791FA72029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676399" y="3143250"/>
          <a:ext cx="3914775" cy="37147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xdr:colOff>
          <xdr:row>71</xdr:row>
          <xdr:rowOff>12700</xdr:rowOff>
        </xdr:from>
        <xdr:to>
          <xdr:col>1</xdr:col>
          <xdr:colOff>831850</xdr:colOff>
          <xdr:row>72</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838200</xdr:colOff>
          <xdr:row>71</xdr:row>
          <xdr:rowOff>12700</xdr:rowOff>
        </xdr:from>
        <xdr:to>
          <xdr:col>1</xdr:col>
          <xdr:colOff>1670050</xdr:colOff>
          <xdr:row>72</xdr:row>
          <xdr:rowOff>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Remove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71</xdr:row>
          <xdr:rowOff>12700</xdr:rowOff>
        </xdr:from>
        <xdr:to>
          <xdr:col>1</xdr:col>
          <xdr:colOff>831850</xdr:colOff>
          <xdr:row>72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100-000003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838200</xdr:colOff>
          <xdr:row>71</xdr:row>
          <xdr:rowOff>12700</xdr:rowOff>
        </xdr:from>
        <xdr:to>
          <xdr:col>1</xdr:col>
          <xdr:colOff>1670050</xdr:colOff>
          <xdr:row>72</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100-000004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Remove Line</a:t>
              </a:r>
            </a:p>
          </xdr:txBody>
        </xdr:sp>
        <xdr:clientData fPrintsWithSheet="0"/>
      </xdr:twoCellAnchor>
    </mc:Choice>
    <mc:Fallback/>
  </mc:AlternateContent>
  <xdr:twoCellAnchor editAs="oneCell">
    <xdr:from>
      <xdr:col>1</xdr:col>
      <xdr:colOff>59532</xdr:colOff>
      <xdr:row>0</xdr:row>
      <xdr:rowOff>11906</xdr:rowOff>
    </xdr:from>
    <xdr:to>
      <xdr:col>2</xdr:col>
      <xdr:colOff>345281</xdr:colOff>
      <xdr:row>1</xdr:row>
      <xdr:rowOff>28478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1532" y="11906"/>
          <a:ext cx="3976687" cy="20707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4909403</xdr:colOff>
      <xdr:row>29</xdr:row>
      <xdr:rowOff>25399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0" y="8775700"/>
          <a:ext cx="4909403" cy="407669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34</xdr:col>
      <xdr:colOff>35718</xdr:colOff>
      <xdr:row>0</xdr:row>
      <xdr:rowOff>0</xdr:rowOff>
    </xdr:from>
    <xdr:to>
      <xdr:col>38</xdr:col>
      <xdr:colOff>95250</xdr:colOff>
      <xdr:row>2</xdr:row>
      <xdr:rowOff>102052</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4530624" y="0"/>
          <a:ext cx="7000876" cy="947396"/>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ysClr val="windowText" lastClr="000000"/>
              </a:solidFill>
              <a:effectLst/>
              <a:latin typeface="+mn-lt"/>
              <a:ea typeface="+mn-ea"/>
              <a:cs typeface="+mn-cs"/>
            </a:rPr>
            <a:t>Effort Estimations</a:t>
          </a:r>
          <a:r>
            <a:rPr lang="en-US" sz="1400" b="1" i="0" baseline="0">
              <a:solidFill>
                <a:sysClr val="windowText" lastClr="000000"/>
              </a:solidFill>
              <a:effectLst/>
              <a:latin typeface="+mn-lt"/>
              <a:ea typeface="+mn-ea"/>
              <a:cs typeface="+mn-cs"/>
            </a:rPr>
            <a:t> are Confidential</a:t>
          </a:r>
          <a:r>
            <a:rPr lang="en-US" sz="1400" b="1" i="0">
              <a:solidFill>
                <a:sysClr val="windowText" lastClr="000000"/>
              </a:solidFill>
              <a:effectLst/>
              <a:latin typeface="+mn-lt"/>
              <a:ea typeface="+mn-ea"/>
              <a:cs typeface="+mn-cs"/>
            </a:rPr>
            <a:t>: Prices would be only rough order of magnitude estimates; Subject to change with applicable hourly rates and cost of living uplifts and all value would be non-binding nature, catalog items would be also subject to change with future R&amp;R updates</a:t>
          </a:r>
          <a:endParaRPr lang="en-DE" sz="1400" b="1" i="0">
            <a:solidFill>
              <a:sysClr val="windowText" lastClr="000000"/>
            </a:solidFill>
          </a:endParaRPr>
        </a:p>
      </xdr:txBody>
    </xdr:sp>
    <xdr:clientData/>
  </xdr:twoCellAnchor>
  <xdr:twoCellAnchor editAs="oneCell">
    <xdr:from>
      <xdr:col>0</xdr:col>
      <xdr:colOff>108480</xdr:colOff>
      <xdr:row>0</xdr:row>
      <xdr:rowOff>0</xdr:rowOff>
    </xdr:from>
    <xdr:to>
      <xdr:col>1</xdr:col>
      <xdr:colOff>2531005</xdr:colOff>
      <xdr:row>0</xdr:row>
      <xdr:rowOff>371475</xdr:rowOff>
    </xdr:to>
    <xdr:pic>
      <xdr:nvPicPr>
        <xdr:cNvPr id="2" name="Picture 1">
          <a:extLst>
            <a:ext uri="{FF2B5EF4-FFF2-40B4-BE49-F238E27FC236}">
              <a16:creationId xmlns:a16="http://schemas.microsoft.com/office/drawing/2014/main" id="{28A9DFE7-ABE3-A8E2-414A-2A165E0E485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8480" y="0"/>
          <a:ext cx="3914775" cy="371475"/>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127000</xdr:colOff>
      <xdr:row>1</xdr:row>
      <xdr:rowOff>69850</xdr:rowOff>
    </xdr:from>
    <xdr:to>
      <xdr:col>14</xdr:col>
      <xdr:colOff>412750</xdr:colOff>
      <xdr:row>3</xdr:row>
      <xdr:rowOff>158750</xdr:rowOff>
    </xdr:to>
    <xdr:sp macro="" textlink="">
      <xdr:nvSpPr>
        <xdr:cNvPr id="2" name="Rectangle: Rounded Corners 1">
          <a:extLst>
            <a:ext uri="{FF2B5EF4-FFF2-40B4-BE49-F238E27FC236}">
              <a16:creationId xmlns:a16="http://schemas.microsoft.com/office/drawing/2014/main" id="{00000000-0008-0000-0700-000002000000}"/>
            </a:ext>
          </a:extLst>
        </xdr:cNvPr>
        <xdr:cNvSpPr/>
      </xdr:nvSpPr>
      <xdr:spPr>
        <a:xfrm>
          <a:off x="9893300" y="641350"/>
          <a:ext cx="5162550" cy="666750"/>
        </a:xfrm>
        <a:prstGeom prst="round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ysClr val="windowText" lastClr="000000"/>
              </a:solidFill>
            </a:rPr>
            <a:t>Availability as ”fully automated” may vary depending on SAP products used in the customer landscape. </a:t>
          </a:r>
          <a:endParaRPr lang="en-DE" sz="1400">
            <a:solidFill>
              <a:sysClr val="windowText" lastClr="000000"/>
            </a:solidFill>
          </a:endParaRPr>
        </a:p>
      </xdr:txBody>
    </xdr:sp>
    <xdr:clientData/>
  </xdr:twoCellAnchor>
  <xdr:twoCellAnchor editAs="oneCell">
    <xdr:from>
      <xdr:col>8</xdr:col>
      <xdr:colOff>161925</xdr:colOff>
      <xdr:row>0</xdr:row>
      <xdr:rowOff>85725</xdr:rowOff>
    </xdr:from>
    <xdr:to>
      <xdr:col>22</xdr:col>
      <xdr:colOff>308607</xdr:colOff>
      <xdr:row>0</xdr:row>
      <xdr:rowOff>523875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58325" y="85725"/>
          <a:ext cx="8414382"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16</xdr:col>
      <xdr:colOff>321260</xdr:colOff>
      <xdr:row>0</xdr:row>
      <xdr:rowOff>188148</xdr:rowOff>
    </xdr:from>
    <xdr:to>
      <xdr:col>23</xdr:col>
      <xdr:colOff>503190</xdr:colOff>
      <xdr:row>0</xdr:row>
      <xdr:rowOff>2045074</xdr:rowOff>
    </xdr:to>
    <xdr:sp macro="" textlink="">
      <xdr:nvSpPr>
        <xdr:cNvPr id="2" name="TextBox 1">
          <a:extLst>
            <a:ext uri="{FF2B5EF4-FFF2-40B4-BE49-F238E27FC236}">
              <a16:creationId xmlns:a16="http://schemas.microsoft.com/office/drawing/2014/main" id="{3EF9B237-7A81-4797-AA33-4D171A5E235C}"/>
            </a:ext>
          </a:extLst>
        </xdr:cNvPr>
        <xdr:cNvSpPr txBox="1"/>
      </xdr:nvSpPr>
      <xdr:spPr>
        <a:xfrm>
          <a:off x="14056310" y="188148"/>
          <a:ext cx="4449130" cy="1856926"/>
        </a:xfrm>
        <a:prstGeom prst="rect">
          <a:avLst/>
        </a:prstGeom>
        <a:solidFill>
          <a:schemeClr val="lt1"/>
        </a:solidFill>
        <a:ln w="285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See the Notes tab for more information.</a:t>
          </a:r>
        </a:p>
        <a:p>
          <a:endParaRPr lang="en-US" sz="1100" b="1"/>
        </a:p>
        <a:p>
          <a:r>
            <a:rPr lang="en-US" sz="1100" b="1"/>
            <a:t>This tab</a:t>
          </a:r>
          <a:r>
            <a:rPr lang="en-US" sz="1100" b="1" baseline="0"/>
            <a:t> is </a:t>
          </a:r>
          <a:r>
            <a:rPr lang="en-US" sz="1100" b="1"/>
            <a:t>Intended as an</a:t>
          </a:r>
          <a:r>
            <a:rPr lang="en-US" sz="1100" b="1" baseline="0"/>
            <a:t> ultra quick guide only  and has limitations. Review the respective R&amp;R for full detail.</a:t>
          </a:r>
          <a:endParaRPr lang="en-US" sz="1100" b="1"/>
        </a:p>
        <a:p>
          <a:endParaRPr lang="en-US" sz="1100" b="1"/>
        </a:p>
        <a:p>
          <a:r>
            <a:rPr lang="en-US" sz="1100" b="1"/>
            <a:t>Production</a:t>
          </a:r>
          <a:r>
            <a:rPr lang="en-US" sz="1100" b="1" baseline="0"/>
            <a:t> Cloud only</a:t>
          </a:r>
          <a:r>
            <a:rPr lang="en-US" sz="1100" b="0" baseline="0"/>
            <a:t>, d</a:t>
          </a:r>
          <a:r>
            <a:rPr lang="en-US" sz="1100" b="0"/>
            <a:t>oes</a:t>
          </a:r>
          <a:r>
            <a:rPr lang="en-US" sz="1100" b="0" baseline="0"/>
            <a:t> not include project cloud versions</a:t>
          </a:r>
        </a:p>
        <a:p>
          <a:endParaRPr lang="en-US" sz="1100" b="1" baseline="0"/>
        </a:p>
        <a:p>
          <a:r>
            <a:rPr lang="en-US" sz="1100" b="1" baseline="0"/>
            <a:t>Does not include or take in to account remarks. Remarks can have considerable impact on a service.</a:t>
          </a:r>
        </a:p>
      </xdr:txBody>
    </xdr:sp>
    <xdr:clientData/>
  </xdr:twoCellAnchor>
  <xdr:twoCellAnchor>
    <xdr:from>
      <xdr:col>16</xdr:col>
      <xdr:colOff>321876</xdr:colOff>
      <xdr:row>2</xdr:row>
      <xdr:rowOff>43164</xdr:rowOff>
    </xdr:from>
    <xdr:to>
      <xdr:col>24</xdr:col>
      <xdr:colOff>184900</xdr:colOff>
      <xdr:row>14</xdr:row>
      <xdr:rowOff>139408</xdr:rowOff>
    </xdr:to>
    <xdr:sp macro="" textlink="">
      <xdr:nvSpPr>
        <xdr:cNvPr id="3" name="TextBox 2">
          <a:extLst>
            <a:ext uri="{FF2B5EF4-FFF2-40B4-BE49-F238E27FC236}">
              <a16:creationId xmlns:a16="http://schemas.microsoft.com/office/drawing/2014/main" id="{9732B6F8-F4F4-4EA2-B73B-79F0C8F67669}"/>
            </a:ext>
          </a:extLst>
        </xdr:cNvPr>
        <xdr:cNvSpPr txBox="1"/>
      </xdr:nvSpPr>
      <xdr:spPr>
        <a:xfrm>
          <a:off x="14056926" y="2386314"/>
          <a:ext cx="4739824" cy="5277844"/>
        </a:xfrm>
        <a:prstGeom prst="rect">
          <a:avLst/>
        </a:prstGeom>
        <a:solidFill>
          <a:schemeClr val="lt1"/>
        </a:solidFill>
        <a:ln w="285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Arial" panose="020B0604020202020204" pitchFamily="34" charset="0"/>
              <a:cs typeface="Arial" panose="020B0604020202020204" pitchFamily="34" charset="0"/>
            </a:rPr>
            <a:t>Why do we use</a:t>
          </a:r>
          <a:r>
            <a:rPr lang="en-US" sz="1100" b="1" baseline="0">
              <a:latin typeface="Arial" panose="020B0604020202020204" pitchFamily="34" charset="0"/>
              <a:cs typeface="Arial" panose="020B0604020202020204" pitchFamily="34" charset="0"/>
            </a:rPr>
            <a:t> "Excluded", "Not Offered", and "Not Existing"? </a:t>
          </a:r>
        </a:p>
        <a:p>
          <a:endParaRPr lang="en-US" sz="1100" b="1" baseline="0">
            <a:latin typeface="Arial" panose="020B0604020202020204" pitchFamily="34" charset="0"/>
            <a:cs typeface="Arial" panose="020B0604020202020204" pitchFamily="34" charset="0"/>
          </a:endParaRPr>
        </a:p>
        <a:p>
          <a:r>
            <a:rPr lang="en-US" sz="1100" b="1" baseline="0">
              <a:latin typeface="Arial" panose="020B0604020202020204" pitchFamily="34" charset="0"/>
              <a:cs typeface="Arial" panose="020B0604020202020204" pitchFamily="34" charset="0"/>
            </a:rPr>
            <a:t>Yes, there are </a:t>
          </a:r>
          <a:r>
            <a:rPr lang="en-US" sz="1100" b="1" i="1" u="sng" baseline="0">
              <a:latin typeface="Arial" panose="020B0604020202020204" pitchFamily="34" charset="0"/>
              <a:cs typeface="Arial" panose="020B0604020202020204" pitchFamily="34" charset="0"/>
            </a:rPr>
            <a:t>some</a:t>
          </a:r>
          <a:r>
            <a:rPr lang="en-US" sz="1100" b="1" baseline="0">
              <a:latin typeface="Arial" panose="020B0604020202020204" pitchFamily="34" charset="0"/>
              <a:cs typeface="Arial" panose="020B0604020202020204" pitchFamily="34" charset="0"/>
            </a:rPr>
            <a:t> overlaps, but here are the </a:t>
          </a:r>
          <a:r>
            <a:rPr lang="en-US" sz="1100" b="1" i="1" u="sng" baseline="0">
              <a:latin typeface="Arial" panose="020B0604020202020204" pitchFamily="34" charset="0"/>
              <a:cs typeface="Arial" panose="020B0604020202020204" pitchFamily="34" charset="0"/>
            </a:rPr>
            <a:t>general</a:t>
          </a:r>
          <a:r>
            <a:rPr lang="en-US" sz="1100" b="1" baseline="0">
              <a:latin typeface="Arial" panose="020B0604020202020204" pitchFamily="34" charset="0"/>
              <a:cs typeface="Arial" panose="020B0604020202020204" pitchFamily="34" charset="0"/>
            </a:rPr>
            <a:t> concept:</a:t>
          </a:r>
        </a:p>
        <a:p>
          <a:endParaRPr lang="en-US" sz="1100" b="1" baseline="0">
            <a:latin typeface="Arial" panose="020B0604020202020204" pitchFamily="34" charset="0"/>
            <a:cs typeface="Arial" panose="020B0604020202020204" pitchFamily="34" charset="0"/>
          </a:endParaRPr>
        </a:p>
        <a:p>
          <a:r>
            <a:rPr lang="en-US" sz="1100" b="1" u="sng" baseline="0">
              <a:latin typeface="Arial" panose="020B0604020202020204" pitchFamily="34" charset="0"/>
              <a:cs typeface="Arial" panose="020B0604020202020204" pitchFamily="34" charset="0"/>
            </a:rPr>
            <a:t>Excluded (E) </a:t>
          </a:r>
          <a:r>
            <a:rPr lang="en-US" sz="1100" b="1" baseline="0">
              <a:latin typeface="Arial" panose="020B0604020202020204" pitchFamily="34" charset="0"/>
              <a:cs typeface="Arial" panose="020B0604020202020204" pitchFamily="34" charset="0"/>
            </a:rPr>
            <a:t>= </a:t>
          </a:r>
          <a:r>
            <a:rPr lang="en-US" sz="1100" b="0" baseline="0">
              <a:latin typeface="Arial" panose="020B0604020202020204" pitchFamily="34" charset="0"/>
              <a:cs typeface="Arial" panose="020B0604020202020204" pitchFamily="34" charset="0"/>
            </a:rPr>
            <a:t>Task or service that SAP has decided it will not perform, even for fee. We list these to manage customer expectations that even though a task/service may be possible, we have elected not to do it. It is possible to have an "Excluded" task in one R&amp;R be a different responsibility in another R&amp;R.  </a:t>
          </a:r>
          <a:r>
            <a:rPr lang="en-US" sz="1100" b="1" baseline="0">
              <a:latin typeface="Arial" panose="020B0604020202020204" pitchFamily="34" charset="0"/>
              <a:cs typeface="Arial" panose="020B0604020202020204" pitchFamily="34" charset="0"/>
            </a:rPr>
            <a:t>Example</a:t>
          </a:r>
          <a:r>
            <a:rPr lang="en-US" sz="1100" b="0" baseline="0">
              <a:latin typeface="Arial" panose="020B0604020202020204" pitchFamily="34" charset="0"/>
              <a:cs typeface="Arial" panose="020B0604020202020204" pitchFamily="34" charset="0"/>
            </a:rPr>
            <a:t>: BASIC_1.7.06 Analyze and trouble shoot performance issues outside scope and application is Excluded in Classic and Ext but CAS in AE and PCE. It is important to keep this item in Classic and Ex so that the customer is clear that we will not do this task for them as it may be an assumption on their part.</a:t>
          </a:r>
        </a:p>
        <a:p>
          <a:endParaRPr lang="en-US" sz="1100" b="1" baseline="0">
            <a:latin typeface="Arial" panose="020B0604020202020204" pitchFamily="34" charset="0"/>
            <a:cs typeface="Arial" panose="020B0604020202020204" pitchFamily="34" charset="0"/>
          </a:endParaRPr>
        </a:p>
        <a:p>
          <a:r>
            <a:rPr lang="en-US" sz="1100" b="1" u="sng" baseline="0">
              <a:latin typeface="Arial" panose="020B0604020202020204" pitchFamily="34" charset="0"/>
              <a:cs typeface="Arial" panose="020B0604020202020204" pitchFamily="34" charset="0"/>
            </a:rPr>
            <a:t>Not Offered (X) </a:t>
          </a:r>
          <a:r>
            <a:rPr lang="en-US" sz="1100" b="1" baseline="0">
              <a:latin typeface="Arial" panose="020B0604020202020204" pitchFamily="34" charset="0"/>
              <a:cs typeface="Arial" panose="020B0604020202020204" pitchFamily="34" charset="0"/>
            </a:rPr>
            <a:t>= </a:t>
          </a:r>
          <a:r>
            <a:rPr lang="en-US" sz="1100" b="0" baseline="0">
              <a:latin typeface="Arial" panose="020B0604020202020204" pitchFamily="34" charset="0"/>
              <a:cs typeface="Arial" panose="020B0604020202020204" pitchFamily="34" charset="0"/>
            </a:rPr>
            <a:t>Used to reinforce that a task/service or </a:t>
          </a:r>
          <a:r>
            <a:rPr lang="en-US" sz="1100" b="1" baseline="0">
              <a:latin typeface="Arial" panose="020B0604020202020204" pitchFamily="34" charset="0"/>
              <a:cs typeface="Arial" panose="020B0604020202020204" pitchFamily="34" charset="0"/>
            </a:rPr>
            <a:t>concept</a:t>
          </a:r>
          <a:r>
            <a:rPr lang="en-US" sz="1100" b="0" baseline="0">
              <a:latin typeface="Arial" panose="020B0604020202020204" pitchFamily="34" charset="0"/>
              <a:cs typeface="Arial" panose="020B0604020202020204" pitchFamily="34" charset="0"/>
            </a:rPr>
            <a:t> may be available in another product but is not available or relevant for the other product. This is mostly used to show differences between production cloud and project cloud environments. </a:t>
          </a:r>
          <a:r>
            <a:rPr lang="en-US" sz="1100" b="1" baseline="0">
              <a:latin typeface="Arial" panose="020B0604020202020204" pitchFamily="34" charset="0"/>
              <a:cs typeface="Arial" panose="020B0604020202020204" pitchFamily="34" charset="0"/>
            </a:rPr>
            <a:t>Example 1: </a:t>
          </a:r>
          <a:r>
            <a:rPr lang="en-US" sz="1100" b="0" baseline="0">
              <a:latin typeface="Arial" panose="020B0604020202020204" pitchFamily="34" charset="0"/>
              <a:cs typeface="Arial" panose="020B0604020202020204" pitchFamily="34" charset="0"/>
            </a:rPr>
            <a:t>Cloud Peering is available in Classic, EX, and Advanced Edition, but it is not available for PCE. </a:t>
          </a:r>
          <a:r>
            <a:rPr lang="en-US" sz="1100" b="1" i="0" u="none" strike="noStrike" baseline="0">
              <a:solidFill>
                <a:schemeClr val="dk1"/>
              </a:solidFill>
              <a:effectLst/>
              <a:latin typeface="Arial" panose="020B0604020202020204" pitchFamily="34" charset="0"/>
              <a:ea typeface="+mn-ea"/>
              <a:cs typeface="Arial" panose="020B0604020202020204" pitchFamily="34" charset="0"/>
            </a:rPr>
            <a:t>Example 2</a:t>
          </a:r>
          <a:r>
            <a:rPr lang="en-US" sz="1100" b="0" i="0" u="none" strike="noStrike" baseline="0">
              <a:solidFill>
                <a:schemeClr val="dk1"/>
              </a:solidFill>
              <a:effectLst/>
              <a:latin typeface="Arial" panose="020B0604020202020204" pitchFamily="34" charset="0"/>
              <a:ea typeface="+mn-ea"/>
              <a:cs typeface="Arial" panose="020B0604020202020204" pitchFamily="34" charset="0"/>
            </a:rPr>
            <a:t>: HA/DR is available for production cloud, but not available for project cloud. </a:t>
          </a:r>
          <a:r>
            <a:rPr lang="en-US" sz="1100" b="1" i="0" u="none" strike="noStrike" baseline="0">
              <a:solidFill>
                <a:schemeClr val="dk1"/>
              </a:solidFill>
              <a:effectLst/>
              <a:latin typeface="Arial" panose="020B0604020202020204" pitchFamily="34" charset="0"/>
              <a:ea typeface="+mn-ea"/>
              <a:cs typeface="Arial" panose="020B0604020202020204" pitchFamily="34" charset="0"/>
            </a:rPr>
            <a:t>Example 3</a:t>
          </a:r>
          <a:r>
            <a:rPr lang="en-US" sz="1100" b="0" i="0" u="none" strike="noStrike" baseline="0">
              <a:solidFill>
                <a:schemeClr val="dk1"/>
              </a:solidFill>
              <a:effectLst/>
              <a:latin typeface="Arial" panose="020B0604020202020204" pitchFamily="34" charset="0"/>
              <a:ea typeface="+mn-ea"/>
              <a:cs typeface="Arial" panose="020B0604020202020204" pitchFamily="34" charset="0"/>
            </a:rPr>
            <a:t>: Mixed HA/DR is possible in R&amp;Rs except PCE.</a:t>
          </a:r>
        </a:p>
        <a:p>
          <a:endParaRPr lang="en-US" sz="1100" b="0" i="0" u="none" strike="noStrike" baseline="0">
            <a:solidFill>
              <a:schemeClr val="dk1"/>
            </a:solidFill>
            <a:effectLst/>
            <a:latin typeface="Arial" panose="020B0604020202020204" pitchFamily="34" charset="0"/>
            <a:ea typeface="+mn-ea"/>
            <a:cs typeface="Arial" panose="020B0604020202020204" pitchFamily="34" charset="0"/>
          </a:endParaRPr>
        </a:p>
        <a:p>
          <a:r>
            <a:rPr lang="en-US" sz="1100" b="1" i="0" u="sng" strike="noStrike" baseline="0">
              <a:solidFill>
                <a:schemeClr val="dk1"/>
              </a:solidFill>
              <a:effectLst/>
              <a:latin typeface="Arial" panose="020B0604020202020204" pitchFamily="34" charset="0"/>
              <a:ea typeface="+mn-ea"/>
              <a:cs typeface="Arial" panose="020B0604020202020204" pitchFamily="34" charset="0"/>
            </a:rPr>
            <a:t>Not Existing (NE</a:t>
          </a:r>
          <a:r>
            <a:rPr lang="en-US" sz="1100" b="1" i="0" u="none" strike="noStrike" baseline="0">
              <a:solidFill>
                <a:schemeClr val="dk1"/>
              </a:solidFill>
              <a:effectLst/>
              <a:latin typeface="Arial" panose="020B0604020202020204" pitchFamily="34" charset="0"/>
              <a:ea typeface="+mn-ea"/>
              <a:cs typeface="Arial" panose="020B0604020202020204" pitchFamily="34" charset="0"/>
            </a:rPr>
            <a:t>) = </a:t>
          </a:r>
          <a:r>
            <a:rPr lang="en-US" sz="1100" b="0" i="0" u="none" strike="noStrike" baseline="0">
              <a:solidFill>
                <a:schemeClr val="dk1"/>
              </a:solidFill>
              <a:effectLst/>
              <a:latin typeface="Arial" panose="020B0604020202020204" pitchFamily="34" charset="0"/>
              <a:ea typeface="+mn-ea"/>
              <a:cs typeface="Arial" panose="020B0604020202020204" pitchFamily="34" charset="0"/>
            </a:rPr>
            <a:t>This is only used internally in this side-by-side document. This means a particular </a:t>
          </a:r>
          <a:r>
            <a:rPr lang="en-US" sz="1100" b="1" i="0" u="none" strike="noStrike" baseline="0">
              <a:solidFill>
                <a:schemeClr val="dk1"/>
              </a:solidFill>
              <a:effectLst/>
              <a:latin typeface="Arial" panose="020B0604020202020204" pitchFamily="34" charset="0"/>
              <a:ea typeface="+mn-ea"/>
              <a:cs typeface="Arial" panose="020B0604020202020204" pitchFamily="34" charset="0"/>
            </a:rPr>
            <a:t>identifier</a:t>
          </a:r>
          <a:r>
            <a:rPr lang="en-US" sz="1100" b="0" i="0" u="none" strike="noStrike" baseline="0">
              <a:solidFill>
                <a:schemeClr val="dk1"/>
              </a:solidFill>
              <a:effectLst/>
              <a:latin typeface="Arial" panose="020B0604020202020204" pitchFamily="34" charset="0"/>
              <a:ea typeface="+mn-ea"/>
              <a:cs typeface="Arial" panose="020B0604020202020204" pitchFamily="34" charset="0"/>
            </a:rPr>
            <a:t> appears in one R&amp;R document, but not another. This can be because of new tasks/services that are added to new products and not retroactively added to an older service. It is also used to highlight a specific difference between R&amp;Rs.  </a:t>
          </a:r>
          <a:r>
            <a:rPr lang="en-US" sz="1100" b="1" i="0" u="none" strike="noStrike" baseline="0">
              <a:solidFill>
                <a:schemeClr val="dk1"/>
              </a:solidFill>
              <a:effectLst/>
              <a:latin typeface="Arial" panose="020B0604020202020204" pitchFamily="34" charset="0"/>
              <a:ea typeface="+mn-ea"/>
              <a:cs typeface="Arial" panose="020B0604020202020204" pitchFamily="34" charset="0"/>
            </a:rPr>
            <a:t>Example 1: G - Cloud Application Services </a:t>
          </a:r>
          <a:r>
            <a:rPr lang="en-US" sz="1100" b="0" i="0" u="none" strike="noStrike" baseline="0">
              <a:solidFill>
                <a:schemeClr val="dk1"/>
              </a:solidFill>
              <a:effectLst/>
              <a:latin typeface="Arial" panose="020B0604020202020204" pitchFamily="34" charset="0"/>
              <a:ea typeface="+mn-ea"/>
              <a:cs typeface="Arial" panose="020B0604020202020204" pitchFamily="34" charset="0"/>
            </a:rPr>
            <a:t>was added to the AE and PCE R&amp;R, but was not retroactively added to the Classic or EX</a:t>
          </a:r>
          <a:r>
            <a:rPr lang="en-US" sz="1100" b="1" i="0" u="none" strike="noStrike" baseline="0">
              <a:solidFill>
                <a:schemeClr val="dk1"/>
              </a:solidFill>
              <a:effectLst/>
              <a:latin typeface="Arial" panose="020B0604020202020204" pitchFamily="34" charset="0"/>
              <a:ea typeface="+mn-ea"/>
              <a:cs typeface="Arial" panose="020B0604020202020204" pitchFamily="34" charset="0"/>
            </a:rPr>
            <a:t> </a:t>
          </a:r>
          <a:r>
            <a:rPr lang="en-US" sz="1100" b="0" i="0" u="none" strike="noStrike" baseline="0">
              <a:solidFill>
                <a:schemeClr val="dk1"/>
              </a:solidFill>
              <a:effectLst/>
              <a:latin typeface="Arial" panose="020B0604020202020204" pitchFamily="34" charset="0"/>
              <a:ea typeface="+mn-ea"/>
              <a:cs typeface="Arial" panose="020B0604020202020204" pitchFamily="34" charset="0"/>
            </a:rPr>
            <a:t>R&amp;Rs. </a:t>
          </a:r>
          <a:r>
            <a:rPr lang="en-US" sz="1100" b="1" i="0" u="none" strike="noStrike" baseline="0">
              <a:solidFill>
                <a:schemeClr val="dk1"/>
              </a:solidFill>
              <a:effectLst/>
              <a:latin typeface="Arial" panose="020B0604020202020204" pitchFamily="34" charset="0"/>
              <a:ea typeface="+mn-ea"/>
              <a:cs typeface="Arial" panose="020B0604020202020204" pitchFamily="34" charset="0"/>
            </a:rPr>
            <a:t>Example 2: </a:t>
          </a:r>
          <a:r>
            <a:rPr lang="en-US" sz="1100" b="0" i="0" u="none" strike="noStrike" baseline="0">
              <a:solidFill>
                <a:schemeClr val="dk1"/>
              </a:solidFill>
              <a:effectLst/>
              <a:latin typeface="Arial" panose="020B0604020202020204" pitchFamily="34" charset="0"/>
              <a:ea typeface="+mn-ea"/>
              <a:cs typeface="Arial" panose="020B0604020202020204" pitchFamily="34" charset="0"/>
            </a:rPr>
            <a:t>"CAS_1.2.09_EX - </a:t>
          </a:r>
          <a:r>
            <a:rPr lang="en-US" sz="1100" b="0" i="0" u="none" strike="noStrike">
              <a:solidFill>
                <a:schemeClr val="dk1"/>
              </a:solidFill>
              <a:effectLst/>
              <a:latin typeface="Arial" panose="020B0604020202020204" pitchFamily="34" charset="0"/>
              <a:ea typeface="+mn-ea"/>
              <a:cs typeface="Arial" panose="020B0604020202020204" pitchFamily="34" charset="0"/>
            </a:rPr>
            <a:t>Innovation workshop"</a:t>
          </a:r>
          <a:r>
            <a:rPr lang="en-US" sz="1100" b="0" i="0" u="none" strike="noStrike" baseline="0">
              <a:solidFill>
                <a:schemeClr val="dk1"/>
              </a:solidFill>
              <a:effectLst/>
              <a:latin typeface="Arial" panose="020B0604020202020204" pitchFamily="34" charset="0"/>
              <a:ea typeface="+mn-ea"/>
              <a:cs typeface="Arial" panose="020B0604020202020204" pitchFamily="34" charset="0"/>
            </a:rPr>
            <a:t> is an identifier that only appears in the Extended Edition R&amp;R.</a:t>
          </a:r>
          <a:endParaRPr lang="en-US" sz="1100" b="1" i="0" u="none" strike="noStrike" baseline="0">
            <a:solidFill>
              <a:schemeClr val="dk1"/>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xdr:col>
      <xdr:colOff>677956</xdr:colOff>
      <xdr:row>0</xdr:row>
      <xdr:rowOff>0</xdr:rowOff>
    </xdr:from>
    <xdr:to>
      <xdr:col>1</xdr:col>
      <xdr:colOff>6264087</xdr:colOff>
      <xdr:row>0</xdr:row>
      <xdr:rowOff>2169538</xdr:rowOff>
    </xdr:to>
    <xdr:pic>
      <xdr:nvPicPr>
        <xdr:cNvPr id="4" name="Picture 3">
          <a:extLst>
            <a:ext uri="{FF2B5EF4-FFF2-40B4-BE49-F238E27FC236}">
              <a16:creationId xmlns:a16="http://schemas.microsoft.com/office/drawing/2014/main" id="{2F96787D-2B2E-4E7F-A66A-49F684FC225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63956" y="0"/>
          <a:ext cx="5586131" cy="21695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13</xdr:row>
      <xdr:rowOff>158750</xdr:rowOff>
    </xdr:from>
    <xdr:to>
      <xdr:col>4</xdr:col>
      <xdr:colOff>52571</xdr:colOff>
      <xdr:row>24</xdr:row>
      <xdr:rowOff>71524</xdr:rowOff>
    </xdr:to>
    <xdr:pic>
      <xdr:nvPicPr>
        <xdr:cNvPr id="3" name="Picture 2">
          <a:extLst>
            <a:ext uri="{FF2B5EF4-FFF2-40B4-BE49-F238E27FC236}">
              <a16:creationId xmlns:a16="http://schemas.microsoft.com/office/drawing/2014/main" id="{F4881ABC-949A-AD5A-BF2E-687EC46B4183}"/>
            </a:ext>
          </a:extLst>
        </xdr:cNvPr>
        <xdr:cNvPicPr>
          <a:picLocks noChangeAspect="1"/>
        </xdr:cNvPicPr>
      </xdr:nvPicPr>
      <xdr:blipFill>
        <a:blip xmlns:r="http://schemas.openxmlformats.org/officeDocument/2006/relationships" r:embed="rId1"/>
        <a:stretch>
          <a:fillRect/>
        </a:stretch>
      </xdr:blipFill>
      <xdr:spPr>
        <a:xfrm>
          <a:off x="0" y="6350000"/>
          <a:ext cx="11228571" cy="3542857"/>
        </a:xfrm>
        <a:prstGeom prst="rect">
          <a:avLst/>
        </a:prstGeom>
      </xdr:spPr>
    </xdr:pic>
    <xdr:clientData/>
  </xdr:twoCellAnchor>
  <xdr:twoCellAnchor editAs="oneCell">
    <xdr:from>
      <xdr:col>1</xdr:col>
      <xdr:colOff>634999</xdr:colOff>
      <xdr:row>3</xdr:row>
      <xdr:rowOff>84667</xdr:rowOff>
    </xdr:from>
    <xdr:to>
      <xdr:col>3</xdr:col>
      <xdr:colOff>4480377</xdr:colOff>
      <xdr:row>12</xdr:row>
      <xdr:rowOff>243417</xdr:rowOff>
    </xdr:to>
    <xdr:pic>
      <xdr:nvPicPr>
        <xdr:cNvPr id="13" name="Picture 12">
          <a:extLst>
            <a:ext uri="{FF2B5EF4-FFF2-40B4-BE49-F238E27FC236}">
              <a16:creationId xmlns:a16="http://schemas.microsoft.com/office/drawing/2014/main" id="{AEB6F0CB-8CE0-E0FB-4600-B76B826410B8}"/>
            </a:ext>
          </a:extLst>
        </xdr:cNvPr>
        <xdr:cNvPicPr>
          <a:picLocks noChangeAspect="1"/>
        </xdr:cNvPicPr>
      </xdr:nvPicPr>
      <xdr:blipFill>
        <a:blip xmlns:r="http://schemas.openxmlformats.org/officeDocument/2006/relationships" r:embed="rId2"/>
        <a:stretch>
          <a:fillRect/>
        </a:stretch>
      </xdr:blipFill>
      <xdr:spPr>
        <a:xfrm>
          <a:off x="783166" y="1428750"/>
          <a:ext cx="9465128" cy="447675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BF26C31-D0E4-49B3-BBD9-0D1E78E1A3E6}" name="SystemTable" displayName="SystemTable" ref="B4:D8" totalsRowShown="0" headerRowDxfId="183">
  <tableColumns count="3">
    <tableColumn id="1" xr3:uid="{1A2B7E2B-73DA-442F-90E3-F80C2873AF47}" name="System"/>
    <tableColumn id="2" xr3:uid="{4D832332-6CC5-4633-BEF5-B79F806AA0E7}" name="Adresse"/>
    <tableColumn id="3" xr3:uid="{0C2895AE-9BD0-41C2-9B2A-D16EF86F761D}" name="Remark" dataDxfId="182">
      <calculatedColumnFormula>'Complete+Efforts'!E1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9131F97-5EEB-4429-9E03-56A4B82CEFE8}" name="CloudCurrency" displayName="CloudCurrency" ref="H1:J76" totalsRowShown="0" headerRowDxfId="181">
  <autoFilter ref="H1:J76" xr:uid="{99131F97-5EEB-4429-9E03-56A4B82CEFE8}"/>
  <tableColumns count="3">
    <tableColumn id="1" xr3:uid="{DDAB8884-BB17-4843-82CB-CB3740F0E969}" name="Currency"/>
    <tableColumn id="2" xr3:uid="{CC545A75-EC93-4C3A-9ED8-3C85D5D46F4D}" name="Country"/>
    <tableColumn id="3" xr3:uid="{998443AA-604D-45AB-88A3-97157E3592AA}" name="Cloud Currency Rates"/>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D9F4291-B18F-4740-841E-C1564471750C}" name="CompleteDataTable" displayName="CompleteDataTable" ref="A4:AL96" totalsRowShown="0" headerRowDxfId="179" headerRowBorderDxfId="178" tableBorderDxfId="177" totalsRowBorderDxfId="176" headerRowCellStyle="Normal 2">
  <autoFilter ref="A4:AL96" xr:uid="{1D9F4291-B18F-4740-841E-C1564471750C}"/>
  <tableColumns count="38">
    <tableColumn id="1" xr3:uid="{F6B51E57-66A6-45BE-97B5-45C8F342901D}" name="Identifier" dataDxfId="175" dataCellStyle="Normal 10 2 2"/>
    <tableColumn id="2" xr3:uid="{E562A13F-B3AA-4DB3-8A87-BECC774FEACC}" name="Task" dataDxfId="174" dataCellStyle="Normal 10 2 2"/>
    <tableColumn id="3" xr3:uid="{5026C5B0-DC1D-4E89-962A-7E9537CAF090}" name="Responsibility" dataDxfId="173" dataCellStyle="Normal 2 2 3 2"/>
    <tableColumn id="4" xr3:uid="{95040A02-599C-4376-9D1C-936A6DA4897D}" name="Delivery by" dataDxfId="172"/>
    <tableColumn id="5" xr3:uid="{79052DBC-9B86-4F53-8F47-A7C4CDA4E30C}" name="Remarks for PCE" dataDxfId="171" totalsRowDxfId="170" dataCellStyle="Normal 10 2 2"/>
    <tableColumn id="6" xr3:uid="{31020A8F-BBAF-4CB6-BD52-6D3F92636C35}" name="Remarks for Tailored" dataDxfId="169" totalsRowDxfId="168" dataCellStyle="Normal 10 2 2"/>
    <tableColumn id="7" xr3:uid="{81F0BD6D-BAEC-495A-AFBD-30AF216C68AF}" name="Remarks for Advanced Edition" dataDxfId="167" totalsRowDxfId="166"/>
    <tableColumn id="31" xr3:uid="{B976623C-0836-4FE3-BB0F-DAD2CD716434}" name="Remarks for CDC" dataDxfId="165" totalsRowDxfId="164"/>
    <tableColumn id="8" xr3:uid="{E8B5C644-BB1D-4AF9-AF89-CFE61D1F3211}" name="PCE" dataDxfId="163" dataCellStyle="Normal 10 2 2"/>
    <tableColumn id="9" xr3:uid="{DD2AAC9B-8673-4C3E-A429-1F455C2E6AC6}" name="Tailored" dataDxfId="162" dataCellStyle="Normal 10 2 2"/>
    <tableColumn id="10" xr3:uid="{2B374EF4-6213-4FE8-B21F-BEEA454B9971}" name="AdvEd" dataDxfId="161" dataCellStyle="Normal 10 2 2"/>
    <tableColumn id="11" xr3:uid="{F940E72D-1B49-40B1-BAAE-48376FEF54F9}" name="CDC" dataDxfId="160" dataCellStyle="Normal 10 2 2"/>
    <tableColumn id="12" xr3:uid="{2463DFC2-7388-452F-BB4F-CF660DD62154}" name="Classic" dataDxfId="159" totalsRowDxfId="158" dataCellStyle="Normal 10 2 2"/>
    <tableColumn id="13" xr3:uid="{AD4CDC99-9758-447F-BA28-78699F58F60D}" name="Angeschrieben" dataDxfId="157" totalsRowDxfId="156" dataCellStyle="Normal 10 2 2"/>
    <tableColumn id="14" xr3:uid="{45C12A1A-AFF2-4FDD-B4B9-81CF51BC09E2}" name="Effort Maintained" dataDxfId="155" totalsRowDxfId="154" dataCellStyle="Normal 10 2 2"/>
    <tableColumn id="15" xr3:uid="{71ADC2C5-204F-433E-A08D-D3DAD69E4820}" name="Topic Owner Intern" dataDxfId="153" totalsRowDxfId="152"/>
    <tableColumn id="16" xr3:uid="{74C9006A-9E26-4CD0-999F-9DEB624E4655}" name="Topic Owner" dataDxfId="151" totalsRowDxfId="150"/>
    <tableColumn id="17" xr3:uid="{5B81E3C7-FF41-4C0F-B3DC-88FA09BEBFBB}" name="Calculation Units" dataDxfId="149" totalsRowDxfId="148"/>
    <tableColumn id="18" xr3:uid="{CA22E6AA-C97C-4201-9F0C-3B9B6B3BA16C}" name="Effort" dataDxfId="147" totalsRowDxfId="146"/>
    <tableColumn id="19" xr3:uid="{653BD837-AC28-4959-A003-45745E1D0B94}" name="unit of measure" dataDxfId="145" totalsRowDxfId="144"/>
    <tableColumn id="20" xr3:uid="{4D191DD2-4AD4-4E8C-BAEC-A272FE75AC89}" name="more information / planning window / downtime" dataDxfId="143" totalsRowDxfId="142"/>
    <tableColumn id="21" xr3:uid="{93B1FFFA-12C6-4236-87B0-DFB53E1C734B}" name="Additional Information" dataDxfId="141" totalsRowDxfId="140"/>
    <tableColumn id="24" xr3:uid="{507FFE3E-3F6C-4A78-8D3F-5657ABF7FFAB}" name="Internal Information/ Pricing / other effort" dataDxfId="139" totalsRowDxfId="138"/>
    <tableColumn id="22" xr3:uid="{3D0FB653-3459-4EC7-A0C2-5799F59CEC12}" name="Timestamp" dataDxfId="137" totalsRowDxfId="136"/>
    <tableColumn id="25" xr3:uid="{5B8BFA54-3787-4E34-8DE2-EA92481BC39B}" name="Execution Team involved" dataDxfId="135" totalsRowDxfId="134"/>
    <tableColumn id="26" xr3:uid="{D6C75C86-8C0B-46CF-9CF5-79B664583568}" name="Execution Team contact/owner" dataDxfId="133" totalsRowDxfId="132"/>
    <tableColumn id="27" xr3:uid="{3791C0D9-C0B2-42CD-83E8-9B10BBEC1FA8}" name="Documentation for Execution" dataDxfId="131" totalsRowDxfId="130"/>
    <tableColumn id="28" xr3:uid="{EE84F3B5-5980-42C4-B68E-DDEA4439B33B}" name="SR template " dataDxfId="129" totalsRowDxfId="128"/>
    <tableColumn id="29" xr3:uid="{06148464-02CF-4F7C-87CD-D758E2C0BBB3}" name="Placeholder 2" dataDxfId="127" totalsRowDxfId="126"/>
    <tableColumn id="30" xr3:uid="{95DDDC78-9A53-4FF1-9172-0A26B85A8E7E}" name="Last entry/Change Log" dataDxfId="125" totalsRowDxfId="124" dataCellStyle="Normal 10 2 2"/>
    <tableColumn id="23" xr3:uid="{E48A0CCA-9D3C-47CF-A8F0-FFFD5A0B5EE7}" name="Dummy Identifier" dataDxfId="123" totalsRowDxfId="122"/>
    <tableColumn id="32" xr3:uid="{14B85ADD-81F6-4380-A8A8-8A3B0210474F}" name="Handling Guide" dataDxfId="121" totalsRowDxfId="120"/>
    <tableColumn id="33" xr3:uid="{9C7ECDF8-CD9E-49E1-9EC5-7735E5B5E7C9}" name="Ordering Information" dataDxfId="119" totalsRowDxfId="118"/>
    <tableColumn id="38" xr3:uid="{3AC3CA9A-E9EE-446E-BEAC-E638D973C45F}" name="SAP Store link" dataDxfId="117" totalsRowDxfId="116"/>
    <tableColumn id="34" xr3:uid="{5362A3DD-7C3D-4DDA-B441-CF97E4A1A52C}" name="ATLAS Handling Guide" dataDxfId="115" totalsRowDxfId="114"/>
    <tableColumn id="35" xr3:uid="{092EB9CE-E2AA-47C3-8060-CB7FFF8171A6}" name="Calypso (no fund) Handling Guide/ Ordering Information" dataDxfId="113" totalsRowDxfId="112"/>
    <tableColumn id="36" xr3:uid="{3E56D087-4458-4524-8191-2B5A7B6BA028}" name="Calypso (no fund)SPECIFIC EFFORT ESTIMATION (CONFIDENTIAL)" dataDxfId="111" totalsRowDxfId="110"/>
    <tableColumn id="37" xr3:uid="{4F65001F-B8F6-4B1D-B70E-6C02BFC453F4}" name="unit of measure2" dataDxfId="109" totalsRowDxfId="108"/>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CEDCAB2-60B7-46AA-82E0-EAA8AF798EEC}" name="PCE_6" displayName="PCE_6" ref="V20:Y33" totalsRowShown="0">
  <autoFilter ref="V20:Y33" xr:uid="{3E400014-9412-4548-81E4-5F66E032CAE5}"/>
  <tableColumns count="4">
    <tableColumn id="1" xr3:uid="{9C0F4B83-57ED-40EF-8573-F47288B0BD19}" name="Customer"/>
    <tableColumn id="2" xr3:uid="{46CCADCE-E0AC-4D7D-892C-D5534412D37C}" name="Fund Discount Given" dataDxfId="107"/>
    <tableColumn id="3" xr3:uid="{174CFE51-5878-4EE6-BEFE-71122E4EECBC}" name="Uplift Multiplier">
      <calculatedColumnFormula>1/(1-W21)</calculatedColumnFormula>
    </tableColumn>
    <tableColumn id="4" xr3:uid="{C687728A-DA28-43ED-8918-F9AD0DA5C6C4}" name="Column1"/>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iki.one.int.sap/wiki/pages/viewpage.action?pageId=2436448074&amp;src=contextnavpagetreemode" TargetMode="External"/><Relationship Id="rId7" Type="http://schemas.openxmlformats.org/officeDocument/2006/relationships/hyperlink" Target="https://editor.signavio.com/p/hub/en_gb/model/6fe6b30f4a28401e93adf46abacc7fbf" TargetMode="External"/><Relationship Id="rId2" Type="http://schemas.openxmlformats.org/officeDocument/2006/relationships/hyperlink" Target="https://jam4.sapjam.com/blogs/show/mVmSVA4LMKFjBismqeRtzGTHE%20BASICS%20OF%20INFORMATION%20CLASSIFICATION" TargetMode="External"/><Relationship Id="rId1" Type="http://schemas.openxmlformats.org/officeDocument/2006/relationships/hyperlink" Target="https://wiki.wdf.sap.corp/wiki/x/yw-Bc" TargetMode="External"/><Relationship Id="rId6" Type="http://schemas.openxmlformats.org/officeDocument/2006/relationships/hyperlink" Target="https://sap.plateau.com/learning/user/deeplink_redirect.jsp?linkId=ITEM_DETAILS&amp;componentID=DEV_ECS_RR_PA_WBT&amp;componentTypeID=COURSE&amp;revisionDate=1685964840000&amp;fromSF=Y&amp;company=SAP" TargetMode="External"/><Relationship Id="rId5" Type="http://schemas.openxmlformats.org/officeDocument/2006/relationships/hyperlink" Target="https://jira.tools.sap/secure/Dashboard.jspa?selectPageId=144795" TargetMode="External"/><Relationship Id="rId4" Type="http://schemas.openxmlformats.org/officeDocument/2006/relationships/hyperlink" Target="https://wiki.one.int.sap/wiki/pages/releaseview.action?pageId=2445946260"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wiki.one.int.sap/wiki/pages/releaseview.action?pageId=2445946260" TargetMode="External"/><Relationship Id="rId7" Type="http://schemas.openxmlformats.org/officeDocument/2006/relationships/drawing" Target="../drawings/drawing2.xml"/><Relationship Id="rId12" Type="http://schemas.openxmlformats.org/officeDocument/2006/relationships/ctrlProp" Target="../ctrlProps/ctrlProp4.xml"/><Relationship Id="rId2" Type="http://schemas.openxmlformats.org/officeDocument/2006/relationships/hyperlink" Target="https://wiki.one.int.sap/wiki/pages/viewpage.action?pageId=2436448074&amp;src=contextnavpagetreemode" TargetMode="External"/><Relationship Id="rId1" Type="http://schemas.openxmlformats.org/officeDocument/2006/relationships/hyperlink" Target="../../../../../teams/MCD-SE/sites/201901?rc=1" TargetMode="External"/><Relationship Id="rId6" Type="http://schemas.openxmlformats.org/officeDocument/2006/relationships/customProperty" Target="../customProperty1.bin"/><Relationship Id="rId11" Type="http://schemas.openxmlformats.org/officeDocument/2006/relationships/ctrlProp" Target="../ctrlProps/ctrlProp3.xml"/><Relationship Id="rId5" Type="http://schemas.openxmlformats.org/officeDocument/2006/relationships/printerSettings" Target="../printerSettings/printerSettings2.bin"/><Relationship Id="rId10" Type="http://schemas.openxmlformats.org/officeDocument/2006/relationships/ctrlProp" Target="../ctrlProps/ctrlProp2.xml"/><Relationship Id="rId4" Type="http://schemas.openxmlformats.org/officeDocument/2006/relationships/hyperlink" Target="https://editor.signavio.com/p/hub/en_gb/model/6fe6b30f4a28401e93adf46abacc7fbf"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hyperlink" Target="https://me.sap.com/servicessupport" TargetMode="External"/><Relationship Id="rId18" Type="http://schemas.openxmlformats.org/officeDocument/2006/relationships/hyperlink" Target="https://wiki.one.int.sap/wiki/x/2ZvrxQ" TargetMode="External"/><Relationship Id="rId26" Type="http://schemas.openxmlformats.org/officeDocument/2006/relationships/hyperlink" Target="https://wiki.one.int.sap/wiki/x/2ZvrxQ" TargetMode="External"/><Relationship Id="rId39" Type="http://schemas.openxmlformats.org/officeDocument/2006/relationships/drawing" Target="../drawings/drawing4.xml"/><Relationship Id="rId21" Type="http://schemas.openxmlformats.org/officeDocument/2006/relationships/hyperlink" Target="https://wiki.one.int.sap/wiki/x/2ZvrxQ" TargetMode="External"/><Relationship Id="rId34" Type="http://schemas.openxmlformats.org/officeDocument/2006/relationships/hyperlink" Target="https://me.sap.com/servicessupport" TargetMode="External"/><Relationship Id="rId7" Type="http://schemas.openxmlformats.org/officeDocument/2006/relationships/hyperlink" Target="https://me.sap.com/servicessupport" TargetMode="External"/><Relationship Id="rId12" Type="http://schemas.openxmlformats.org/officeDocument/2006/relationships/hyperlink" Target="https://me.sap.com/servicessupport" TargetMode="External"/><Relationship Id="rId17" Type="http://schemas.openxmlformats.org/officeDocument/2006/relationships/hyperlink" Target="https://wiki.one.int.sap/wiki/x/2ZvrxQ" TargetMode="External"/><Relationship Id="rId25" Type="http://schemas.openxmlformats.org/officeDocument/2006/relationships/hyperlink" Target="https://wiki.one.int.sap/wiki/x/2ZvrxQ" TargetMode="External"/><Relationship Id="rId33" Type="http://schemas.openxmlformats.org/officeDocument/2006/relationships/hyperlink" Target="https://wiki.one.int.sap/wiki/x/2ZvrxQ" TargetMode="External"/><Relationship Id="rId38" Type="http://schemas.openxmlformats.org/officeDocument/2006/relationships/printerSettings" Target="../printerSettings/printerSettings6.bin"/><Relationship Id="rId2" Type="http://schemas.openxmlformats.org/officeDocument/2006/relationships/hyperlink" Target="https://me.sap.com/servicessupport" TargetMode="External"/><Relationship Id="rId16" Type="http://schemas.openxmlformats.org/officeDocument/2006/relationships/hyperlink" Target="https://wiki.one.int.sap/wiki/x/2ZvrxQ" TargetMode="External"/><Relationship Id="rId20" Type="http://schemas.openxmlformats.org/officeDocument/2006/relationships/hyperlink" Target="https://wiki.one.int.sap/wiki/x/2ZvrxQ" TargetMode="External"/><Relationship Id="rId29" Type="http://schemas.openxmlformats.org/officeDocument/2006/relationships/hyperlink" Target="https://wiki.one.int.sap/wiki/x/2ZvrxQ" TargetMode="External"/><Relationship Id="rId1" Type="http://schemas.openxmlformats.org/officeDocument/2006/relationships/hyperlink" Target="https://me.sap.com/servicessupport" TargetMode="External"/><Relationship Id="rId6" Type="http://schemas.openxmlformats.org/officeDocument/2006/relationships/hyperlink" Target="https://me.sap.com/servicessupport" TargetMode="External"/><Relationship Id="rId11" Type="http://schemas.openxmlformats.org/officeDocument/2006/relationships/hyperlink" Target="https://me.sap.com/servicessupport" TargetMode="External"/><Relationship Id="rId24" Type="http://schemas.openxmlformats.org/officeDocument/2006/relationships/hyperlink" Target="https://wiki.one.int.sap/wiki/x/2ZvrxQ" TargetMode="External"/><Relationship Id="rId32" Type="http://schemas.openxmlformats.org/officeDocument/2006/relationships/hyperlink" Target="https://me.sap.com/servicessupport" TargetMode="External"/><Relationship Id="rId37" Type="http://schemas.openxmlformats.org/officeDocument/2006/relationships/hyperlink" Target="https://me.sap.com/servicessupport" TargetMode="External"/><Relationship Id="rId40" Type="http://schemas.openxmlformats.org/officeDocument/2006/relationships/table" Target="../tables/table3.xml"/><Relationship Id="rId5" Type="http://schemas.openxmlformats.org/officeDocument/2006/relationships/hyperlink" Target="https://me.sap.com/servicessupport" TargetMode="External"/><Relationship Id="rId15" Type="http://schemas.openxmlformats.org/officeDocument/2006/relationships/hyperlink" Target="https://wiki.one.int.sap/wiki/x/2ZvrxQ" TargetMode="External"/><Relationship Id="rId23" Type="http://schemas.openxmlformats.org/officeDocument/2006/relationships/hyperlink" Target="https://wiki.one.int.sap/wiki/x/2ZvrxQ" TargetMode="External"/><Relationship Id="rId28" Type="http://schemas.openxmlformats.org/officeDocument/2006/relationships/hyperlink" Target="https://wiki.one.int.sap/wiki/x/2ZvrxQ" TargetMode="External"/><Relationship Id="rId36" Type="http://schemas.openxmlformats.org/officeDocument/2006/relationships/hyperlink" Target="https://wiki.one.int.sap/wiki/x/2ZvrxQ" TargetMode="External"/><Relationship Id="rId10" Type="http://schemas.openxmlformats.org/officeDocument/2006/relationships/hyperlink" Target="https://me.sap.com/servicessupport" TargetMode="External"/><Relationship Id="rId19" Type="http://schemas.openxmlformats.org/officeDocument/2006/relationships/hyperlink" Target="https://wiki.one.int.sap/wiki/x/2ZvrxQ" TargetMode="External"/><Relationship Id="rId31" Type="http://schemas.openxmlformats.org/officeDocument/2006/relationships/hyperlink" Target="https://me.sap.com/servicessupport" TargetMode="External"/><Relationship Id="rId4" Type="http://schemas.openxmlformats.org/officeDocument/2006/relationships/hyperlink" Target="https://me.sap.com/servicessupport" TargetMode="External"/><Relationship Id="rId9" Type="http://schemas.openxmlformats.org/officeDocument/2006/relationships/hyperlink" Target="https://me.sap.com/servicessupport" TargetMode="External"/><Relationship Id="rId14" Type="http://schemas.openxmlformats.org/officeDocument/2006/relationships/hyperlink" Target="https://wiki.one.int.sap/wiki/x/2ZvrxQ" TargetMode="External"/><Relationship Id="rId22" Type="http://schemas.openxmlformats.org/officeDocument/2006/relationships/hyperlink" Target="https://wiki.one.int.sap/wiki/x/2ZvrxQ" TargetMode="External"/><Relationship Id="rId27" Type="http://schemas.openxmlformats.org/officeDocument/2006/relationships/hyperlink" Target="https://wiki.one.int.sap/wiki/x/2ZvrxQ" TargetMode="External"/><Relationship Id="rId30" Type="http://schemas.openxmlformats.org/officeDocument/2006/relationships/hyperlink" Target="https://me.sap.com/servicessupport" TargetMode="External"/><Relationship Id="rId35" Type="http://schemas.openxmlformats.org/officeDocument/2006/relationships/hyperlink" Target="https://wiki.one.int.sap/wiki/x/2ZvrxQ" TargetMode="External"/><Relationship Id="rId8" Type="http://schemas.openxmlformats.org/officeDocument/2006/relationships/hyperlink" Target="https://me.sap.com/loading" TargetMode="External"/><Relationship Id="rId3" Type="http://schemas.openxmlformats.org/officeDocument/2006/relationships/hyperlink" Target="https://me.sap.com/servicessupport"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hyperlink" Target="https://help.sap.com/doc/8ac23954580f48348946810ea10e2642/ALL/en-US/SAP_ECS_Service_Process_Flows.pdf" TargetMode="External"/><Relationship Id="rId13" Type="http://schemas.openxmlformats.org/officeDocument/2006/relationships/hyperlink" Target="https://help.sap.com/doc/8ac23954580f48348946810ea10e2642/ALL/en-US/SAP_ECS_Service_Process_Flows.pdf" TargetMode="External"/><Relationship Id="rId18" Type="http://schemas.openxmlformats.org/officeDocument/2006/relationships/printerSettings" Target="../printerSettings/printerSettings10.bin"/><Relationship Id="rId3" Type="http://schemas.openxmlformats.org/officeDocument/2006/relationships/hyperlink" Target="https://help.sap.com/doc/8ac23954580f48348946810ea10e2642/ALL/en-US/SAP_ECS_Service_Process_Flows.pdf" TargetMode="External"/><Relationship Id="rId7" Type="http://schemas.openxmlformats.org/officeDocument/2006/relationships/hyperlink" Target="https://help.sap.com/doc/8ac23954580f48348946810ea10e2642/ALL/en-US/SAP_ECS_Service_Process_Flows.pdf" TargetMode="External"/><Relationship Id="rId12" Type="http://schemas.openxmlformats.org/officeDocument/2006/relationships/hyperlink" Target="https://help.sap.com/doc/8ac23954580f48348946810ea10e2642/ALL/en-US/SAP_ECS_Service_Process_Flows.pdf" TargetMode="External"/><Relationship Id="rId17" Type="http://schemas.openxmlformats.org/officeDocument/2006/relationships/hyperlink" Target="https://help.sap.com/doc/8ac23954580f48348946810ea10e2642/ALL/en-US/SAP_ECS_Service_Process_Flows.pdf" TargetMode="External"/><Relationship Id="rId2" Type="http://schemas.openxmlformats.org/officeDocument/2006/relationships/hyperlink" Target="https://help.sap.com/doc/8ac23954580f48348946810ea10e2642/ALL/en-US/SAP_ECS_Service_Process_Flows.pdf" TargetMode="External"/><Relationship Id="rId16" Type="http://schemas.openxmlformats.org/officeDocument/2006/relationships/hyperlink" Target="https://help.sap.com/doc/8ac23954580f48348946810ea10e2642/ALL/en-US/SAP_ECS_Service_Process_Flows.pdf" TargetMode="External"/><Relationship Id="rId1" Type="http://schemas.openxmlformats.org/officeDocument/2006/relationships/hyperlink" Target="https://help.sap.com/doc/8ac23954580f48348946810ea10e2642/ALL/en-US/SAP_ECS_Service_Process_Flows.pdf" TargetMode="External"/><Relationship Id="rId6" Type="http://schemas.openxmlformats.org/officeDocument/2006/relationships/hyperlink" Target="https://help.sap.com/doc/8ac23954580f48348946810ea10e2642/ALL/en-US/SAP_ECS_Service_Process_Flows.pdf" TargetMode="External"/><Relationship Id="rId11" Type="http://schemas.openxmlformats.org/officeDocument/2006/relationships/hyperlink" Target="https://help.sap.com/doc/8ac23954580f48348946810ea10e2642/ALL/en-US/SAP_ECS_Service_Process_Flows.pdf" TargetMode="External"/><Relationship Id="rId5" Type="http://schemas.openxmlformats.org/officeDocument/2006/relationships/hyperlink" Target="https://help.sap.com/doc/8ac23954580f48348946810ea10e2642/ALL/en-US/SAP_ECS_Service_Process_Flows.pdf" TargetMode="External"/><Relationship Id="rId15" Type="http://schemas.openxmlformats.org/officeDocument/2006/relationships/hyperlink" Target="https://help.sap.com/doc/8ac23954580f48348946810ea10e2642/ALL/en-US/SAP_ECS_Service_Process_Flows.pdf" TargetMode="External"/><Relationship Id="rId10" Type="http://schemas.openxmlformats.org/officeDocument/2006/relationships/hyperlink" Target="https://help.sap.com/doc/8ac23954580f48348946810ea10e2642/ALL/en-US/SAP_ECS_Service_Process_Flows.pdf" TargetMode="External"/><Relationship Id="rId4" Type="http://schemas.openxmlformats.org/officeDocument/2006/relationships/hyperlink" Target="https://help.sap.com/doc/8ac23954580f48348946810ea10e2642/ALL/en-US/SAP_ECS_Service_Process_Flows.pdf" TargetMode="External"/><Relationship Id="rId9" Type="http://schemas.openxmlformats.org/officeDocument/2006/relationships/hyperlink" Target="https://help.sap.com/doc/8ac23954580f48348946810ea10e2642/ALL/en-US/SAP_ECS_Service_Process_Flows.pdf" TargetMode="External"/><Relationship Id="rId14" Type="http://schemas.openxmlformats.org/officeDocument/2006/relationships/hyperlink" Target="https://help.sap.com/doc/8ac23954580f48348946810ea10e2642/ALL/en-US/SAP_ECS_Service_Process_Flows.pdf"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help.sap.com/doc/8ac23954580f48348946810ea10e2642/ALL/en-US/SAP_ECS_Service_Process_Flows.pdf" TargetMode="External"/><Relationship Id="rId13" Type="http://schemas.openxmlformats.org/officeDocument/2006/relationships/hyperlink" Target="https://help.sap.com/doc/8ac23954580f48348946810ea10e2642/ALL/en-US/SAP_ECS_Service_Process_Flows.pdf" TargetMode="External"/><Relationship Id="rId18" Type="http://schemas.openxmlformats.org/officeDocument/2006/relationships/printerSettings" Target="../printerSettings/printerSettings11.bin"/><Relationship Id="rId3" Type="http://schemas.openxmlformats.org/officeDocument/2006/relationships/hyperlink" Target="https://help.sap.com/doc/8ac23954580f48348946810ea10e2642/ALL/en-US/SAP_ECS_Service_Process_Flows.pdf" TargetMode="External"/><Relationship Id="rId7" Type="http://schemas.openxmlformats.org/officeDocument/2006/relationships/hyperlink" Target="https://help.sap.com/doc/8ac23954580f48348946810ea10e2642/ALL/en-US/SAP_ECS_Service_Process_Flows.pdf" TargetMode="External"/><Relationship Id="rId12" Type="http://schemas.openxmlformats.org/officeDocument/2006/relationships/hyperlink" Target="https://help.sap.com/doc/8ac23954580f48348946810ea10e2642/ALL/en-US/SAP_ECS_Service_Process_Flows.pdf" TargetMode="External"/><Relationship Id="rId17" Type="http://schemas.openxmlformats.org/officeDocument/2006/relationships/hyperlink" Target="https://help.sap.com/doc/8ac23954580f48348946810ea10e2642/ALL/en-US/SAP_ECS_Service_Process_Flows.pdf" TargetMode="External"/><Relationship Id="rId2" Type="http://schemas.openxmlformats.org/officeDocument/2006/relationships/hyperlink" Target="https://help.sap.com/doc/8ac23954580f48348946810ea10e2642/ALL/en-US/SAP_ECS_Service_Process_Flows.pdf" TargetMode="External"/><Relationship Id="rId16" Type="http://schemas.openxmlformats.org/officeDocument/2006/relationships/hyperlink" Target="https://help.sap.com/doc/8ac23954580f48348946810ea10e2642/ALL/en-US/SAP_ECS_Service_Process_Flows.pdf" TargetMode="External"/><Relationship Id="rId1" Type="http://schemas.openxmlformats.org/officeDocument/2006/relationships/hyperlink" Target="https://help.sap.com/doc/8ac23954580f48348946810ea10e2642/ALL/en-US/SAP_ECS_Service_Process_Flows.pdf" TargetMode="External"/><Relationship Id="rId6" Type="http://schemas.openxmlformats.org/officeDocument/2006/relationships/hyperlink" Target="https://help.sap.com/doc/8ac23954580f48348946810ea10e2642/ALL/en-US/SAP_ECS_Service_Process_Flows.pdf" TargetMode="External"/><Relationship Id="rId11" Type="http://schemas.openxmlformats.org/officeDocument/2006/relationships/hyperlink" Target="https://help.sap.com/doc/8ac23954580f48348946810ea10e2642/ALL/en-US/SAP_ECS_Service_Process_Flows.pdf" TargetMode="External"/><Relationship Id="rId5" Type="http://schemas.openxmlformats.org/officeDocument/2006/relationships/hyperlink" Target="https://help.sap.com/doc/8ac23954580f48348946810ea10e2642/ALL/en-US/SAP_ECS_Service_Process_Flows.pdf" TargetMode="External"/><Relationship Id="rId15" Type="http://schemas.openxmlformats.org/officeDocument/2006/relationships/hyperlink" Target="https://help.sap.com/doc/8ac23954580f48348946810ea10e2642/ALL/en-US/SAP_ECS_Service_Process_Flows.pdf" TargetMode="External"/><Relationship Id="rId10" Type="http://schemas.openxmlformats.org/officeDocument/2006/relationships/hyperlink" Target="https://help.sap.com/doc/8ac23954580f48348946810ea10e2642/ALL/en-US/SAP_ECS_Service_Process_Flows.pdf" TargetMode="External"/><Relationship Id="rId4" Type="http://schemas.openxmlformats.org/officeDocument/2006/relationships/hyperlink" Target="https://help.sap.com/doc/8ac23954580f48348946810ea10e2642/ALL/en-US/SAP_ECS_Service_Process_Flows.pdf" TargetMode="External"/><Relationship Id="rId9" Type="http://schemas.openxmlformats.org/officeDocument/2006/relationships/hyperlink" Target="https://help.sap.com/doc/8ac23954580f48348946810ea10e2642/ALL/en-US/SAP_ECS_Service_Process_Flows.pdf" TargetMode="External"/><Relationship Id="rId14" Type="http://schemas.openxmlformats.org/officeDocument/2006/relationships/hyperlink" Target="https://help.sap.com/doc/8ac23954580f48348946810ea10e2642/ALL/en-US/SAP_ECS_Service_Process_Flows.pdf"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help.sap.com/doc/8ac23954580f48348946810ea10e2642/ALL/en-US/SAP_ECS_Service_Process_Flows.pdf" TargetMode="External"/><Relationship Id="rId13" Type="http://schemas.openxmlformats.org/officeDocument/2006/relationships/hyperlink" Target="https://help.sap.com/doc/8ac23954580f48348946810ea10e2642/ALL/en-US/SAP_ECS_Service_Process_Flows.pdf" TargetMode="External"/><Relationship Id="rId18" Type="http://schemas.openxmlformats.org/officeDocument/2006/relationships/printerSettings" Target="../printerSettings/printerSettings12.bin"/><Relationship Id="rId3" Type="http://schemas.openxmlformats.org/officeDocument/2006/relationships/hyperlink" Target="https://help.sap.com/doc/8ac23954580f48348946810ea10e2642/ALL/en-US/SAP_ECS_Service_Process_Flows.pdf" TargetMode="External"/><Relationship Id="rId7" Type="http://schemas.openxmlformats.org/officeDocument/2006/relationships/hyperlink" Target="https://help.sap.com/doc/8ac23954580f48348946810ea10e2642/ALL/en-US/SAP_ECS_Service_Process_Flows.pdf" TargetMode="External"/><Relationship Id="rId12" Type="http://schemas.openxmlformats.org/officeDocument/2006/relationships/hyperlink" Target="https://help.sap.com/doc/8ac23954580f48348946810ea10e2642/ALL/en-US/SAP_ECS_Service_Process_Flows.pdf" TargetMode="External"/><Relationship Id="rId17" Type="http://schemas.openxmlformats.org/officeDocument/2006/relationships/hyperlink" Target="https://help.sap.com/doc/8ac23954580f48348946810ea10e2642/ALL/en-US/SAP_ECS_Service_Process_Flows.pdf" TargetMode="External"/><Relationship Id="rId2" Type="http://schemas.openxmlformats.org/officeDocument/2006/relationships/hyperlink" Target="https://help.sap.com/doc/8ac23954580f48348946810ea10e2642/ALL/en-US/SAP_ECS_Service_Process_Flows.pdf" TargetMode="External"/><Relationship Id="rId16" Type="http://schemas.openxmlformats.org/officeDocument/2006/relationships/hyperlink" Target="https://help.sap.com/doc/8ac23954580f48348946810ea10e2642/ALL/en-US/SAP_ECS_Service_Process_Flows.pdf" TargetMode="External"/><Relationship Id="rId1" Type="http://schemas.openxmlformats.org/officeDocument/2006/relationships/hyperlink" Target="https://help.sap.com/doc/8ac23954580f48348946810ea10e2642/ALL/en-US/SAP_ECS_Service_Process_Flows.pdf" TargetMode="External"/><Relationship Id="rId6" Type="http://schemas.openxmlformats.org/officeDocument/2006/relationships/hyperlink" Target="https://help.sap.com/doc/8ac23954580f48348946810ea10e2642/ALL/en-US/SAP_ECS_Service_Process_Flows.pdf" TargetMode="External"/><Relationship Id="rId11" Type="http://schemas.openxmlformats.org/officeDocument/2006/relationships/hyperlink" Target="https://help.sap.com/doc/8ac23954580f48348946810ea10e2642/ALL/en-US/SAP_ECS_Service_Process_Flows.pdf" TargetMode="External"/><Relationship Id="rId5" Type="http://schemas.openxmlformats.org/officeDocument/2006/relationships/hyperlink" Target="https://help.sap.com/doc/8ac23954580f48348946810ea10e2642/ALL/en-US/SAP_ECS_Service_Process_Flows.pdf" TargetMode="External"/><Relationship Id="rId15" Type="http://schemas.openxmlformats.org/officeDocument/2006/relationships/hyperlink" Target="https://help.sap.com/doc/8ac23954580f48348946810ea10e2642/ALL/en-US/SAP_ECS_Service_Process_Flows.pdf" TargetMode="External"/><Relationship Id="rId10" Type="http://schemas.openxmlformats.org/officeDocument/2006/relationships/hyperlink" Target="https://help.sap.com/doc/8ac23954580f48348946810ea10e2642/ALL/en-US/SAP_ECS_Service_Process_Flows.pdf" TargetMode="External"/><Relationship Id="rId4" Type="http://schemas.openxmlformats.org/officeDocument/2006/relationships/hyperlink" Target="https://help.sap.com/doc/8ac23954580f48348946810ea10e2642/ALL/en-US/SAP_ECS_Service_Process_Flows.pdf" TargetMode="External"/><Relationship Id="rId9" Type="http://schemas.openxmlformats.org/officeDocument/2006/relationships/hyperlink" Target="https://help.sap.com/doc/8ac23954580f48348946810ea10e2642/ALL/en-US/SAP_ECS_Service_Process_Flows.pdf" TargetMode="External"/><Relationship Id="rId14" Type="http://schemas.openxmlformats.org/officeDocument/2006/relationships/hyperlink" Target="https://help.sap.com/doc/8ac23954580f48348946810ea10e2642/ALL/en-US/SAP_ECS_Service_Process_Flows.pdf"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help.sap.com/doc/8ac23954580f48348946810ea10e2642/ALL/en-US/SAP_ECS_Service_Process_Flows.pdf" TargetMode="External"/><Relationship Id="rId13" Type="http://schemas.openxmlformats.org/officeDocument/2006/relationships/hyperlink" Target="https://help.sap.com/doc/8ac23954580f48348946810ea10e2642/ALL/en-US/SAP_ECS_Service_Process_Flows.pdf" TargetMode="External"/><Relationship Id="rId3" Type="http://schemas.openxmlformats.org/officeDocument/2006/relationships/hyperlink" Target="https://help.sap.com/doc/8ac23954580f48348946810ea10e2642/ALL/en-US/SAP_ECS_Service_Process_Flows.pdf" TargetMode="External"/><Relationship Id="rId7" Type="http://schemas.openxmlformats.org/officeDocument/2006/relationships/hyperlink" Target="https://help.sap.com/doc/8ac23954580f48348946810ea10e2642/ALL/en-US/SAP_ECS_Service_Process_Flows.pdf" TargetMode="External"/><Relationship Id="rId12" Type="http://schemas.openxmlformats.org/officeDocument/2006/relationships/hyperlink" Target="https://help.sap.com/doc/8ac23954580f48348946810ea10e2642/ALL/en-US/SAP_ECS_Service_Process_Flows.pdf" TargetMode="External"/><Relationship Id="rId17" Type="http://schemas.openxmlformats.org/officeDocument/2006/relationships/printerSettings" Target="../printerSettings/printerSettings13.bin"/><Relationship Id="rId2" Type="http://schemas.openxmlformats.org/officeDocument/2006/relationships/hyperlink" Target="https://help.sap.com/doc/8ac23954580f48348946810ea10e2642/ALL/en-US/SAP_ECS_Service_Process_Flows.pdf" TargetMode="External"/><Relationship Id="rId16" Type="http://schemas.openxmlformats.org/officeDocument/2006/relationships/hyperlink" Target="https://help.sap.com/doc/8ac23954580f48348946810ea10e2642/ALL/en-US/SAP_ECS_Service_Process_Flows.pdf" TargetMode="External"/><Relationship Id="rId1" Type="http://schemas.openxmlformats.org/officeDocument/2006/relationships/hyperlink" Target="https://help.sap.com/doc/8ac23954580f48348946810ea10e2642/ALL/en-US/SAP_ECS_Service_Process_Flows.pdf" TargetMode="External"/><Relationship Id="rId6" Type="http://schemas.openxmlformats.org/officeDocument/2006/relationships/hyperlink" Target="https://help.sap.com/doc/8ac23954580f48348946810ea10e2642/ALL/en-US/SAP_ECS_Service_Process_Flows.pdf" TargetMode="External"/><Relationship Id="rId11" Type="http://schemas.openxmlformats.org/officeDocument/2006/relationships/hyperlink" Target="https://help.sap.com/doc/8ac23954580f48348946810ea10e2642/ALL/en-US/SAP_ECS_Service_Process_Flows.pdf" TargetMode="External"/><Relationship Id="rId5" Type="http://schemas.openxmlformats.org/officeDocument/2006/relationships/hyperlink" Target="https://help.sap.com/doc/8ac23954580f48348946810ea10e2642/ALL/en-US/SAP_ECS_Service_Process_Flows.pdf" TargetMode="External"/><Relationship Id="rId15" Type="http://schemas.openxmlformats.org/officeDocument/2006/relationships/hyperlink" Target="https://help.sap.com/doc/8ac23954580f48348946810ea10e2642/ALL/en-US/SAP_ECS_Service_Process_Flows.pdf" TargetMode="External"/><Relationship Id="rId10" Type="http://schemas.openxmlformats.org/officeDocument/2006/relationships/hyperlink" Target="https://help.sap.com/doc/8ac23954580f48348946810ea10e2642/ALL/en-US/SAP_ECS_Service_Process_Flows.pdf" TargetMode="External"/><Relationship Id="rId4" Type="http://schemas.openxmlformats.org/officeDocument/2006/relationships/hyperlink" Target="https://help.sap.com/doc/8ac23954580f48348946810ea10e2642/ALL/en-US/SAP_ECS_Service_Process_Flows.pdf" TargetMode="External"/><Relationship Id="rId9" Type="http://schemas.openxmlformats.org/officeDocument/2006/relationships/hyperlink" Target="https://help.sap.com/doc/8ac23954580f48348946810ea10e2642/ALL/en-US/SAP_ECS_Service_Process_Flows.pdf" TargetMode="External"/><Relationship Id="rId14" Type="http://schemas.openxmlformats.org/officeDocument/2006/relationships/hyperlink" Target="https://help.sap.com/doc/8ac23954580f48348946810ea10e2642/ALL/en-US/SAP_ECS_Service_Process_Flows.pdf"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www.sap.com/about/trust-center/agreements/services/scope-documents.html?sort=latest_desc&amp;search=Cloud%20Application%20Services%20fo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9CF7F-16A4-4E1F-8AB9-673C00BDAC5F}">
  <sheetPr codeName="Sheet8">
    <tabColor rgb="FFFF0000"/>
  </sheetPr>
  <dimension ref="A1:P41"/>
  <sheetViews>
    <sheetView topLeftCell="A8" zoomScaleNormal="100" zoomScaleSheetLayoutView="100" zoomScalePageLayoutView="70" workbookViewId="0">
      <selection activeCell="A24" sqref="A24"/>
    </sheetView>
  </sheetViews>
  <sheetFormatPr defaultColWidth="9.1796875" defaultRowHeight="12.5" x14ac:dyDescent="0.25"/>
  <cols>
    <col min="1" max="1" width="11.453125" style="49" customWidth="1"/>
    <col min="2" max="2" width="9.1796875" style="49" customWidth="1"/>
    <col min="3" max="3" width="18.453125" style="49" bestFit="1" customWidth="1"/>
    <col min="4" max="4" width="13.453125" style="49" bestFit="1" customWidth="1"/>
    <col min="5" max="7" width="9.1796875" style="49"/>
    <col min="8" max="8" width="17.453125" style="49" customWidth="1"/>
    <col min="9" max="9" width="18.453125" style="49" customWidth="1"/>
    <col min="10" max="16384" width="9.1796875" style="49"/>
  </cols>
  <sheetData>
    <row r="1" spans="1:9" ht="26.5" customHeight="1" x14ac:dyDescent="0.25">
      <c r="A1" s="48"/>
      <c r="B1" s="48"/>
      <c r="C1" s="48"/>
      <c r="D1" s="48"/>
      <c r="E1" s="48"/>
      <c r="F1" s="48"/>
      <c r="G1" s="48"/>
      <c r="H1" s="48"/>
      <c r="I1" s="48"/>
    </row>
    <row r="2" spans="1:9" x14ac:dyDescent="0.25">
      <c r="A2" s="48"/>
      <c r="I2" s="48"/>
    </row>
    <row r="3" spans="1:9" x14ac:dyDescent="0.25">
      <c r="A3" s="48"/>
      <c r="I3" s="48"/>
    </row>
    <row r="4" spans="1:9" x14ac:dyDescent="0.25">
      <c r="A4" s="48"/>
      <c r="I4" s="48"/>
    </row>
    <row r="5" spans="1:9" ht="12.75" customHeight="1" x14ac:dyDescent="0.25">
      <c r="A5" s="48"/>
      <c r="I5" s="48"/>
    </row>
    <row r="6" spans="1:9" ht="12.75" customHeight="1" x14ac:dyDescent="0.25">
      <c r="A6" s="48"/>
      <c r="I6" s="48"/>
    </row>
    <row r="7" spans="1:9" ht="12.75" customHeight="1" x14ac:dyDescent="0.25">
      <c r="A7" s="48"/>
      <c r="I7" s="48"/>
    </row>
    <row r="8" spans="1:9" ht="12.75" customHeight="1" x14ac:dyDescent="0.25">
      <c r="A8" s="48"/>
      <c r="I8" s="48"/>
    </row>
    <row r="9" spans="1:9" x14ac:dyDescent="0.25">
      <c r="A9" s="48"/>
      <c r="I9" s="48"/>
    </row>
    <row r="10" spans="1:9" x14ac:dyDescent="0.25">
      <c r="A10" s="48"/>
      <c r="I10" s="48"/>
    </row>
    <row r="11" spans="1:9" x14ac:dyDescent="0.25">
      <c r="A11" s="48"/>
      <c r="I11" s="48"/>
    </row>
    <row r="12" spans="1:9" x14ac:dyDescent="0.25">
      <c r="A12" s="48"/>
      <c r="I12" s="48"/>
    </row>
    <row r="13" spans="1:9" x14ac:dyDescent="0.25">
      <c r="A13" s="48"/>
      <c r="I13" s="48"/>
    </row>
    <row r="14" spans="1:9" x14ac:dyDescent="0.25">
      <c r="A14" s="48"/>
      <c r="I14" s="48"/>
    </row>
    <row r="15" spans="1:9" x14ac:dyDescent="0.25">
      <c r="A15" s="48"/>
      <c r="I15" s="48"/>
    </row>
    <row r="16" spans="1:9" x14ac:dyDescent="0.25">
      <c r="A16" s="48"/>
      <c r="I16" s="48"/>
    </row>
    <row r="17" spans="1:9" x14ac:dyDescent="0.25">
      <c r="A17" s="48"/>
      <c r="I17" s="48"/>
    </row>
    <row r="18" spans="1:9" x14ac:dyDescent="0.25">
      <c r="A18" s="48"/>
      <c r="I18" s="48"/>
    </row>
    <row r="19" spans="1:9" ht="12.75" customHeight="1" x14ac:dyDescent="0.25">
      <c r="A19" s="48"/>
      <c r="I19" s="48"/>
    </row>
    <row r="20" spans="1:9" x14ac:dyDescent="0.25">
      <c r="A20" s="48"/>
      <c r="I20" s="48"/>
    </row>
    <row r="21" spans="1:9" x14ac:dyDescent="0.25">
      <c r="A21" s="48"/>
      <c r="I21" s="48"/>
    </row>
    <row r="22" spans="1:9" ht="23.5" x14ac:dyDescent="0.25">
      <c r="A22" s="48"/>
      <c r="B22" s="1080"/>
      <c r="C22" s="1080"/>
      <c r="D22" s="1080"/>
      <c r="E22" s="1080"/>
      <c r="F22" s="1080"/>
      <c r="G22" s="1080"/>
      <c r="H22" s="1080"/>
      <c r="I22" s="48"/>
    </row>
    <row r="23" spans="1:9" ht="4" customHeight="1" x14ac:dyDescent="0.25">
      <c r="A23" s="48"/>
      <c r="B23" s="48"/>
      <c r="C23" s="48"/>
      <c r="D23" s="48"/>
      <c r="E23" s="48"/>
      <c r="F23" s="48"/>
      <c r="G23" s="48"/>
      <c r="H23" s="48"/>
      <c r="I23" s="48"/>
    </row>
    <row r="24" spans="1:9" ht="240.75" customHeight="1" x14ac:dyDescent="0.25">
      <c r="A24" s="48"/>
      <c r="B24" s="1081" t="s">
        <v>0</v>
      </c>
      <c r="C24" s="1082"/>
      <c r="D24" s="1082"/>
      <c r="E24" s="1082"/>
      <c r="F24" s="1082"/>
      <c r="G24" s="1082"/>
      <c r="H24" s="1083"/>
      <c r="I24" s="48"/>
    </row>
    <row r="25" spans="1:9" ht="21" customHeight="1" x14ac:dyDescent="0.25">
      <c r="A25" s="48"/>
      <c r="B25" s="48"/>
      <c r="C25" s="48"/>
      <c r="D25" s="48"/>
      <c r="E25" s="48"/>
      <c r="F25" s="48"/>
      <c r="G25" s="48"/>
      <c r="H25" s="48"/>
      <c r="I25" s="48"/>
    </row>
    <row r="26" spans="1:9" s="51" customFormat="1" ht="33" customHeight="1" x14ac:dyDescent="0.25">
      <c r="A26" s="50"/>
      <c r="B26" s="1084" t="s">
        <v>1</v>
      </c>
      <c r="C26" s="1084"/>
      <c r="D26" s="1084"/>
      <c r="E26" s="1084"/>
      <c r="F26" s="1084"/>
      <c r="G26" s="1084"/>
      <c r="H26" s="1084"/>
      <c r="I26" s="48"/>
    </row>
    <row r="27" spans="1:9" ht="18.5" x14ac:dyDescent="0.25">
      <c r="A27" s="48"/>
      <c r="B27" s="1085" t="s">
        <v>2</v>
      </c>
      <c r="C27" s="1086"/>
      <c r="D27" s="1086"/>
      <c r="E27" s="1086"/>
      <c r="F27" s="1086"/>
      <c r="G27" s="1086"/>
      <c r="H27" s="1086"/>
      <c r="I27" s="48"/>
    </row>
    <row r="28" spans="1:9" x14ac:dyDescent="0.25">
      <c r="A28" s="48"/>
      <c r="B28" s="48"/>
      <c r="C28" s="48"/>
      <c r="D28" s="48"/>
      <c r="E28" s="48"/>
      <c r="F28" s="48"/>
      <c r="G28" s="48"/>
      <c r="H28" s="48"/>
      <c r="I28" s="48"/>
    </row>
    <row r="29" spans="1:9" x14ac:dyDescent="0.25">
      <c r="A29" s="48"/>
      <c r="B29" s="48"/>
      <c r="C29" s="48"/>
      <c r="D29" s="48"/>
      <c r="E29" s="48"/>
      <c r="F29" s="48"/>
      <c r="G29" s="48"/>
      <c r="H29" s="48"/>
      <c r="I29" s="48"/>
    </row>
    <row r="30" spans="1:9" ht="30" x14ac:dyDescent="0.6">
      <c r="A30" s="52" t="s">
        <v>3</v>
      </c>
      <c r="B30" s="48"/>
      <c r="C30" s="48"/>
      <c r="D30" s="48"/>
      <c r="E30" s="48"/>
      <c r="F30" s="48"/>
      <c r="G30" s="48"/>
      <c r="H30" s="48"/>
      <c r="I30" s="48"/>
    </row>
    <row r="31" spans="1:9" s="53" customFormat="1" ht="39.75" customHeight="1" x14ac:dyDescent="0.25">
      <c r="A31" s="1087" t="s">
        <v>4</v>
      </c>
      <c r="B31" s="1087"/>
      <c r="C31" s="1087"/>
      <c r="D31" s="1087"/>
      <c r="E31" s="1087"/>
      <c r="F31" s="1087"/>
      <c r="G31" s="1087"/>
      <c r="H31" s="1087"/>
      <c r="I31" s="1087"/>
    </row>
    <row r="32" spans="1:9" x14ac:dyDescent="0.25">
      <c r="A32" s="1079" t="s">
        <v>5</v>
      </c>
      <c r="B32" s="1079"/>
      <c r="C32" s="1079"/>
      <c r="D32" s="1079"/>
      <c r="E32" s="1079"/>
      <c r="F32" s="1079"/>
      <c r="G32" s="1079"/>
      <c r="H32" s="1079"/>
      <c r="I32" s="1079"/>
    </row>
    <row r="33" spans="1:16" ht="18" customHeight="1" x14ac:dyDescent="0.35">
      <c r="A33" s="54"/>
      <c r="B33" s="108"/>
      <c r="C33" s="103"/>
      <c r="E33" s="108"/>
      <c r="F33" s="109"/>
      <c r="G33" s="109"/>
      <c r="H33" s="109"/>
      <c r="I33" s="53"/>
    </row>
    <row r="34" spans="1:16" ht="18.5" x14ac:dyDescent="0.45">
      <c r="A34" s="55"/>
      <c r="B34" s="105"/>
      <c r="C34" s="103"/>
      <c r="E34" s="105"/>
      <c r="F34" s="110"/>
      <c r="G34" s="110"/>
      <c r="H34" s="111"/>
      <c r="I34" s="53"/>
    </row>
    <row r="35" spans="1:16" ht="13" thickBot="1" x14ac:dyDescent="0.3"/>
    <row r="36" spans="1:16" ht="34.5" customHeight="1" x14ac:dyDescent="0.25">
      <c r="B36" s="401"/>
      <c r="C36" s="404"/>
      <c r="D36" s="404"/>
      <c r="E36" s="404"/>
      <c r="F36" s="404"/>
      <c r="G36" s="404"/>
      <c r="H36" s="404"/>
      <c r="I36" s="404"/>
      <c r="J36" s="404"/>
      <c r="K36" s="404"/>
      <c r="L36" s="404"/>
      <c r="M36" s="404"/>
      <c r="N36" s="404"/>
      <c r="O36" s="404"/>
      <c r="P36" s="405"/>
    </row>
    <row r="37" spans="1:16" ht="34.5" customHeight="1" x14ac:dyDescent="0.35">
      <c r="B37" s="1056"/>
      <c r="C37" s="638"/>
      <c r="D37" s="638"/>
      <c r="E37" s="638"/>
      <c r="F37" s="638"/>
      <c r="G37" s="638"/>
      <c r="H37" s="638"/>
      <c r="I37" s="638"/>
      <c r="J37" s="638"/>
      <c r="K37" s="638"/>
      <c r="L37" s="638"/>
      <c r="M37" s="638"/>
      <c r="N37" s="638"/>
      <c r="O37" s="638"/>
      <c r="P37" s="406"/>
    </row>
    <row r="38" spans="1:16" ht="34.5" customHeight="1" x14ac:dyDescent="0.25">
      <c r="B38" s="402" t="s">
        <v>6</v>
      </c>
      <c r="C38" s="638"/>
      <c r="D38" s="638"/>
      <c r="E38" s="638"/>
      <c r="F38" s="638"/>
      <c r="G38" s="638"/>
      <c r="H38" s="638"/>
      <c r="I38" s="638"/>
      <c r="J38" s="638"/>
      <c r="K38" s="638"/>
      <c r="L38" s="1055" t="s">
        <v>7</v>
      </c>
      <c r="M38" s="638"/>
      <c r="N38" s="638"/>
      <c r="O38" s="638"/>
      <c r="P38" s="406"/>
    </row>
    <row r="39" spans="1:16" ht="34.5" customHeight="1" x14ac:dyDescent="0.25">
      <c r="B39" s="402" t="s">
        <v>8</v>
      </c>
      <c r="C39" s="638"/>
      <c r="D39" s="638"/>
      <c r="E39" s="638"/>
      <c r="F39" s="638"/>
      <c r="G39" s="638"/>
      <c r="H39" s="638"/>
      <c r="I39" s="638"/>
      <c r="J39" s="638"/>
      <c r="K39" s="638"/>
      <c r="L39" s="638"/>
      <c r="M39" s="638"/>
      <c r="N39" s="638"/>
      <c r="O39" s="638"/>
      <c r="P39" s="406"/>
    </row>
    <row r="40" spans="1:16" ht="34.5" customHeight="1" x14ac:dyDescent="0.35">
      <c r="B40" s="639" t="s">
        <v>9</v>
      </c>
      <c r="C40" s="638"/>
      <c r="D40" s="638"/>
      <c r="E40" s="638"/>
      <c r="F40" s="638"/>
      <c r="G40" s="638"/>
      <c r="H40" s="638"/>
      <c r="I40" s="638"/>
      <c r="J40" s="638"/>
      <c r="K40" s="638"/>
      <c r="L40" s="638"/>
      <c r="M40" s="638"/>
      <c r="N40" s="638"/>
      <c r="O40" s="638"/>
      <c r="P40" s="406"/>
    </row>
    <row r="41" spans="1:16" ht="34.5" customHeight="1" thickBot="1" x14ac:dyDescent="0.4">
      <c r="B41" s="403" t="s">
        <v>10</v>
      </c>
      <c r="C41" s="407"/>
      <c r="D41" s="407"/>
      <c r="E41" s="407"/>
      <c r="F41" s="407"/>
      <c r="G41" s="407"/>
      <c r="H41" s="407"/>
      <c r="I41" s="407"/>
      <c r="J41" s="407"/>
      <c r="K41" s="407"/>
      <c r="L41" s="407"/>
      <c r="M41" s="407"/>
      <c r="N41" s="407"/>
      <c r="O41" s="407"/>
      <c r="P41" s="408"/>
    </row>
  </sheetData>
  <sheetProtection selectLockedCells="1" selectUnlockedCells="1"/>
  <mergeCells count="6">
    <mergeCell ref="A32:I32"/>
    <mergeCell ref="B22:H22"/>
    <mergeCell ref="B24:H24"/>
    <mergeCell ref="B26:H26"/>
    <mergeCell ref="B27:H27"/>
    <mergeCell ref="A31:I31"/>
  </mergeCells>
  <hyperlinks>
    <hyperlink ref="B26:H26" r:id="rId1" display="INTERNAL" xr:uid="{172823D4-709A-4979-A9B1-EDDC49C9FCC7}"/>
    <hyperlink ref="B27" r:id="rId2" display="https://jam4.sapjam.com/blogs/show/mVmSVA4LMKFjBismqeRtzGTHE BASICS OF INFORMATION CLASSIFICATION" xr:uid="{08A89DC3-F8C6-429E-9386-2B63D11D34D0}"/>
    <hyperlink ref="B38" r:id="rId3" tooltip="https://wiki.one.int.sap/wiki/pages/viewpage.action?pageId=2436448074&amp;src=contextnavpagetreemode" display="https://wiki.one.int.sap/wiki/pages/viewpage.action?pageId=2436448074&amp;src=contextnavpagetreemode" xr:uid="{70CFD307-D8C7-4C69-BFFD-99E425BD90B5}"/>
    <hyperlink ref="B39" r:id="rId4" tooltip="https://wiki.one.int.sap/wiki/pages/releaseview.action?pageId=2445946260" display="https://wiki.one.int.sap/wiki/pages/releaseview.action?pageId=2445946260" xr:uid="{5FAFD3AB-A439-40BE-B63E-156F13E5EA6E}"/>
    <hyperlink ref="B40" r:id="rId5" xr:uid="{2A9304D8-A4BB-47D0-BEFD-42B80C10F0D2}"/>
    <hyperlink ref="B41" r:id="rId6" display="https://sap.plateau.com/learning/user/deeplink_redirect.jsp?linkId=ITEM_DETAILS&amp;componentID=DEV_ECS_RR_PA_WBT&amp;componentTypeID=COURSE&amp;revisionDate=1685964840000&amp;fromSF=Y&amp;company=SAP" xr:uid="{7621405B-2EFD-449F-BC8A-681B19F560FC}"/>
    <hyperlink ref="L38" r:id="rId7" display="https://editor.signavio.com/p/hub/en_gb/model/6fe6b30f4a28401e93adf46abacc7fbf" xr:uid="{8368A088-E154-4904-8228-C9C384D0F573}"/>
  </hyperlinks>
  <pageMargins left="0.7" right="0.7" top="0.75" bottom="0.75" header="0.3" footer="0.3"/>
  <pageSetup paperSize="9" orientation="landscape" r:id="rId8"/>
  <headerFooter>
    <oddFooter>&amp;L_x000D_&amp;1#&amp;"72 Brand"&amp;6&amp;K000000                  INTERNAL ‒ SAP and External Parties under NDA Only</oddFooter>
  </headerFooter>
  <rowBreaks count="1" manualBreakCount="1">
    <brk id="29" max="16383" man="1"/>
  </rowBreaks>
  <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7F480-8A36-49A0-8F87-A8A9FBD2969C}">
  <sheetPr codeName="sPricingTool">
    <tabColor theme="7" tint="0.59999389629810485"/>
    <pageSetUpPr fitToPage="1"/>
  </sheetPr>
  <dimension ref="B2:J73"/>
  <sheetViews>
    <sheetView tabSelected="1" topLeftCell="A13" zoomScale="41" zoomScaleNormal="41" workbookViewId="0">
      <selection activeCell="H22" sqref="H22"/>
    </sheetView>
  </sheetViews>
  <sheetFormatPr defaultColWidth="8.81640625" defaultRowHeight="15" customHeight="1" x14ac:dyDescent="0.35"/>
  <cols>
    <col min="1" max="1" width="11.453125" bestFit="1" customWidth="1"/>
    <col min="2" max="2" width="55.453125" customWidth="1"/>
    <col min="3" max="3" width="30.453125" customWidth="1"/>
    <col min="4" max="4" width="33.453125" customWidth="1"/>
    <col min="5" max="5" width="23.81640625" style="240" customWidth="1"/>
    <col min="6" max="8" width="20.453125" customWidth="1"/>
    <col min="9" max="9" width="36.26953125" customWidth="1"/>
    <col min="10" max="10" width="127.453125" customWidth="1"/>
  </cols>
  <sheetData>
    <row r="2" spans="2:9" ht="15.5" x14ac:dyDescent="0.35">
      <c r="B2" s="129" t="s">
        <v>1</v>
      </c>
      <c r="E2" s="759"/>
      <c r="F2" s="84"/>
      <c r="G2" s="84"/>
      <c r="I2" s="100">
        <v>46044</v>
      </c>
    </row>
    <row r="3" spans="2:9" ht="15.5" x14ac:dyDescent="0.35">
      <c r="B3" s="85" t="s">
        <v>11</v>
      </c>
    </row>
    <row r="4" spans="2:9" ht="15.5" x14ac:dyDescent="0.35">
      <c r="B4" s="85" t="s">
        <v>12</v>
      </c>
    </row>
    <row r="5" spans="2:9" ht="23.5" x14ac:dyDescent="0.55000000000000004">
      <c r="B5" s="86" t="s">
        <v>13</v>
      </c>
      <c r="G5" s="113" t="s">
        <v>14</v>
      </c>
      <c r="I5" s="112" t="s">
        <v>15</v>
      </c>
    </row>
    <row r="6" spans="2:9" thickBot="1" x14ac:dyDescent="0.4">
      <c r="B6" s="87"/>
      <c r="C6" s="87"/>
      <c r="D6" s="87"/>
      <c r="E6" s="760"/>
      <c r="F6" s="87"/>
      <c r="G6" s="87"/>
      <c r="H6" s="87"/>
      <c r="I6" s="87"/>
    </row>
    <row r="8" spans="2:9" ht="18.5" x14ac:dyDescent="0.45">
      <c r="B8" s="130" t="s">
        <v>16</v>
      </c>
    </row>
    <row r="9" spans="2:9" ht="196.5" customHeight="1" x14ac:dyDescent="0.35">
      <c r="B9" s="1091" t="s">
        <v>17</v>
      </c>
      <c r="C9" s="1091"/>
      <c r="D9" s="1091"/>
      <c r="E9" s="1091"/>
      <c r="F9" s="1091"/>
      <c r="G9" s="1091"/>
      <c r="H9" s="1091"/>
      <c r="I9" s="1091"/>
    </row>
    <row r="10" spans="2:9" ht="31.5" customHeight="1" x14ac:dyDescent="0.35">
      <c r="B10" s="1092" t="s">
        <v>18</v>
      </c>
      <c r="C10" s="1092"/>
      <c r="D10" s="1092"/>
      <c r="E10" s="1092"/>
      <c r="F10" s="1092"/>
      <c r="G10" s="1092"/>
      <c r="H10" s="1092"/>
      <c r="I10" s="1092"/>
    </row>
    <row r="11" spans="2:9" ht="14.5" customHeight="1" x14ac:dyDescent="0.45">
      <c r="B11" s="130" t="s">
        <v>19</v>
      </c>
      <c r="C11" s="104"/>
      <c r="D11" s="104"/>
      <c r="E11" s="81"/>
      <c r="F11" s="81"/>
      <c r="G11" s="81"/>
      <c r="H11" s="81"/>
      <c r="I11" s="81"/>
    </row>
    <row r="12" spans="2:9" ht="15.75" customHeight="1" x14ac:dyDescent="0.35">
      <c r="C12" s="104"/>
      <c r="D12" s="106"/>
      <c r="E12" s="81"/>
      <c r="F12" s="81"/>
      <c r="G12" s="81"/>
      <c r="H12" s="81"/>
      <c r="I12" s="81"/>
    </row>
    <row r="13" spans="2:9" ht="16.5" customHeight="1" x14ac:dyDescent="0.35">
      <c r="B13" s="409" t="s">
        <v>20</v>
      </c>
      <c r="C13" s="722" t="s">
        <v>7</v>
      </c>
      <c r="E13" s="399"/>
      <c r="F13" s="399"/>
      <c r="G13" s="399"/>
      <c r="H13" s="399"/>
      <c r="I13" s="399"/>
    </row>
    <row r="14" spans="2:9" ht="20.5" customHeight="1" x14ac:dyDescent="0.35">
      <c r="B14" s="409" t="s">
        <v>21</v>
      </c>
      <c r="C14" s="399"/>
      <c r="D14" s="399"/>
      <c r="E14" s="399"/>
      <c r="F14" s="399"/>
      <c r="G14" s="399"/>
      <c r="H14" s="399"/>
      <c r="I14" s="399"/>
    </row>
    <row r="15" spans="2:9" ht="23.25" customHeight="1" x14ac:dyDescent="0.35">
      <c r="B15" s="410" t="s">
        <v>22</v>
      </c>
      <c r="C15" s="411"/>
      <c r="D15" s="411"/>
      <c r="E15" s="411"/>
      <c r="F15" s="411"/>
      <c r="G15" s="400"/>
      <c r="H15" s="400"/>
      <c r="I15" s="400"/>
    </row>
    <row r="16" spans="2:9" ht="164.5" customHeight="1" x14ac:dyDescent="0.35">
      <c r="B16" s="1092" t="s">
        <v>23</v>
      </c>
      <c r="C16" s="1092"/>
      <c r="D16" s="1092"/>
      <c r="E16" s="1092"/>
      <c r="F16" s="1092"/>
      <c r="G16" s="1092"/>
      <c r="H16" s="1092"/>
      <c r="I16" s="1092"/>
    </row>
    <row r="17" spans="2:10" ht="14.5" x14ac:dyDescent="0.35">
      <c r="B17" s="1093" t="s">
        <v>24</v>
      </c>
      <c r="C17" s="1093"/>
      <c r="D17" s="1093"/>
      <c r="E17" s="1093"/>
      <c r="F17" s="1093"/>
      <c r="G17" s="1093"/>
      <c r="H17" s="1093"/>
      <c r="I17" s="1093"/>
    </row>
    <row r="18" spans="2:10" ht="24" customHeight="1" x14ac:dyDescent="0.35">
      <c r="B18" s="89" t="s">
        <v>25</v>
      </c>
      <c r="C18" s="102" t="s">
        <v>26</v>
      </c>
      <c r="D18" s="81"/>
      <c r="E18" s="81"/>
      <c r="F18" s="81"/>
      <c r="G18" s="81"/>
    </row>
    <row r="19" spans="2:10" ht="24" customHeight="1" x14ac:dyDescent="0.35">
      <c r="B19" s="89" t="s">
        <v>27</v>
      </c>
      <c r="C19" s="107" t="s">
        <v>58</v>
      </c>
      <c r="E19" s="81"/>
      <c r="F19" s="81"/>
      <c r="G19" s="81"/>
    </row>
    <row r="20" spans="2:10" ht="16.5" customHeight="1" x14ac:dyDescent="0.35">
      <c r="B20" s="81"/>
      <c r="C20" s="81"/>
      <c r="D20" s="81"/>
      <c r="E20" s="81"/>
      <c r="F20" s="81"/>
      <c r="G20" s="81"/>
    </row>
    <row r="21" spans="2:10" ht="89.25" customHeight="1" x14ac:dyDescent="0.35">
      <c r="B21" s="275" t="s">
        <v>29</v>
      </c>
      <c r="C21" s="90" t="s">
        <v>30</v>
      </c>
      <c r="D21" s="90" t="s">
        <v>31</v>
      </c>
      <c r="E21" s="90" t="s">
        <v>32</v>
      </c>
      <c r="F21" s="90" t="s">
        <v>33</v>
      </c>
      <c r="G21" s="90" t="s">
        <v>34</v>
      </c>
      <c r="H21" s="90" t="str">
        <f>"Price per Task in " &amp;C19</f>
        <v>Price per Task in EUR</v>
      </c>
      <c r="I21" s="274" t="s">
        <v>35</v>
      </c>
      <c r="J21" s="90" t="s">
        <v>36</v>
      </c>
    </row>
    <row r="22" spans="2:10" ht="217.5" customHeight="1" x14ac:dyDescent="0.35">
      <c r="B22" s="91" t="s">
        <v>4797</v>
      </c>
      <c r="C22" s="92" t="s">
        <v>274</v>
      </c>
      <c r="D22" s="93">
        <v>1</v>
      </c>
      <c r="E22" s="761" t="s">
        <v>314</v>
      </c>
      <c r="F22" s="1052">
        <v>596</v>
      </c>
      <c r="G22" s="1053">
        <f>D22*F22</f>
        <v>596</v>
      </c>
      <c r="H22" s="1054">
        <f t="shared" ref="H22" si="0">G22*VLOOKUP($C$19,HECAddiSerExchangeRates,3,FALSE)</f>
        <v>596</v>
      </c>
      <c r="I22" s="284" t="str">
        <f>IF(B22="","",VLOOKUP(LEFT(B22,FIND(" ",B22)-1),CompleteDataTable[],PullDowns!$D$3,FALSE))</f>
        <v>Lead time for backup to be aligned in advance. Retention period cannot be more than the contract end date or 12 Month, whichever is earlier. Backups to be retained for more than twelve (12) months are not covered in this offering. BLOB (binary large object) storage to be factored additionally as per size requirements using INFRA_1.8.10X identifier. Log backups for database will NOT be retained.</v>
      </c>
      <c r="J22" s="284" t="str">
        <f>IF(B22="","",VLOOKUP(LEFT(B22,FIND(" ",B22)-1),CompleteDataTable[],'Complete+Efforts'!$U$1,FALSE))</f>
        <v>Please note: this effort is just the service per system - without Infrastructure! Choose for infrastructure INFRA_1.8.10A 
How and for which purpose this backup should be offered:
An example: to ensure business continuity in order to upgrade, update or patch systems, the ad hoc/on demand  backup is rather unsuitable due to its runtimes, since everything is backed up via the network.
A snapshot should preferably be used either via VMware for server / client systems or NetApp for the separately located data on a NetApp storage.
Since this snapshot is backed up on the same machines and not first transferred over the network, the creation of it is correspondingly faster and backed up again faster if necessary.
Duration/Runtime according to an Analyses of July 2020
DataBase-Backup:		Between 1h and 12hrs in some cases there were also durations between 14hrs and 44hrs possible.
FileSystem-Backup:	Between 1h and 48hrs in some cases there were also durations up to 134hrs possible.
planning window: 24 hrs</v>
      </c>
    </row>
    <row r="23" spans="2:10" ht="190.5" customHeight="1" x14ac:dyDescent="0.35">
      <c r="B23" s="91" t="s">
        <v>4796</v>
      </c>
      <c r="C23" s="92" t="s">
        <v>274</v>
      </c>
      <c r="D23" s="93">
        <v>1</v>
      </c>
      <c r="E23" s="761" t="s">
        <v>559</v>
      </c>
      <c r="F23" s="1052">
        <v>8046</v>
      </c>
      <c r="G23" s="1053">
        <f>D23*F23</f>
        <v>8046</v>
      </c>
      <c r="H23" s="1054">
        <f t="shared" ref="H23" si="1">G23*VLOOKUP($C$19,HECAddiSerExchangeRates,3,FALSE)</f>
        <v>8046</v>
      </c>
      <c r="I23" s="284" t="str">
        <f>IF(B23="","",VLOOKUP(LEFT(B23,FIND(" ",B23)-1),CompleteDataTable[],PullDowns!$D$3,FALSE))</f>
        <v>This service is strongly recommended in addition to the technical system conversion. This managed system conversion approach provides the customer with a dedicated team, partial planning and coordination for the technical execution of the system conversion, including the production cutover planning of the technical conversion. Thus, this service includes a technical planning workshop and the integration of the technical system conversion activities into the customer's overall planning. The overall responsibility for the system conversion (functional conversion, pre- and post-conversion activities) remains with the customer and are not part of this service. This service must be ordered separately for each conversion execution. Once this planning and coordination service has been performed for a system conversion execution, it has to be requested for all further conversion runs, over the entire duration of the conversion project. This service is applicable for SAP ECC and SAP BW system.</v>
      </c>
      <c r="J23" s="284" t="str">
        <f>IF(B23="","",VLOOKUP(LEFT(B23,FIND(" ",B23)-1),CompleteDataTable[],'Complete+Efforts'!$U$1,FALSE))</f>
        <v>Identifier BASIC_1.5.20 is basis for MOVE_1.3.04
Disclaimer &amp; further conditions:
1. The Effort Estimate (h/SID) is internal only and should not be shared with the customer.
2. In particular, a SID also refers to one conversion execution. This means that item BASIC_1.5.20 AND MOVE_1.3.04 must be applied for each conversion cycle in the sandbox and the productive x-tier landscape.
3. For HEC classic customers, the estimated effort per SID and execution is chargeable 1:1 with EMS hours.
4. planning window: 15 working days for the PL/CSP assignments.
5. Contacts and process description: see ECS WIKI https://wiki.one.int.sap/wiki/x/35JMpg; section “From Explore to Deploy with the technical system conversion approach”.
Technical Conversion Assessment effort sub-total = 6h/SID and includes:
1. Handover of the details of the system conversion by the customer in order to carry out an assessment so that the technical conversion conducted by Private Cloud can be integrated into the customer's overall planning 
2. Inputs required and in the best case available for the conduction of the technical conversion assessment:
a. Information about the stakeholders on the customer side, the implementation partner or other SAP entity involved, and their roles and responsibilities (required to align a Team Setup Governance)
b. Landscape structure AS-IS and TO-BE. (This information can initially also be provided by the TSM, but must be finally agreed with the customer)
c. High level conversion plan / full presentation with the timeline defined and number of conversion cycles defined.
d. The proof that the functional conversion has been fully explored and that potential barriers to the upcoming conversion (third-party applications, business functions, custom code remediation, interfaces, simplification items etc.) are known and will be or have been adjusted.
e. If already in place: Details of measures taken/to be taken for the conversion from ECC to S/4HANA.
3. This component is performed once at the beginning of the conversion project and is valid for further conversion cycles. However, charging takes place for each request.
CFU effort sub-total = 54h/SID and includes:
1. PL per week average 8h = project duration is considered with 6 weeks per execution and SID = 48h/SID
2. TSM per week average 1h = project duration is considered with 6 weeks per execution and SID = 6h/SID
3. CDM for initial and commercial administration: 0h/SID as covered already by BASIC_1.5.20</v>
      </c>
    </row>
    <row r="24" spans="2:10" ht="190.5" customHeight="1" x14ac:dyDescent="0.35">
      <c r="B24" s="91"/>
      <c r="C24" s="92"/>
      <c r="D24" s="93"/>
      <c r="E24" s="761"/>
      <c r="F24" s="1052"/>
      <c r="G24" s="1053">
        <v>0</v>
      </c>
      <c r="H24" s="1054">
        <f t="shared" ref="H24" si="2">G24*VLOOKUP($C$19,HECAddiSerExchangeRates,3,FALSE)</f>
        <v>0</v>
      </c>
      <c r="I24" s="284" t="str">
        <f>IF(B24="","",VLOOKUP(LEFT(B24,FIND(" ",B24)-1),CompleteDataTable[],PullDowns!$D$3,FALSE))</f>
        <v/>
      </c>
      <c r="J24" s="284" t="str">
        <f>IF(B24="","",VLOOKUP(LEFT(B24,FIND(" ",B24)-1),CompleteDataTable[],'Complete+Efforts'!$U$1,FALSE))</f>
        <v/>
      </c>
    </row>
    <row r="25" spans="2:10" ht="190.5" customHeight="1" x14ac:dyDescent="0.35">
      <c r="B25" s="91"/>
      <c r="C25" s="92"/>
      <c r="D25" s="93"/>
      <c r="E25" s="761"/>
      <c r="F25" s="1052"/>
      <c r="G25" s="1053">
        <v>0</v>
      </c>
      <c r="H25" s="1054">
        <f t="shared" ref="H25" si="3">G25*VLOOKUP($C$19,HECAddiSerExchangeRates,3,FALSE)</f>
        <v>0</v>
      </c>
      <c r="I25" s="284" t="str">
        <f>IF(B25="","",VLOOKUP(LEFT(B25,FIND(" ",B25)-1),CompleteDataTable[],PullDowns!$D$3,FALSE))</f>
        <v/>
      </c>
      <c r="J25" s="284" t="str">
        <f>IF(B25="","",VLOOKUP(LEFT(B25,FIND(" ",B25)-1),CompleteDataTable[],'Complete+Efforts'!$U$1,FALSE))</f>
        <v/>
      </c>
    </row>
    <row r="26" spans="2:10" ht="190.5" hidden="1" customHeight="1" x14ac:dyDescent="0.35">
      <c r="B26" s="91"/>
      <c r="C26" s="92"/>
      <c r="D26" s="93"/>
      <c r="E26" s="761"/>
      <c r="F26" s="1052"/>
      <c r="G26" s="1053">
        <v>0</v>
      </c>
      <c r="H26" s="1054">
        <f t="shared" ref="H26:H53" si="4">G26*VLOOKUP($C$19,HECAddiSerExchangeRates,3,FALSE)</f>
        <v>0</v>
      </c>
      <c r="I26" s="284" t="str">
        <f>IF(B26="","",VLOOKUP(LEFT(B26,FIND(" ",B26)-1),CompleteDataTable[],PullDowns!$D$3,FALSE))</f>
        <v/>
      </c>
      <c r="J26" s="284" t="str">
        <f>IF(B26="","",VLOOKUP(LEFT(B26,FIND(" ",B26)-1),CompleteDataTable[],'Complete+Efforts'!$U$1,FALSE))</f>
        <v/>
      </c>
    </row>
    <row r="27" spans="2:10" ht="190.5" hidden="1" customHeight="1" x14ac:dyDescent="0.35">
      <c r="B27" s="91"/>
      <c r="C27" s="92"/>
      <c r="D27" s="93"/>
      <c r="E27" s="761"/>
      <c r="F27" s="1052"/>
      <c r="G27" s="1053">
        <v>0</v>
      </c>
      <c r="H27" s="1054">
        <f t="shared" si="4"/>
        <v>0</v>
      </c>
      <c r="I27" s="284" t="str">
        <f>IF(B27="","",VLOOKUP(LEFT(B27,FIND(" ",B27)-1),CompleteDataTable[],PullDowns!$D$3,FALSE))</f>
        <v/>
      </c>
      <c r="J27" s="284" t="str">
        <f>IF(B27="","",VLOOKUP(LEFT(B27,FIND(" ",B27)-1),CompleteDataTable[],'Complete+Efforts'!$U$1,FALSE))</f>
        <v/>
      </c>
    </row>
    <row r="28" spans="2:10" ht="190.5" hidden="1" customHeight="1" x14ac:dyDescent="0.35">
      <c r="B28" s="91"/>
      <c r="C28" s="92"/>
      <c r="D28" s="93"/>
      <c r="E28" s="761"/>
      <c r="F28" s="1052"/>
      <c r="G28" s="1053">
        <v>0</v>
      </c>
      <c r="H28" s="1054">
        <f t="shared" si="4"/>
        <v>0</v>
      </c>
      <c r="I28" s="284" t="str">
        <f>IF(B28="","",VLOOKUP(LEFT(B28,FIND(" ",B28)-1),CompleteDataTable[],PullDowns!$D$3,FALSE))</f>
        <v/>
      </c>
      <c r="J28" s="284" t="str">
        <f>IF(B28="","",VLOOKUP(LEFT(B28,FIND(" ",B28)-1),CompleteDataTable[],'Complete+Efforts'!$U$1,FALSE))</f>
        <v/>
      </c>
    </row>
    <row r="29" spans="2:10" ht="100" hidden="1" customHeight="1" x14ac:dyDescent="0.35">
      <c r="B29" s="91"/>
      <c r="C29" s="92"/>
      <c r="D29" s="93"/>
      <c r="E29" s="761"/>
      <c r="F29" s="1052"/>
      <c r="G29" s="1053">
        <v>0</v>
      </c>
      <c r="H29" s="1054">
        <f t="shared" si="4"/>
        <v>0</v>
      </c>
      <c r="I29" s="284" t="str">
        <f>IF(B29="","",VLOOKUP(LEFT(B29,FIND(" ",B29)-1),CompleteDataTable[],PullDowns!$D$3,FALSE))</f>
        <v/>
      </c>
      <c r="J29" s="284" t="str">
        <f>IF(B29="","",VLOOKUP(LEFT(B29,FIND(" ",B29)-1),CompleteDataTable[],'Complete+Efforts'!$U$1,FALSE))</f>
        <v/>
      </c>
    </row>
    <row r="30" spans="2:10" ht="100" hidden="1" customHeight="1" x14ac:dyDescent="0.35">
      <c r="B30" s="91"/>
      <c r="C30" s="92"/>
      <c r="D30" s="93"/>
      <c r="E30" s="761"/>
      <c r="F30" s="1052"/>
      <c r="G30" s="1053">
        <v>0</v>
      </c>
      <c r="H30" s="1054">
        <f t="shared" si="4"/>
        <v>0</v>
      </c>
      <c r="I30" s="284" t="str">
        <f>IF(B30="","",VLOOKUP(LEFT(B30,FIND(" ",B30)-1),CompleteDataTable[],PullDowns!$D$3,FALSE))</f>
        <v/>
      </c>
      <c r="J30" s="284" t="str">
        <f>IF(B30="","",VLOOKUP(LEFT(B30,FIND(" ",B30)-1),CompleteDataTable[],'Complete+Efforts'!$U$1,FALSE))</f>
        <v/>
      </c>
    </row>
    <row r="31" spans="2:10" ht="100" hidden="1" customHeight="1" x14ac:dyDescent="0.35">
      <c r="B31" s="91"/>
      <c r="C31" s="92"/>
      <c r="D31" s="93"/>
      <c r="E31" s="761"/>
      <c r="F31" s="94"/>
      <c r="G31" s="95">
        <v>0</v>
      </c>
      <c r="H31" s="101">
        <f t="shared" si="4"/>
        <v>0</v>
      </c>
      <c r="I31" s="284" t="str">
        <f>IF(B31="","",VLOOKUP(LEFT(B31,FIND(" ",B31)-1),CompleteDataTable[],PullDowns!$D$3,FALSE))</f>
        <v/>
      </c>
      <c r="J31" s="284" t="str">
        <f>IF(B31="","",VLOOKUP(LEFT(B31,FIND(" ",B31)-1),CompleteDataTable[],'Complete+Efforts'!$U$1,FALSE))</f>
        <v/>
      </c>
    </row>
    <row r="32" spans="2:10" ht="100" hidden="1" customHeight="1" x14ac:dyDescent="0.35">
      <c r="B32" s="91"/>
      <c r="C32" s="92"/>
      <c r="D32" s="93"/>
      <c r="E32" s="761"/>
      <c r="F32" s="94"/>
      <c r="G32" s="95">
        <v>0</v>
      </c>
      <c r="H32" s="101">
        <f t="shared" si="4"/>
        <v>0</v>
      </c>
      <c r="I32" s="284" t="str">
        <f>IF(B32="","",VLOOKUP(LEFT(B32,FIND(" ",B32)-1),CompleteDataTable[],PullDowns!$D$3,FALSE))</f>
        <v/>
      </c>
      <c r="J32" s="284" t="str">
        <f>IF(B32="","",VLOOKUP(LEFT(B32,FIND(" ",B32)-1),CompleteDataTable[],'Complete+Efforts'!$U$1,FALSE))</f>
        <v/>
      </c>
    </row>
    <row r="33" spans="2:10" ht="100" hidden="1" customHeight="1" x14ac:dyDescent="0.35">
      <c r="B33" s="91"/>
      <c r="C33" s="92"/>
      <c r="D33" s="93"/>
      <c r="E33" s="761"/>
      <c r="F33" s="94"/>
      <c r="G33" s="95">
        <v>0</v>
      </c>
      <c r="H33" s="101">
        <f t="shared" si="4"/>
        <v>0</v>
      </c>
      <c r="I33" s="284" t="str">
        <f>IF(B33="","",VLOOKUP(LEFT(B33,FIND(" ",B33)-1),CompleteDataTable[],PullDowns!$D$3,FALSE))</f>
        <v/>
      </c>
      <c r="J33" s="284" t="str">
        <f>IF(B33="","",VLOOKUP(LEFT(B33,FIND(" ",B33)-1),CompleteDataTable[],'Complete+Efforts'!$U$1,FALSE))</f>
        <v/>
      </c>
    </row>
    <row r="34" spans="2:10" ht="100" hidden="1" customHeight="1" x14ac:dyDescent="0.35">
      <c r="B34" s="91"/>
      <c r="C34" s="92"/>
      <c r="D34" s="93"/>
      <c r="E34" s="761"/>
      <c r="F34" s="94"/>
      <c r="G34" s="95">
        <v>0</v>
      </c>
      <c r="H34" s="101">
        <f t="shared" si="4"/>
        <v>0</v>
      </c>
      <c r="I34" s="284" t="str">
        <f>IF(B34="","",VLOOKUP(LEFT(B34,FIND(" ",B34)-1),CompleteDataTable[],PullDowns!$D$3,FALSE))</f>
        <v/>
      </c>
      <c r="J34" s="284" t="str">
        <f>IF(B34="","",VLOOKUP(LEFT(B34,FIND(" ",B34)-1),CompleteDataTable[],'Complete+Efforts'!$U$1,FALSE))</f>
        <v/>
      </c>
    </row>
    <row r="35" spans="2:10" ht="100" hidden="1" customHeight="1" x14ac:dyDescent="0.35">
      <c r="B35" s="91"/>
      <c r="C35" s="92"/>
      <c r="D35" s="93"/>
      <c r="E35" s="761"/>
      <c r="F35" s="94"/>
      <c r="G35" s="95">
        <v>0</v>
      </c>
      <c r="H35" s="101">
        <f t="shared" si="4"/>
        <v>0</v>
      </c>
      <c r="I35" s="284" t="str">
        <f>IF(B35="","",VLOOKUP(LEFT(B35,FIND(" ",B35)-1),CompleteDataTable[],PullDowns!$D$3,FALSE))</f>
        <v/>
      </c>
      <c r="J35" s="284" t="str">
        <f>IF(B35="","",VLOOKUP(LEFT(B35,FIND(" ",B35)-1),CompleteDataTable[],'Complete+Efforts'!$U$1,FALSE))</f>
        <v/>
      </c>
    </row>
    <row r="36" spans="2:10" ht="100" hidden="1" customHeight="1" x14ac:dyDescent="0.35">
      <c r="B36" s="91"/>
      <c r="C36" s="92"/>
      <c r="D36" s="93"/>
      <c r="E36" s="761"/>
      <c r="F36" s="94"/>
      <c r="G36" s="95">
        <v>0</v>
      </c>
      <c r="H36" s="101">
        <f t="shared" si="4"/>
        <v>0</v>
      </c>
      <c r="I36" s="284" t="str">
        <f>IF(B36="","",VLOOKUP(LEFT(B36,FIND(" ",B36)-1),CompleteDataTable[],PullDowns!$D$3,FALSE))</f>
        <v/>
      </c>
      <c r="J36" s="284" t="str">
        <f>IF(B36="","",VLOOKUP(LEFT(B36,FIND(" ",B36)-1),CompleteDataTable[],'Complete+Efforts'!$U$1,FALSE))</f>
        <v/>
      </c>
    </row>
    <row r="37" spans="2:10" ht="100" hidden="1" customHeight="1" x14ac:dyDescent="0.35">
      <c r="B37" s="91"/>
      <c r="C37" s="92"/>
      <c r="D37" s="93"/>
      <c r="E37" s="761"/>
      <c r="F37" s="94"/>
      <c r="G37" s="95">
        <v>0</v>
      </c>
      <c r="H37" s="101">
        <f t="shared" si="4"/>
        <v>0</v>
      </c>
      <c r="I37" s="284" t="str">
        <f>IF(B37="","",VLOOKUP(LEFT(B37,FIND(" ",B37)-1),CompleteDataTable[],PullDowns!$D$3,FALSE))</f>
        <v/>
      </c>
      <c r="J37" s="284" t="str">
        <f>IF(B37="","",VLOOKUP(LEFT(B37,FIND(" ",B37)-1),CompleteDataTable[],'Complete+Efforts'!$U$1,FALSE))</f>
        <v/>
      </c>
    </row>
    <row r="38" spans="2:10" ht="100" hidden="1" customHeight="1" x14ac:dyDescent="0.35">
      <c r="B38" s="91"/>
      <c r="C38" s="92"/>
      <c r="D38" s="93"/>
      <c r="E38" s="761"/>
      <c r="F38" s="94"/>
      <c r="G38" s="95">
        <v>0</v>
      </c>
      <c r="H38" s="101">
        <f t="shared" si="4"/>
        <v>0</v>
      </c>
      <c r="I38" s="284" t="str">
        <f>IF(B38="","",VLOOKUP(LEFT(B38,FIND(" ",B38)-1),CompleteDataTable[],PullDowns!$D$3,FALSE))</f>
        <v/>
      </c>
      <c r="J38" s="284" t="str">
        <f>IF(B38="","",VLOOKUP(LEFT(B38,FIND(" ",B38)-1),CompleteDataTable[],'Complete+Efforts'!$U$1,FALSE))</f>
        <v/>
      </c>
    </row>
    <row r="39" spans="2:10" ht="100" hidden="1" customHeight="1" x14ac:dyDescent="0.35">
      <c r="B39" s="91"/>
      <c r="C39" s="92"/>
      <c r="D39" s="93"/>
      <c r="E39" s="761"/>
      <c r="F39" s="94"/>
      <c r="G39" s="95">
        <v>0</v>
      </c>
      <c r="H39" s="101">
        <f t="shared" si="4"/>
        <v>0</v>
      </c>
      <c r="I39" s="284" t="str">
        <f>IF(B39="","",VLOOKUP(LEFT(B39,FIND(" ",B39)-1),CompleteDataTable[],PullDowns!$D$3,FALSE))</f>
        <v/>
      </c>
      <c r="J39" s="284" t="str">
        <f>IF(B39="","",VLOOKUP(LEFT(B39,FIND(" ",B39)-1),CompleteDataTable[],'Complete+Efforts'!$U$1,FALSE))</f>
        <v/>
      </c>
    </row>
    <row r="40" spans="2:10" ht="100" hidden="1" customHeight="1" x14ac:dyDescent="0.35">
      <c r="B40" s="91"/>
      <c r="C40" s="92"/>
      <c r="D40" s="93"/>
      <c r="E40" s="761"/>
      <c r="F40" s="94"/>
      <c r="G40" s="95">
        <v>0</v>
      </c>
      <c r="H40" s="101">
        <f t="shared" si="4"/>
        <v>0</v>
      </c>
      <c r="I40" s="284" t="str">
        <f>IF(B40="","",VLOOKUP(LEFT(B40,FIND(" ",B40)-1),CompleteDataTable[],PullDowns!$D$3,FALSE))</f>
        <v/>
      </c>
      <c r="J40" s="284" t="str">
        <f>IF(B40="","",VLOOKUP(LEFT(B40,FIND(" ",B40)-1),CompleteDataTable[],'Complete+Efforts'!$U$1,FALSE))</f>
        <v/>
      </c>
    </row>
    <row r="41" spans="2:10" ht="100" hidden="1" customHeight="1" x14ac:dyDescent="0.35">
      <c r="B41" s="91"/>
      <c r="C41" s="92"/>
      <c r="D41" s="93"/>
      <c r="E41" s="761"/>
      <c r="F41" s="94"/>
      <c r="G41" s="95">
        <v>0</v>
      </c>
      <c r="H41" s="101">
        <f t="shared" si="4"/>
        <v>0</v>
      </c>
      <c r="I41" s="284" t="str">
        <f>IF(B41="","",VLOOKUP(LEFT(B41,FIND(" ",B41)-1),CompleteDataTable[],PullDowns!$D$3,FALSE))</f>
        <v/>
      </c>
      <c r="J41" s="284" t="str">
        <f>IF(B41="","",VLOOKUP(LEFT(B41,FIND(" ",B41)-1),CompleteDataTable[],'Complete+Efforts'!$U$1,FALSE))</f>
        <v/>
      </c>
    </row>
    <row r="42" spans="2:10" ht="100" hidden="1" customHeight="1" x14ac:dyDescent="0.35">
      <c r="B42" s="91"/>
      <c r="C42" s="92"/>
      <c r="D42" s="93"/>
      <c r="E42" s="761"/>
      <c r="F42" s="94"/>
      <c r="G42" s="95">
        <v>0</v>
      </c>
      <c r="H42" s="101">
        <f t="shared" si="4"/>
        <v>0</v>
      </c>
      <c r="I42" s="284" t="str">
        <f>IF(B42="","",VLOOKUP(LEFT(B42,FIND(" ",B42)-1),CompleteDataTable[],PullDowns!$D$3,FALSE))</f>
        <v/>
      </c>
      <c r="J42" s="284" t="str">
        <f>IF(B42="","",VLOOKUP(LEFT(B42,FIND(" ",B42)-1),CompleteDataTable[],'Complete+Efforts'!$U$1,FALSE))</f>
        <v/>
      </c>
    </row>
    <row r="43" spans="2:10" ht="100" hidden="1" customHeight="1" x14ac:dyDescent="0.35">
      <c r="B43" s="91"/>
      <c r="C43" s="92"/>
      <c r="D43" s="93"/>
      <c r="E43" s="761"/>
      <c r="F43" s="94"/>
      <c r="G43" s="95">
        <v>0</v>
      </c>
      <c r="H43" s="101">
        <f t="shared" si="4"/>
        <v>0</v>
      </c>
      <c r="I43" s="284" t="str">
        <f>IF(B43="","",VLOOKUP(LEFT(B43,FIND(" ",B43)-1),CompleteDataTable[],PullDowns!$D$3,FALSE))</f>
        <v/>
      </c>
      <c r="J43" s="284" t="str">
        <f>IF(B43="","",VLOOKUP(LEFT(B43,FIND(" ",B43)-1),CompleteDataTable[],'Complete+Efforts'!$U$1,FALSE))</f>
        <v/>
      </c>
    </row>
    <row r="44" spans="2:10" ht="100" hidden="1" customHeight="1" x14ac:dyDescent="0.35">
      <c r="B44" s="91"/>
      <c r="C44" s="92"/>
      <c r="D44" s="93"/>
      <c r="E44" s="761"/>
      <c r="F44" s="94"/>
      <c r="G44" s="95">
        <v>0</v>
      </c>
      <c r="H44" s="101">
        <f t="shared" si="4"/>
        <v>0</v>
      </c>
      <c r="I44" s="284" t="str">
        <f>IF(B44="","",VLOOKUP(LEFT(B44,FIND(" ",B44)-1),CompleteDataTable[],PullDowns!$D$3,FALSE))</f>
        <v/>
      </c>
      <c r="J44" s="284" t="str">
        <f>IF(B44="","",VLOOKUP(LEFT(B44,FIND(" ",B44)-1),CompleteDataTable[],'Complete+Efforts'!$U$1,FALSE))</f>
        <v/>
      </c>
    </row>
    <row r="45" spans="2:10" ht="100" hidden="1" customHeight="1" x14ac:dyDescent="0.35">
      <c r="B45" s="91"/>
      <c r="C45" s="92"/>
      <c r="D45" s="93"/>
      <c r="E45" s="761"/>
      <c r="F45" s="94"/>
      <c r="G45" s="95">
        <v>0</v>
      </c>
      <c r="H45" s="101">
        <f t="shared" si="4"/>
        <v>0</v>
      </c>
      <c r="I45" s="284" t="str">
        <f>IF(B45="","",VLOOKUP(LEFT(B45,FIND(" ",B45)-1),CompleteDataTable[],PullDowns!$D$3,FALSE))</f>
        <v/>
      </c>
      <c r="J45" s="284" t="str">
        <f>IF(B45="","",VLOOKUP(LEFT(B45,FIND(" ",B45)-1),CompleteDataTable[],'Complete+Efforts'!$U$1,FALSE))</f>
        <v/>
      </c>
    </row>
    <row r="46" spans="2:10" ht="100" hidden="1" customHeight="1" x14ac:dyDescent="0.35">
      <c r="B46" s="91"/>
      <c r="C46" s="92"/>
      <c r="D46" s="93"/>
      <c r="E46" s="761"/>
      <c r="F46" s="94"/>
      <c r="G46" s="95">
        <v>0</v>
      </c>
      <c r="H46" s="101">
        <f t="shared" si="4"/>
        <v>0</v>
      </c>
      <c r="I46" s="284" t="str">
        <f>IF(B46="","",VLOOKUP(LEFT(B46,FIND(" ",B46)-1),CompleteDataTable[],PullDowns!$D$3,FALSE))</f>
        <v/>
      </c>
      <c r="J46" s="284" t="str">
        <f>IF(B46="","",VLOOKUP(LEFT(B46,FIND(" ",B46)-1),CompleteDataTable[],'Complete+Efforts'!$U$1,FALSE))</f>
        <v/>
      </c>
    </row>
    <row r="47" spans="2:10" ht="100" hidden="1" customHeight="1" x14ac:dyDescent="0.35">
      <c r="B47" s="91"/>
      <c r="C47" s="92"/>
      <c r="D47" s="93"/>
      <c r="E47" s="761"/>
      <c r="F47" s="94"/>
      <c r="G47" s="95">
        <v>0</v>
      </c>
      <c r="H47" s="101">
        <f t="shared" si="4"/>
        <v>0</v>
      </c>
      <c r="I47" s="284" t="str">
        <f>IF(B47="","",VLOOKUP(LEFT(B47,FIND(" ",B47)-1),CompleteDataTable[],PullDowns!$D$3,FALSE))</f>
        <v/>
      </c>
      <c r="J47" s="284" t="str">
        <f>IF(B47="","",VLOOKUP(LEFT(B47,FIND(" ",B47)-1),CompleteDataTable[],'Complete+Efforts'!$U$1,FALSE))</f>
        <v/>
      </c>
    </row>
    <row r="48" spans="2:10" ht="100" hidden="1" customHeight="1" x14ac:dyDescent="0.35">
      <c r="B48" s="91"/>
      <c r="C48" s="92"/>
      <c r="D48" s="93"/>
      <c r="E48" s="761"/>
      <c r="F48" s="94"/>
      <c r="G48" s="95">
        <v>0</v>
      </c>
      <c r="H48" s="101">
        <f t="shared" si="4"/>
        <v>0</v>
      </c>
      <c r="I48" s="284" t="str">
        <f>IF(B48="","",VLOOKUP(LEFT(B48,FIND(" ",B48)-1),CompleteDataTable[],PullDowns!$D$3,FALSE))</f>
        <v/>
      </c>
      <c r="J48" s="284" t="str">
        <f>IF(B48="","",VLOOKUP(LEFT(B48,FIND(" ",B48)-1),CompleteDataTable[],'Complete+Efforts'!$U$1,FALSE))</f>
        <v/>
      </c>
    </row>
    <row r="49" spans="2:10" ht="100" hidden="1" customHeight="1" x14ac:dyDescent="0.35">
      <c r="B49" s="91"/>
      <c r="C49" s="92"/>
      <c r="D49" s="93"/>
      <c r="E49" s="761"/>
      <c r="F49" s="94"/>
      <c r="G49" s="95">
        <v>0</v>
      </c>
      <c r="H49" s="101">
        <f t="shared" si="4"/>
        <v>0</v>
      </c>
      <c r="I49" s="284" t="str">
        <f>IF(B49="","",VLOOKUP(LEFT(B49,FIND(" ",B49)-1),CompleteDataTable[],PullDowns!$D$3,FALSE))</f>
        <v/>
      </c>
      <c r="J49" s="284" t="str">
        <f>IF(B49="","",VLOOKUP(LEFT(B49,FIND(" ",B49)-1),CompleteDataTable[],'Complete+Efforts'!$U$1,FALSE))</f>
        <v/>
      </c>
    </row>
    <row r="50" spans="2:10" ht="100" hidden="1" customHeight="1" x14ac:dyDescent="0.35">
      <c r="B50" s="91"/>
      <c r="C50" s="92"/>
      <c r="D50" s="93"/>
      <c r="E50" s="761"/>
      <c r="F50" s="94"/>
      <c r="G50" s="95">
        <v>0</v>
      </c>
      <c r="H50" s="101">
        <f t="shared" si="4"/>
        <v>0</v>
      </c>
      <c r="I50" s="285" t="str">
        <f>IF(B50="","",VLOOKUP(LEFT(B50,FIND(" ",B50)-1),CompleteDataTable[],PullDowns!$D$3,FALSE))</f>
        <v/>
      </c>
      <c r="J50" s="284" t="str">
        <f>IF(B50="","",VLOOKUP(LEFT(B50,FIND(" ",B50)-1),CompleteDataTable[],'Complete+Efforts'!$U$1,FALSE))</f>
        <v/>
      </c>
    </row>
    <row r="51" spans="2:10" ht="100" hidden="1" customHeight="1" x14ac:dyDescent="0.35">
      <c r="B51" s="91"/>
      <c r="C51" s="92"/>
      <c r="D51" s="93"/>
      <c r="E51" s="761"/>
      <c r="F51" s="94"/>
      <c r="G51" s="95">
        <v>0</v>
      </c>
      <c r="H51" s="101">
        <f t="shared" si="4"/>
        <v>0</v>
      </c>
      <c r="I51" s="285" t="str">
        <f>IF(B51="","",VLOOKUP(LEFT(B51,FIND(" ",B51)-1),CompleteDataTable[],PullDowns!$D$3,FALSE))</f>
        <v/>
      </c>
      <c r="J51" s="284" t="str">
        <f>IF(B51="","",VLOOKUP(LEFT(B51,FIND(" ",B51)-1),CompleteDataTable[],'Complete+Efforts'!$U$1,FALSE))</f>
        <v/>
      </c>
    </row>
    <row r="52" spans="2:10" ht="100" hidden="1" customHeight="1" x14ac:dyDescent="0.35">
      <c r="B52" s="91"/>
      <c r="C52" s="92"/>
      <c r="D52" s="93"/>
      <c r="E52" s="761"/>
      <c r="F52" s="94"/>
      <c r="G52" s="95">
        <v>0</v>
      </c>
      <c r="H52" s="101">
        <f t="shared" si="4"/>
        <v>0</v>
      </c>
      <c r="I52" s="285" t="str">
        <f>IF(B52="","",VLOOKUP(LEFT(B52,FIND(" ",B52)-1),CompleteDataTable[],PullDowns!$D$3,FALSE))</f>
        <v/>
      </c>
      <c r="J52" s="284" t="str">
        <f>IF(B52="","",VLOOKUP(LEFT(B52,FIND(" ",B52)-1),CompleteDataTable[],'Complete+Efforts'!$U$1,FALSE))</f>
        <v/>
      </c>
    </row>
    <row r="53" spans="2:10" ht="100" hidden="1" customHeight="1" x14ac:dyDescent="0.35">
      <c r="B53" s="91"/>
      <c r="C53" s="92"/>
      <c r="D53" s="93"/>
      <c r="E53" s="761"/>
      <c r="F53" s="94"/>
      <c r="G53" s="95">
        <v>0</v>
      </c>
      <c r="H53" s="101">
        <f t="shared" si="4"/>
        <v>0</v>
      </c>
      <c r="I53" s="285" t="str">
        <f>IF(B53="","",VLOOKUP(LEFT(B53,FIND(" ",B53)-1),CompleteDataTable[],PullDowns!$D$3,FALSE))</f>
        <v/>
      </c>
      <c r="J53" s="284" t="str">
        <f>IF(B53="","",VLOOKUP(LEFT(B53,FIND(" ",B53)-1),CompleteDataTable[],'Complete+Efforts'!$U$1,FALSE))</f>
        <v/>
      </c>
    </row>
    <row r="54" spans="2:10" ht="100" hidden="1" customHeight="1" x14ac:dyDescent="0.35">
      <c r="B54" s="91"/>
      <c r="C54" s="92"/>
      <c r="D54" s="93"/>
      <c r="E54" s="761"/>
      <c r="F54" s="94"/>
      <c r="G54" s="95">
        <v>0</v>
      </c>
      <c r="H54" s="101">
        <f t="shared" ref="H54:H71" si="5">G54*VLOOKUP($C$19,HECAddiSerExchangeRates,3,FALSE)</f>
        <v>0</v>
      </c>
      <c r="I54" s="285" t="str">
        <f>IF(B54="","",VLOOKUP(LEFT(B54,FIND(" ",B54)-1),CompleteDataTable[],PullDowns!$D$3,FALSE))</f>
        <v/>
      </c>
      <c r="J54" s="284" t="str">
        <f>IF(B54="","",VLOOKUP(LEFT(B54,FIND(" ",B54)-1),CompleteDataTable[],'Complete+Efforts'!$U$1,FALSE))</f>
        <v/>
      </c>
    </row>
    <row r="55" spans="2:10" ht="100" hidden="1" customHeight="1" x14ac:dyDescent="0.35">
      <c r="B55" s="91"/>
      <c r="C55" s="92"/>
      <c r="D55" s="93"/>
      <c r="E55" s="761"/>
      <c r="F55" s="94"/>
      <c r="G55" s="95">
        <v>0</v>
      </c>
      <c r="H55" s="101">
        <f t="shared" si="5"/>
        <v>0</v>
      </c>
      <c r="I55" s="285" t="str">
        <f>IF(B55="","",VLOOKUP(LEFT(B55,FIND(" ",B55)-1),CompleteDataTable[],PullDowns!$D$3,FALSE))</f>
        <v/>
      </c>
      <c r="J55" s="284" t="str">
        <f>IF(B55="","",VLOOKUP(LEFT(B55,FIND(" ",B55)-1),CompleteDataTable[],'Complete+Efforts'!$U$1,FALSE))</f>
        <v/>
      </c>
    </row>
    <row r="56" spans="2:10" ht="100" hidden="1" customHeight="1" x14ac:dyDescent="0.35">
      <c r="B56" s="91"/>
      <c r="C56" s="92"/>
      <c r="D56" s="93"/>
      <c r="E56" s="761"/>
      <c r="F56" s="94"/>
      <c r="G56" s="95">
        <f t="shared" ref="G56:G58" si="6">D56*F56</f>
        <v>0</v>
      </c>
      <c r="H56" s="101">
        <f t="shared" si="5"/>
        <v>0</v>
      </c>
      <c r="I56" s="285" t="str">
        <f>IF(B56="","",VLOOKUP(LEFT(B56,FIND(" ",B56)-1),CompleteDataTable[],PullDowns!$D$3,FALSE))</f>
        <v/>
      </c>
      <c r="J56" s="284" t="str">
        <f>IF(B56="","",VLOOKUP(LEFT(B56,FIND(" ",B56)-1),CompleteDataTable[],'Complete+Efforts'!$U$1,FALSE))</f>
        <v/>
      </c>
    </row>
    <row r="57" spans="2:10" ht="100" hidden="1" customHeight="1" x14ac:dyDescent="0.35">
      <c r="B57" s="91"/>
      <c r="C57" s="92"/>
      <c r="D57" s="93"/>
      <c r="E57" s="761"/>
      <c r="F57" s="94"/>
      <c r="G57" s="95">
        <f t="shared" si="6"/>
        <v>0</v>
      </c>
      <c r="H57" s="101">
        <f t="shared" si="5"/>
        <v>0</v>
      </c>
      <c r="I57" s="285" t="str">
        <f>IF(B57="","",VLOOKUP(LEFT(B57,FIND(" ",B57)-1),CompleteDataTable[],PullDowns!$D$3,FALSE))</f>
        <v/>
      </c>
      <c r="J57" s="284" t="str">
        <f>IF(B57="","",VLOOKUP(LEFT(B57,FIND(" ",B57)-1),CompleteDataTable[],'Complete+Efforts'!$U$1,FALSE))</f>
        <v/>
      </c>
    </row>
    <row r="58" spans="2:10" ht="100" hidden="1" customHeight="1" x14ac:dyDescent="0.35">
      <c r="B58" s="91"/>
      <c r="C58" s="92"/>
      <c r="D58" s="93"/>
      <c r="E58" s="761"/>
      <c r="F58" s="94"/>
      <c r="G58" s="95">
        <f t="shared" si="6"/>
        <v>0</v>
      </c>
      <c r="H58" s="101">
        <f t="shared" si="5"/>
        <v>0</v>
      </c>
      <c r="I58" s="285" t="str">
        <f>IF(B58="","",VLOOKUP(LEFT(B58,FIND(" ",B58)-1),CompleteDataTable[],PullDowns!$D$3,FALSE))</f>
        <v/>
      </c>
      <c r="J58" s="284" t="str">
        <f>IF(B58="","",VLOOKUP(LEFT(B58,FIND(" ",B58)-1),CompleteDataTable[],'Complete+Efforts'!$U$1,FALSE))</f>
        <v/>
      </c>
    </row>
    <row r="59" spans="2:10" ht="100" hidden="1" customHeight="1" x14ac:dyDescent="0.35">
      <c r="B59" s="91"/>
      <c r="C59" s="92"/>
      <c r="D59" s="93"/>
      <c r="E59" s="761"/>
      <c r="F59" s="94"/>
      <c r="G59" s="95">
        <v>0</v>
      </c>
      <c r="H59" s="101">
        <f t="shared" si="5"/>
        <v>0</v>
      </c>
      <c r="I59" s="285" t="str">
        <f>IF(B59="","",VLOOKUP(LEFT(B59,FIND(" ",B59)-1),CompleteDataTable[],PullDowns!$D$3,FALSE))</f>
        <v/>
      </c>
      <c r="J59" s="284" t="str">
        <f>IF(B59="","",VLOOKUP(LEFT(B59,FIND(" ",B59)-1),CompleteDataTable[],'Complete+Efforts'!$U$1,FALSE))</f>
        <v/>
      </c>
    </row>
    <row r="60" spans="2:10" ht="100" hidden="1" customHeight="1" x14ac:dyDescent="0.35">
      <c r="B60" s="91"/>
      <c r="C60" s="92"/>
      <c r="D60" s="93"/>
      <c r="E60" s="761"/>
      <c r="F60" s="94"/>
      <c r="G60" s="95">
        <v>0</v>
      </c>
      <c r="H60" s="101">
        <f t="shared" si="5"/>
        <v>0</v>
      </c>
      <c r="I60" s="285" t="str">
        <f>IF(B60="","",VLOOKUP(LEFT(B60,FIND(" ",B60)-1),CompleteDataTable[],PullDowns!$D$3,FALSE))</f>
        <v/>
      </c>
      <c r="J60" s="284" t="str">
        <f>IF(B60="","",VLOOKUP(LEFT(B60,FIND(" ",B60)-1),CompleteDataTable[],'Complete+Efforts'!$U$1,FALSE))</f>
        <v/>
      </c>
    </row>
    <row r="61" spans="2:10" ht="100" hidden="1" customHeight="1" x14ac:dyDescent="0.35">
      <c r="B61" s="91"/>
      <c r="C61" s="92"/>
      <c r="D61" s="93"/>
      <c r="E61" s="761"/>
      <c r="F61" s="94"/>
      <c r="G61" s="95">
        <v>0</v>
      </c>
      <c r="H61" s="101">
        <f t="shared" si="5"/>
        <v>0</v>
      </c>
      <c r="I61" s="285" t="str">
        <f>IF(B61="","",VLOOKUP(LEFT(B61,FIND(" ",B61)-1),CompleteDataTable[],PullDowns!$D$3,FALSE))</f>
        <v/>
      </c>
      <c r="J61" s="284" t="str">
        <f>IF(B61="","",VLOOKUP(LEFT(B61,FIND(" ",B61)-1),CompleteDataTable[],'Complete+Efforts'!$U$1,FALSE))</f>
        <v/>
      </c>
    </row>
    <row r="62" spans="2:10" ht="100" hidden="1" customHeight="1" x14ac:dyDescent="0.35">
      <c r="B62" s="91"/>
      <c r="C62" s="92"/>
      <c r="D62" s="93"/>
      <c r="E62" s="761"/>
      <c r="F62" s="94"/>
      <c r="G62" s="95">
        <v>0</v>
      </c>
      <c r="H62" s="101">
        <f t="shared" si="5"/>
        <v>0</v>
      </c>
      <c r="I62" s="285" t="str">
        <f>IF(B62="","",VLOOKUP(LEFT(B62,FIND(" ",B62)-1),CompleteDataTable[],PullDowns!$D$3,FALSE))</f>
        <v/>
      </c>
      <c r="J62" s="284" t="str">
        <f>IF(B62="","",VLOOKUP(LEFT(B62,FIND(" ",B62)-1),CompleteDataTable[],'Complete+Efforts'!$U$1,FALSE))</f>
        <v/>
      </c>
    </row>
    <row r="63" spans="2:10" ht="100" hidden="1" customHeight="1" x14ac:dyDescent="0.35">
      <c r="B63" s="91"/>
      <c r="C63" s="92"/>
      <c r="D63" s="93"/>
      <c r="E63" s="761"/>
      <c r="F63" s="94"/>
      <c r="G63" s="95">
        <v>0</v>
      </c>
      <c r="H63" s="101">
        <f t="shared" si="5"/>
        <v>0</v>
      </c>
      <c r="I63" s="285" t="str">
        <f>IF(B63="","",VLOOKUP(LEFT(B63,FIND(" ",B63)-1),CompleteDataTable[],PullDowns!$D$3,FALSE))</f>
        <v/>
      </c>
      <c r="J63" s="284" t="str">
        <f>IF(B63="","",VLOOKUP(LEFT(B63,FIND(" ",B63)-1),CompleteDataTable[],'Complete+Efforts'!$U$1,FALSE))</f>
        <v/>
      </c>
    </row>
    <row r="64" spans="2:10" ht="100" hidden="1" customHeight="1" x14ac:dyDescent="0.35">
      <c r="B64" s="91"/>
      <c r="C64" s="92"/>
      <c r="D64" s="93"/>
      <c r="E64" s="761"/>
      <c r="F64" s="94"/>
      <c r="G64" s="95">
        <v>0</v>
      </c>
      <c r="H64" s="101">
        <f t="shared" si="5"/>
        <v>0</v>
      </c>
      <c r="I64" s="285" t="str">
        <f>IF(B64="","",VLOOKUP(LEFT(B64,FIND(" ",B64)-1),CompleteDataTable[],PullDowns!$D$3,FALSE))</f>
        <v/>
      </c>
      <c r="J64" s="284" t="str">
        <f>IF(B64="","",VLOOKUP(LEFT(B64,FIND(" ",B64)-1),CompleteDataTable[],'Complete+Efforts'!$U$1,FALSE))</f>
        <v/>
      </c>
    </row>
    <row r="65" spans="2:10" ht="100" hidden="1" customHeight="1" x14ac:dyDescent="0.35">
      <c r="B65" s="91"/>
      <c r="C65" s="92"/>
      <c r="D65" s="93"/>
      <c r="E65" s="761"/>
      <c r="F65" s="94"/>
      <c r="G65" s="95">
        <v>0</v>
      </c>
      <c r="H65" s="101">
        <f t="shared" si="5"/>
        <v>0</v>
      </c>
      <c r="I65" s="285" t="str">
        <f>IF(B65="","",VLOOKUP(LEFT(B65,FIND(" ",B65)-1),CompleteDataTable[],PullDowns!$D$3,FALSE))</f>
        <v/>
      </c>
      <c r="J65" s="284" t="str">
        <f>IF(B65="","",VLOOKUP(LEFT(B65,FIND(" ",B65)-1),CompleteDataTable[],'Complete+Efforts'!$U$1,FALSE))</f>
        <v/>
      </c>
    </row>
    <row r="66" spans="2:10" ht="100" hidden="1" customHeight="1" x14ac:dyDescent="0.35">
      <c r="B66" s="91"/>
      <c r="C66" s="92"/>
      <c r="D66" s="93"/>
      <c r="E66" s="761"/>
      <c r="F66" s="94"/>
      <c r="G66" s="95">
        <v>0</v>
      </c>
      <c r="H66" s="101">
        <f t="shared" si="5"/>
        <v>0</v>
      </c>
      <c r="I66" s="285" t="str">
        <f>IF(B66="","",VLOOKUP(LEFT(B66,FIND(" ",B66)-1),CompleteDataTable[],PullDowns!$D$3,FALSE))</f>
        <v/>
      </c>
      <c r="J66" s="284" t="str">
        <f>IF(B66="","",VLOOKUP(LEFT(B66,FIND(" ",B66)-1),CompleteDataTable[],'Complete+Efforts'!$U$1,FALSE))</f>
        <v/>
      </c>
    </row>
    <row r="67" spans="2:10" ht="100" hidden="1" customHeight="1" x14ac:dyDescent="0.35">
      <c r="B67" s="91"/>
      <c r="C67" s="92"/>
      <c r="D67" s="93"/>
      <c r="E67" s="761"/>
      <c r="F67" s="94"/>
      <c r="G67" s="95">
        <v>0</v>
      </c>
      <c r="H67" s="101">
        <f t="shared" si="5"/>
        <v>0</v>
      </c>
      <c r="I67" s="285" t="str">
        <f>IF(B67="","",VLOOKUP(LEFT(B67,FIND(" ",B67)-1),CompleteDataTable[],PullDowns!$D$3,FALSE))</f>
        <v/>
      </c>
      <c r="J67" s="284" t="str">
        <f>IF(B67="","",VLOOKUP(LEFT(B67,FIND(" ",B67)-1),CompleteDataTable[],'Complete+Efforts'!$U$1,FALSE))</f>
        <v/>
      </c>
    </row>
    <row r="68" spans="2:10" ht="100" hidden="1" customHeight="1" x14ac:dyDescent="0.35">
      <c r="B68" s="91"/>
      <c r="C68" s="92"/>
      <c r="D68" s="93"/>
      <c r="E68" s="761"/>
      <c r="F68" s="94"/>
      <c r="G68" s="95">
        <v>0</v>
      </c>
      <c r="H68" s="101">
        <f t="shared" si="5"/>
        <v>0</v>
      </c>
      <c r="I68" s="285" t="str">
        <f>IF(B68="","",VLOOKUP(LEFT(B68,FIND(" ",B68)-1),CompleteDataTable[],PullDowns!$D$3,FALSE))</f>
        <v/>
      </c>
      <c r="J68" s="284" t="str">
        <f>IF(B68="","",VLOOKUP(LEFT(B68,FIND(" ",B68)-1),CompleteDataTable[],'Complete+Efforts'!$U$1,FALSE))</f>
        <v/>
      </c>
    </row>
    <row r="69" spans="2:10" ht="100" hidden="1" customHeight="1" x14ac:dyDescent="0.35">
      <c r="B69" s="91"/>
      <c r="C69" s="92"/>
      <c r="D69" s="93"/>
      <c r="E69" s="761"/>
      <c r="F69" s="94"/>
      <c r="G69" s="95">
        <v>0</v>
      </c>
      <c r="H69" s="101">
        <f t="shared" si="5"/>
        <v>0</v>
      </c>
      <c r="I69" s="285" t="str">
        <f>IF(B69="","",VLOOKUP(LEFT(B69,FIND(" ",B69)-1),CompleteDataTable[],PullDowns!$D$3,FALSE))</f>
        <v/>
      </c>
      <c r="J69" s="284" t="str">
        <f>IF(B69="","",VLOOKUP(LEFT(B69,FIND(" ",B69)-1),CompleteDataTable[],'Complete+Efforts'!$U$1,FALSE))</f>
        <v/>
      </c>
    </row>
    <row r="70" spans="2:10" ht="100" hidden="1" customHeight="1" x14ac:dyDescent="0.35">
      <c r="B70" s="91"/>
      <c r="C70" s="92"/>
      <c r="D70" s="93"/>
      <c r="E70" s="761"/>
      <c r="F70" s="94"/>
      <c r="G70" s="95">
        <v>0</v>
      </c>
      <c r="H70" s="101">
        <f t="shared" si="5"/>
        <v>0</v>
      </c>
      <c r="I70" s="284" t="str">
        <f>IF(B70="","",VLOOKUP(LEFT(B70,FIND(" ",B70)-1),CompleteDataTable[],PullDowns!$D$3,FALSE))</f>
        <v/>
      </c>
      <c r="J70" s="284" t="str">
        <f>IF(B70="","",VLOOKUP(LEFT(B70,FIND(" ",B70)-1),CompleteDataTable[],'Complete+Efforts'!$U$1,FALSE))</f>
        <v/>
      </c>
    </row>
    <row r="71" spans="2:10" ht="100" hidden="1" customHeight="1" x14ac:dyDescent="0.35">
      <c r="B71" s="91"/>
      <c r="C71" s="92"/>
      <c r="D71" s="93"/>
      <c r="E71" s="761"/>
      <c r="F71" s="94"/>
      <c r="G71" s="95">
        <v>0</v>
      </c>
      <c r="H71" s="101">
        <f t="shared" si="5"/>
        <v>0</v>
      </c>
      <c r="I71" s="284" t="str">
        <f>IF(B71="","",VLOOKUP(LEFT(B71,FIND(" ",B71)-1),CompleteDataTable[],PullDowns!$D$3,FALSE))</f>
        <v/>
      </c>
      <c r="J71" s="284" t="str">
        <f>IF(B71="","",VLOOKUP(LEFT(B71,FIND(" ",B71)-1),CompleteDataTable[],'Complete+Efforts'!$U$1,FALSE))</f>
        <v/>
      </c>
    </row>
    <row r="72" spans="2:10" ht="15.75" customHeight="1" x14ac:dyDescent="0.35">
      <c r="B72" s="1088" t="s">
        <v>37</v>
      </c>
      <c r="C72" s="1089"/>
      <c r="D72" s="1089"/>
      <c r="E72" s="1089"/>
      <c r="F72" s="1090"/>
      <c r="G72" s="96">
        <f>SUM(G22:G71)</f>
        <v>8642</v>
      </c>
      <c r="H72" s="96">
        <f>SUM(H22:H71)</f>
        <v>8642</v>
      </c>
      <c r="I72" s="286"/>
      <c r="J72" s="286"/>
    </row>
    <row r="73" spans="2:10" ht="14.5" x14ac:dyDescent="0.35">
      <c r="B73" s="88"/>
    </row>
  </sheetData>
  <sheetProtection algorithmName="SHA-512" hashValue="RoUHqvrlnW9JV1h9isDGazVZgXQXGOQ/8f0q223Jr6HgztLeYQPY+g7XReqmwsooflaSpoz99sfy1eGVKbQkDw==" saltValue="OdwKEiT1V76q/4lDxYLb3A==" spinCount="100000" sheet="1" objects="1" scenarios="1" formatColumns="0" formatRows="0"/>
  <dataConsolidate/>
  <mergeCells count="5">
    <mergeCell ref="B72:F72"/>
    <mergeCell ref="B9:I9"/>
    <mergeCell ref="B10:I10"/>
    <mergeCell ref="B16:I16"/>
    <mergeCell ref="B17:I17"/>
  </mergeCells>
  <conditionalFormatting sqref="I17 B17:E17 G17">
    <cfRule type="expression" dxfId="185" priority="1">
      <formula>IF(COUNTIF(C22:C71,"case-by-case") &gt; 0,TRUE,FALSE)</formula>
    </cfRule>
  </conditionalFormatting>
  <conditionalFormatting sqref="F17">
    <cfRule type="expression" dxfId="184" priority="54">
      <formula>IF(COUNTIF(G22:G71,"case-by-case") &gt; 0,TRUE,FALSE)</formula>
    </cfRule>
  </conditionalFormatting>
  <dataValidations count="4">
    <dataValidation type="list" allowBlank="1" showInputMessage="1" showErrorMessage="1" sqref="C19" xr:uid="{CB5DFC95-F17C-41CA-ACC7-B0E06DB60855}">
      <formula1>INDEX(HECAddiSerExchangeRates, 0, 1)</formula1>
    </dataValidation>
    <dataValidation type="custom" allowBlank="1" showInputMessage="1" showErrorMessage="1" sqref="D38" xr:uid="{6BD92015-E19F-4703-87EC-DA40205AF80A}">
      <formula1>AND(ISNUMBER($D$38), $D$38&gt;=12, $D$38&lt;=2000)</formula1>
    </dataValidation>
    <dataValidation type="custom" allowBlank="1" showInputMessage="1" showErrorMessage="1" error="Please enter a numeric value greater than or equal to 12." sqref="D39" xr:uid="{6DE26018-9FCB-4F90-B91A-83DAF59DCCAE}">
      <formula1>AND(ISNUMBER($D$39), $D$39&gt;=12)</formula1>
    </dataValidation>
    <dataValidation type="custom" allowBlank="1" showInputMessage="1" showErrorMessage="1" error="Please enter a numeric value greater than or equal to 12." sqref="D37" xr:uid="{02EE1E02-811C-43B9-BA30-9AE71456E211}">
      <formula1>AND(ISNUMBER($D$37), $D$37&gt;=12)</formula1>
    </dataValidation>
  </dataValidations>
  <hyperlinks>
    <hyperlink ref="I5" r:id="rId1" xr:uid="{9CD25E8E-2DCA-4373-8DD9-12E7FA26BE6B}"/>
    <hyperlink ref="B13" r:id="rId2" tooltip="https://wiki.one.int.sap/wiki/pages/viewpage.action?pageId=2436448074&amp;src=contextnavpagetreemode" display="https://wiki.one.int.sap/wiki/pages/viewpage.action?pageId=2436448074&amp;src=contextnavpagetreemode" xr:uid="{72FF0878-27B2-4B75-94B3-EEC3F15DD043}"/>
    <hyperlink ref="B14" r:id="rId3" tooltip="https://wiki.one.int.sap/wiki/pages/releaseview.action?pageId=2445946260" display="https://wiki.one.int.sap/wiki/pages/releaseview.action?pageId=2445946260" xr:uid="{70A7A4BA-605B-4C87-B549-061220738E6D}"/>
    <hyperlink ref="C13" r:id="rId4" display="https://editor.signavio.com/p/hub/en_gb/model/6fe6b30f4a28401e93adf46abacc7fbf" xr:uid="{4B6A2358-BA21-4DEE-AEC2-1533A7415733}"/>
  </hyperlinks>
  <pageMargins left="0.7" right="0.7" top="0.75" bottom="0.75" header="0.3" footer="0.3"/>
  <pageSetup paperSize="9" scale="79" orientation="portrait" r:id="rId5"/>
  <headerFooter>
    <oddFooter>&amp;L_x000D_&amp;1#&amp;"72 Brand"&amp;6&amp;K000000                  INTERNAL ‒ SAP and External Parties under NDA Only</oddFooter>
  </headerFooter>
  <customProperties>
    <customPr name="EpmWorksheetKeyString_GUID" r:id="rId6"/>
  </customProperties>
  <drawing r:id="rId7"/>
  <legacyDrawing r:id="rId8"/>
  <mc:AlternateContent xmlns:mc="http://schemas.openxmlformats.org/markup-compatibility/2006">
    <mc:Choice Requires="x14">
      <controls>
        <mc:AlternateContent xmlns:mc="http://schemas.openxmlformats.org/markup-compatibility/2006">
          <mc:Choice Requires="x14">
            <control shapeId="11265" r:id="rId9" name="Button 1">
              <controlPr defaultSize="0" print="0" autoFill="0" autoPict="0" macro="[0]!sPricingTool.AddService">
                <anchor moveWithCells="1" sizeWithCells="1">
                  <from>
                    <xdr:col>1</xdr:col>
                    <xdr:colOff>31750</xdr:colOff>
                    <xdr:row>71</xdr:row>
                    <xdr:rowOff>12700</xdr:rowOff>
                  </from>
                  <to>
                    <xdr:col>1</xdr:col>
                    <xdr:colOff>831850</xdr:colOff>
                    <xdr:row>72</xdr:row>
                    <xdr:rowOff>0</xdr:rowOff>
                  </to>
                </anchor>
              </controlPr>
            </control>
          </mc:Choice>
        </mc:AlternateContent>
        <mc:AlternateContent xmlns:mc="http://schemas.openxmlformats.org/markup-compatibility/2006">
          <mc:Choice Requires="x14">
            <control shapeId="11266" r:id="rId10" name="Button 2">
              <controlPr defaultSize="0" print="0" autoFill="0" autoPict="0" macro="[0]!sPricingTool.RemoveService">
                <anchor moveWithCells="1" sizeWithCells="1">
                  <from>
                    <xdr:col>1</xdr:col>
                    <xdr:colOff>838200</xdr:colOff>
                    <xdr:row>71</xdr:row>
                    <xdr:rowOff>12700</xdr:rowOff>
                  </from>
                  <to>
                    <xdr:col>1</xdr:col>
                    <xdr:colOff>1670050</xdr:colOff>
                    <xdr:row>72</xdr:row>
                    <xdr:rowOff>0</xdr:rowOff>
                  </to>
                </anchor>
              </controlPr>
            </control>
          </mc:Choice>
        </mc:AlternateContent>
        <mc:AlternateContent xmlns:mc="http://schemas.openxmlformats.org/markup-compatibility/2006">
          <mc:Choice Requires="x14">
            <control shapeId="11267" r:id="rId11" name="Button 3">
              <controlPr defaultSize="0" print="0" autoFill="0" autoPict="0" macro="[0]!sPricingTool.AddService">
                <anchor moveWithCells="1" sizeWithCells="1">
                  <from>
                    <xdr:col>1</xdr:col>
                    <xdr:colOff>31750</xdr:colOff>
                    <xdr:row>71</xdr:row>
                    <xdr:rowOff>12700</xdr:rowOff>
                  </from>
                  <to>
                    <xdr:col>1</xdr:col>
                    <xdr:colOff>831850</xdr:colOff>
                    <xdr:row>72</xdr:row>
                    <xdr:rowOff>0</xdr:rowOff>
                  </to>
                </anchor>
              </controlPr>
            </control>
          </mc:Choice>
        </mc:AlternateContent>
        <mc:AlternateContent xmlns:mc="http://schemas.openxmlformats.org/markup-compatibility/2006">
          <mc:Choice Requires="x14">
            <control shapeId="11268" r:id="rId12" name="Button 4">
              <controlPr defaultSize="0" print="0" autoFill="0" autoPict="0" macro="[0]!sPricingTool.RemoveService">
                <anchor moveWithCells="1" sizeWithCells="1">
                  <from>
                    <xdr:col>1</xdr:col>
                    <xdr:colOff>838200</xdr:colOff>
                    <xdr:row>71</xdr:row>
                    <xdr:rowOff>12700</xdr:rowOff>
                  </from>
                  <to>
                    <xdr:col>1</xdr:col>
                    <xdr:colOff>1670050</xdr:colOff>
                    <xdr:row>72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E91E9EC-73F2-4141-B790-CA16D2CF0918}">
          <x14:formula1>
            <xm:f>PullDowns!$B$5:$B$8</xm:f>
          </x14:formula1>
          <xm:sqref>C18</xm:sqref>
        </x14:dataValidation>
        <x14:dataValidation type="list" allowBlank="1" showInputMessage="1" showErrorMessage="1" xr:uid="{F81780B3-16BE-42B9-8DA8-B15345176040}">
          <x14:formula1>
            <xm:f>INDIRECT(PullDowns!$C$3)</xm:f>
          </x14:formula1>
          <xm:sqref>B22:B71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DA6EF-C415-46FB-AA09-83332FE4E743}">
  <sheetPr codeName="Sheet4"/>
  <dimension ref="B2:L89"/>
  <sheetViews>
    <sheetView topLeftCell="F66" zoomScale="90" zoomScaleNormal="90" workbookViewId="0">
      <selection activeCell="F102" sqref="F102"/>
    </sheetView>
  </sheetViews>
  <sheetFormatPr defaultColWidth="8.81640625" defaultRowHeight="14.5" x14ac:dyDescent="0.35"/>
  <cols>
    <col min="1" max="1" width="2.453125" customWidth="1"/>
    <col min="2" max="2" width="20.453125" customWidth="1"/>
    <col min="3" max="3" width="17.1796875" customWidth="1"/>
    <col min="4" max="5" width="9.1796875" customWidth="1"/>
    <col min="6" max="6" width="100.453125" customWidth="1"/>
    <col min="8" max="8" width="100.453125" customWidth="1"/>
    <col min="10" max="10" width="100.453125" customWidth="1"/>
    <col min="12" max="12" width="100.453125" customWidth="1"/>
  </cols>
  <sheetData>
    <row r="2" spans="2:12" ht="15" thickBot="1" x14ac:dyDescent="0.4">
      <c r="D2" s="230" t="s">
        <v>38</v>
      </c>
      <c r="E2" s="230"/>
    </row>
    <row r="3" spans="2:12" ht="15.5" thickTop="1" thickBot="1" x14ac:dyDescent="0.4">
      <c r="B3" s="238" t="s">
        <v>39</v>
      </c>
      <c r="C3" s="239" t="str">
        <f>VLOOKUP(System,SystemTable[],2,FALSE)</f>
        <v>Pulldowns!$F$5#</v>
      </c>
      <c r="D3" s="239">
        <f>VLOOKUP(System,SystemTable[],3,FALSE)</f>
        <v>5</v>
      </c>
    </row>
    <row r="4" spans="2:12" ht="19" thickTop="1" x14ac:dyDescent="0.45">
      <c r="B4" s="237" t="s">
        <v>40</v>
      </c>
      <c r="C4" s="237" t="s">
        <v>41</v>
      </c>
      <c r="D4" s="237" t="s">
        <v>42</v>
      </c>
      <c r="F4" s="235" t="s">
        <v>43</v>
      </c>
      <c r="H4" s="235" t="s">
        <v>44</v>
      </c>
      <c r="J4" s="235" t="s">
        <v>45</v>
      </c>
      <c r="L4" s="235" t="s">
        <v>46</v>
      </c>
    </row>
    <row r="5" spans="2:12" ht="21.75" customHeight="1" x14ac:dyDescent="0.35">
      <c r="B5" t="s">
        <v>26</v>
      </c>
      <c r="C5" t="str">
        <f>ADDRESS(ROW($F$5), COLUMN($F$5),1,1,"Pulldowns") &amp; "#"</f>
        <v>Pulldowns!$F$5#</v>
      </c>
      <c r="D5" s="230">
        <f>'Complete+Efforts'!$E$1</f>
        <v>5</v>
      </c>
      <c r="F5" t="str" cm="1">
        <f t="array" ref="F5:F86">IFERROR(_xlfn._xlws.FILTER(CompleteDataTable[Identifier],CompleteDataTable[PCE]="A") &amp; " - " &amp; _xlfn._xlws.FILTER(CompleteDataTable[Task],CompleteDataTable[PCE]="A"),"")</f>
        <v xml:space="preserve">INFRA_1.2.03 - Move an existing system in a Customer landscape to new subnet for the purpose of network segregation
</v>
      </c>
      <c r="H5" t="str" cm="1">
        <f t="array" ref="H5:H89">IFERROR(_xlfn._xlws.FILTER(CompleteDataTable[Identifier],CompleteDataTable[Tailored]="A") &amp; " - " &amp; _xlfn._xlws.FILTER(CompleteDataTable[Task],CompleteDataTable[Tailored]="A"),"")</f>
        <v xml:space="preserve">INFRA_1.2.03 - Move an existing system in a Customer landscape to new subnet for the purpose of network segregation
</v>
      </c>
      <c r="J5" t="str" cm="1">
        <f t="array" ref="J5:J83">IFERROR(_xlfn._xlws.FILTER(CompleteDataTable[Identifier],CompleteDataTable[AdvEd]="A") &amp; " - " &amp; _xlfn._xlws.FILTER(CompleteDataTable[Task],CompleteDataTable[AdvEd]="A"),"")</f>
        <v xml:space="preserve">INFRA_1.2.03 - Move an existing system in a Customer landscape to new subnet for the purpose of network segregation
</v>
      </c>
      <c r="L5" t="str" cm="1">
        <f t="array" ref="L5:L89">IFERROR(_xlfn._xlws.FILTER(CompleteDataTable[Identifier],CompleteDataTable[CDC]="A") &amp; " - " &amp; _xlfn._xlws.FILTER(CompleteDataTable[Task],CompleteDataTable[CDC]="A"),"")</f>
        <v xml:space="preserve">INFRA_1.2.03 - Move an existing system in a Customer landscape to new subnet for the purpose of network segregation
</v>
      </c>
    </row>
    <row r="6" spans="2:12" x14ac:dyDescent="0.35">
      <c r="B6" t="s">
        <v>47</v>
      </c>
      <c r="C6" t="str">
        <f>ADDRESS(ROW($H$5), COLUMN($H$5),1,1,"Pulldowns") &amp; "#"</f>
        <v>Pulldowns!$H$5#</v>
      </c>
      <c r="D6" s="230">
        <f>'Complete+Efforts'!$F$1</f>
        <v>6</v>
      </c>
      <c r="F6" t="str">
        <v>INFRA_1.2.03A - Provision additional subnets</v>
      </c>
      <c r="H6" t="str">
        <v>INFRA_1.2.03A - Provision additional subnets</v>
      </c>
      <c r="J6" t="str">
        <v>INFRA_1.2.03A - Provision additional subnets</v>
      </c>
      <c r="L6" t="str">
        <v>INFRA_1.2.03A - Provision additional subnets</v>
      </c>
    </row>
    <row r="7" spans="2:12" x14ac:dyDescent="0.35">
      <c r="B7" t="s">
        <v>48</v>
      </c>
      <c r="C7" t="str">
        <f>ADDRESS(ROW($J$5), COLUMN($J$5),1,1,"Pulldowns") &amp; "#"</f>
        <v>Pulldowns!$J$5#</v>
      </c>
      <c r="D7" s="230">
        <f>'Complete+Efforts'!$G$1</f>
        <v>7</v>
      </c>
      <c r="F7" t="str">
        <v>INFRA_1.2.03B - Configure communication restrictions between production and non-production tiers</v>
      </c>
      <c r="H7" t="str">
        <v>INFRA_1.2.03B - Configure communication restrictions between production and non-production tiers</v>
      </c>
      <c r="J7" t="str">
        <v>INFRA_1.2.03B - Configure communication restrictions between production and non-production tiers</v>
      </c>
      <c r="L7" t="str">
        <v>INFRA_1.2.03B - Configure communication restrictions between production and non-production tiers</v>
      </c>
    </row>
    <row r="8" spans="2:12" x14ac:dyDescent="0.35">
      <c r="B8" t="s">
        <v>49</v>
      </c>
      <c r="C8" t="str">
        <f>ADDRESS(ROW($L$5), COLUMN($L$5),1,1,"Pulldowns") &amp; "#"</f>
        <v>Pulldowns!$L$5#</v>
      </c>
      <c r="D8" s="230">
        <f>'Complete+Efforts'!$H$1</f>
        <v>8</v>
      </c>
      <c r="F8" t="str">
        <v>INFRA_1.2.03C - Move existing virtual machine in a Customer landscape from non-zonal to zonal deployment - Azure only</v>
      </c>
      <c r="H8" t="str">
        <v>INFRA_1.2.03C - Move existing virtual machine in a Customer landscape from non-zonal to zonal deployment - Azure only</v>
      </c>
      <c r="J8" t="str">
        <v>INFRA_1.2.03C - Move existing virtual machine in a Customer landscape from non-zonal to zonal deployment - Azure only</v>
      </c>
      <c r="L8" t="str">
        <v>INFRA_1.2.06_CE - IP address migration - Change IP addressing of existing customer user-access network segment to new IP addressing</v>
      </c>
    </row>
    <row r="9" spans="2:12" x14ac:dyDescent="0.35">
      <c r="F9" t="str">
        <v>INFRA_1.2.03D - Prepare Customer landscape for zonal migration - Azure only</v>
      </c>
      <c r="H9" t="str">
        <v>INFRA_1.2.03D - Prepare Customer landscape for zonal migration - Azure only</v>
      </c>
      <c r="J9" t="str">
        <v>INFRA_1.2.03D - Prepare Customer landscape for zonal migration - Azure only</v>
      </c>
      <c r="L9" t="str">
        <v>INFRA_1.2.08 - Migrate SAP domain (*.sap.biz) to customer domain or customer domain migration</v>
      </c>
    </row>
    <row r="10" spans="2:12" x14ac:dyDescent="0.35">
      <c r="F10" t="str">
        <v>INFRA_1.2.06 - IP address migration - Change IP addressing of existing customer user-access network segment to new IP addressing</v>
      </c>
      <c r="H10" t="str">
        <v>INFRA_1.2.06 - IP address migration - Change IP addressing of existing customer user-access network segment to new IP addressing</v>
      </c>
      <c r="J10" t="str">
        <v>INFRA_1.2.06 - IP address migration - Change IP addressing of existing customer user-access network segment to new IP addressing</v>
      </c>
      <c r="L10" t="str">
        <v>INFRA_1.8.10 - On-demand backup / Extension of existing on-demand backup</v>
      </c>
    </row>
    <row r="11" spans="2:12" x14ac:dyDescent="0.35">
      <c r="F11" t="str">
        <v>INFRA_1.2.08 - Migrate SAP domain (*.sap.biz) to customer domain or customer domain migration</v>
      </c>
      <c r="H11" t="str">
        <v>INFRA_1.2.08 - Migrate SAP domain (*.sap.biz) to customer domain or customer domain migration</v>
      </c>
      <c r="J11" t="str">
        <v>INFRA_1.2.08 - Migrate SAP domain (*.sap.biz) to customer domain or customer domain migration</v>
      </c>
      <c r="L11" t="str">
        <v>INFRA_1.8.10A - On-demand backup - Storage - 100 GB</v>
      </c>
    </row>
    <row r="12" spans="2:12" x14ac:dyDescent="0.35">
      <c r="F12" t="str">
        <v>INFRA_1.8.10 - On-demand backup / Extension of existing on-demand backup</v>
      </c>
      <c r="H12" t="str">
        <v>INFRA_1.8.10 - On-demand backup / Extension of existing on-demand backup</v>
      </c>
      <c r="J12" t="str">
        <v>INFRA_1.8.10 - On-demand backup / Extension of existing on-demand backup</v>
      </c>
      <c r="L12" t="str">
        <v>INFRA_1.8.02A - Perform data restore and recovery (file system, database) on customer request (other reasons than as a response to system failures) - additional requests</v>
      </c>
    </row>
    <row r="13" spans="2:12" x14ac:dyDescent="0.35">
      <c r="F13" t="str">
        <v>INFRA_1.8.10A - On-demand backup - Storage - 100 GB</v>
      </c>
      <c r="H13" t="str">
        <v>INFRA_1.8.10A - On-demand backup - Storage - 100 GB</v>
      </c>
      <c r="J13" t="str">
        <v>INFRA_1.8.10A - On-demand backup - Storage - 100 GB</v>
      </c>
      <c r="L13" t="str">
        <v>INFRA_1.11.02A - Create and maintain sftp user accounts and groups - additional requests</v>
      </c>
    </row>
    <row r="14" spans="2:12" x14ac:dyDescent="0.35">
      <c r="F14" t="str">
        <v>INFRA_1.8.02A - Perform data restore and recovery (file system, database) on customer request (other reasons than as a response to system failures) - additional requests</v>
      </c>
      <c r="H14" t="str">
        <v>INFRA_1.8.02A - Perform data restore and recovery (file system, database) on customer request (other reasons than as a response to system failures) - additional requests</v>
      </c>
      <c r="J14" t="str">
        <v>INFRA_1.8.02A - Perform data restore and recovery (file system, database) on customer request (other reasons than as a response to system failures) - additional requests</v>
      </c>
      <c r="L14" t="str">
        <v>HANA_1.1.35 - Partition tables (technical execution) - additional requests</v>
      </c>
    </row>
    <row r="15" spans="2:12" x14ac:dyDescent="0.35">
      <c r="F15" t="str">
        <v>INFRA_1.11.02A - Create and maintain sftp user accounts and groups - additional requests</v>
      </c>
      <c r="H15" t="str">
        <v>INFRA_1.11.02A - Create and maintain sftp user accounts and groups - additional requests</v>
      </c>
      <c r="J15" t="str">
        <v>INFRA_1.11.02A - Create and maintain sftp user accounts and groups - additional requests</v>
      </c>
      <c r="L15" t="str">
        <v>HANA_1.1.45 - Refresh test data</v>
      </c>
    </row>
    <row r="16" spans="2:12" x14ac:dyDescent="0.35">
      <c r="F16" t="str">
        <v>HANA_1.1.35 - Partition tables (technical execution) - additional requests</v>
      </c>
      <c r="H16" t="str">
        <v>HANA_1.1.35 - Partition tables (technical execution) - additional requests</v>
      </c>
      <c r="J16" t="str">
        <v>HANA_1.1.35 - Partition tables (technical execution) - additional requests</v>
      </c>
      <c r="L16" t="str">
        <v>TO_HANA_MDC_1.2.06 - Backup of individual tenants</v>
      </c>
    </row>
    <row r="17" spans="6:12" x14ac:dyDescent="0.35">
      <c r="F17" t="str">
        <v>HANA_1.1.45 - Refresh test data</v>
      </c>
      <c r="H17" t="str">
        <v>HANA_1.1.45 - Refresh test data</v>
      </c>
      <c r="J17" t="str">
        <v>HANA_1.1.45 - Refresh test data</v>
      </c>
      <c r="L17" t="str">
        <v>TO_HANA_MDC_1.2.07 - Restore backup of individual tenant</v>
      </c>
    </row>
    <row r="18" spans="6:12" x14ac:dyDescent="0.35">
      <c r="F18" t="str">
        <v>TO_HANA_PM_1.1.01A - Convert non-Pacemaker System to Pacemaker based System</v>
      </c>
      <c r="H18" t="str">
        <v>TO_HANA_MDC_1.2.06 - Backup of individual tenants</v>
      </c>
      <c r="J18" t="str">
        <v>TO_HANA_MDC_1.2.06 - Backup of individual tenants</v>
      </c>
      <c r="L18" t="str">
        <v>TO_HANA_PM_1.1.01A - Convert non-Pacemaker System to Pacemaker based System</v>
      </c>
    </row>
    <row r="19" spans="6:12" x14ac:dyDescent="0.35">
      <c r="F19" t="str">
        <v>DB_1.1.26 - Shrink database</v>
      </c>
      <c r="H19" t="str">
        <v>TO_HANA_MDC_1.2.07 - Restore backup of individual tenant</v>
      </c>
      <c r="J19" t="str">
        <v>TO_HANA_MDC_1.2.07 - Restore backup of individual tenant</v>
      </c>
      <c r="L19" t="str">
        <v>DB_1.1.26 - Shrink database</v>
      </c>
    </row>
    <row r="20" spans="6:12" x14ac:dyDescent="0.35">
      <c r="F20" t="str">
        <v>DB_1.1.26_S - Shrink database less than 50 GB</v>
      </c>
      <c r="H20" t="str">
        <v>TO_HANA_PM_1.1.01A - Convert non-Pacemaker System to Pacemaker based System</v>
      </c>
      <c r="J20" t="str">
        <v>TO_HANA_PM_1.1.01A - Convert non-Pacemaker System to Pacemaker based System</v>
      </c>
      <c r="L20" t="str">
        <v>DB_1.1.26_S - Shrink database less than 50 GB</v>
      </c>
    </row>
    <row r="21" spans="6:12" x14ac:dyDescent="0.35">
      <c r="F21" t="str">
        <v>DB_1.1.26_M - Shrink database 50 to 100 GB</v>
      </c>
      <c r="H21" t="str">
        <v>DB_1.1.26 - Shrink database</v>
      </c>
      <c r="J21" t="str">
        <v>DB_1.1.26 - Shrink database</v>
      </c>
      <c r="L21" t="str">
        <v>DB_1.1.26_M - Shrink database 50 to 100 GB</v>
      </c>
    </row>
    <row r="22" spans="6:12" x14ac:dyDescent="0.35">
      <c r="F22" t="str">
        <v>DB_1.1.26_L - Shrink database 100 to 200 GB</v>
      </c>
      <c r="H22" t="str">
        <v>DB_1.1.26_S - Shrink database less than 50 GB</v>
      </c>
      <c r="J22" t="str">
        <v>DB_1.1.26_S - Shrink database less than 50 GB</v>
      </c>
      <c r="L22" t="str">
        <v>DB_1.1.26_L - Shrink database 100 to 200 GB</v>
      </c>
    </row>
    <row r="23" spans="6:12" x14ac:dyDescent="0.35">
      <c r="F23" t="str">
        <v>DB_DB2_1.1.09 - Reorganize Tables (Technical Execution) - Additional Requests</v>
      </c>
      <c r="H23" t="str">
        <v>DB_1.1.26_M - Shrink database 50 to 100 GB</v>
      </c>
      <c r="J23" t="str">
        <v>DB_1.1.26_M - Shrink database 50 to 100 GB</v>
      </c>
      <c r="L23" t="str">
        <v>DB_DB2_1.1.09 - Reorganize Tables (Technical Execution) - Additional Requests</v>
      </c>
    </row>
    <row r="24" spans="6:12" x14ac:dyDescent="0.35">
      <c r="F24" t="str">
        <v>DB_DB2_1.1.12 - Create additional tablespace and/or table movement (Technical Execution)</v>
      </c>
      <c r="H24" t="str">
        <v>DB_1.1.26_L - Shrink database 100 to 200 GB</v>
      </c>
      <c r="J24" t="str">
        <v>DB_1.1.26_L - Shrink database 100 to 200 GB</v>
      </c>
      <c r="L24" t="str">
        <v>DB_DB2_1.1.12 - Create additional tablespace and/or table movement (Technical Execution)</v>
      </c>
    </row>
    <row r="25" spans="6:12" x14ac:dyDescent="0.35">
      <c r="F25" t="str">
        <v>BASIC_1.8.25 - SAP system re-installation after system handover</v>
      </c>
      <c r="H25" t="str">
        <v>DB_DB2_1.1.09 - Reorganize Tables (Technical Execution) - Additional Requests</v>
      </c>
      <c r="J25" t="str">
        <v>DB_DB2_1.1.09 - Reorganize Tables (Technical Execution) - Additional Requests</v>
      </c>
      <c r="L25" t="str">
        <v>BASIC_1.8.25 - SAP system re-installation after system handover</v>
      </c>
    </row>
    <row r="26" spans="6:12" x14ac:dyDescent="0.35">
      <c r="F26" t="str">
        <v>BASIC_1.8.25_A - System Rebuild – NetWeaver and other DB based solutions (e.g. S/4HANA, SAP BW, CRM, BOBJ, etc. greenfield/Skelton)</v>
      </c>
      <c r="H26" t="str">
        <v>DB_DB2_1.1.12 - Create additional tablespace and/or table movement (Technical Execution)</v>
      </c>
      <c r="J26" t="str">
        <v>DB_DB2_1.1.12 - Create additional tablespace and/or table movement (Technical Execution)</v>
      </c>
      <c r="L26" t="str">
        <v>BASIC_1.8.25_A - System Rebuild – NetWeaver and other DB based solutions (e.g. S/4HANA, SAP BW, CRM, BOBJ, etc. greenfield/Skelton)</v>
      </c>
    </row>
    <row r="27" spans="6:12" x14ac:dyDescent="0.35">
      <c r="F27" t="str">
        <v>BASIC_1.8.25_B - System Rebuild - Breakup_Small (non DB solutions e.g. DNS, Web Dispatcher, cloud Connector, etc.)</v>
      </c>
      <c r="H27" t="str">
        <v>BASIC_1.8.25 - SAP system re-installation after system handover</v>
      </c>
      <c r="J27" t="str">
        <v>BASIC_1.8.25 - SAP system re-installation after system handover</v>
      </c>
      <c r="L27" t="str">
        <v>BASIC_1.8.25_B - System Rebuild - Breakup_Small (non DB solutions e.g. DNS, Web Dispatcher, cloud Connector, etc.)</v>
      </c>
    </row>
    <row r="28" spans="6:12" x14ac:dyDescent="0.35">
      <c r="F28" t="str">
        <v>BASIC_1.8.25_C - System Rebuild - Breakup_Solman (greenfield/brownfield)</v>
      </c>
      <c r="H28" t="str">
        <v>BASIC_1.8.25_A - System Rebuild – NetWeaver and other DB based solutions (e.g. S/4HANA, SAP BW, CRM, BOBJ, etc. greenfield/Skelton)</v>
      </c>
      <c r="J28" t="str">
        <v>BASIC_1.8.25_A - System Rebuild – NetWeaver and other DB based solutions (e.g. S/4HANA, SAP BW, CRM, BOBJ, etc. greenfield/Skelton)</v>
      </c>
      <c r="L28" t="str">
        <v>BASIC_1.8.25_C - System Rebuild - Breakup_Solman (greenfield/brownfield)</v>
      </c>
    </row>
    <row r="29" spans="6:12" x14ac:dyDescent="0.35">
      <c r="F29" t="str">
        <v>BASIC_1.8.25_D - System Rebuild - Breakup additional redo FIORI launchpad, TMS &amp; Adobe setup</v>
      </c>
      <c r="H29" t="str">
        <v>BASIC_1.8.25_B - System Rebuild - Breakup_Small (non DB solutions e.g. DNS, Web Dispatcher, cloud Connector, etc.)</v>
      </c>
      <c r="J29" t="str">
        <v>BASIC_1.8.25_B - System Rebuild - Breakup_Small (non DB solutions e.g. DNS, Web Dispatcher, cloud Connector, etc.)</v>
      </c>
      <c r="L29" t="str">
        <v>BASIC_1.8.25_D - System Rebuild - Breakup additional redo FIORI launchpad, TMS &amp; Adobe setup</v>
      </c>
    </row>
    <row r="30" spans="6:12" x14ac:dyDescent="0.35">
      <c r="F30" t="str">
        <v>BASIC_1.8.25_E - SAP Template Solution deployments after initial build</v>
      </c>
      <c r="H30" t="str">
        <v>BASIC_1.8.25_C - System Rebuild - Breakup_Solman (greenfield/brownfield)</v>
      </c>
      <c r="J30" t="str">
        <v>BASIC_1.8.25_C - System Rebuild - Breakup_Solman (greenfield/brownfield)</v>
      </c>
      <c r="L30" t="str">
        <v>BASIC_1.8.25_E - SAP Template Solution deployments after initial build</v>
      </c>
    </row>
    <row r="31" spans="6:12" x14ac:dyDescent="0.35">
      <c r="F31" t="str">
        <v>BASIC_1.8.25_F - System Rebuild - GXP</v>
      </c>
      <c r="H31" t="str">
        <v>BASIC_1.8.25_D - System Rebuild - Breakup additional redo FIORI launchpad, TMS &amp; Adobe setup</v>
      </c>
      <c r="J31" t="str">
        <v>BASIC_1.8.25_D - System Rebuild - Breakup additional redo FIORI launchpad, TMS &amp; Adobe setup</v>
      </c>
      <c r="L31" t="str">
        <v>BASIC_1.8.25_F - System Rebuild - GXP</v>
      </c>
    </row>
    <row r="32" spans="6:12" x14ac:dyDescent="0.35">
      <c r="F32" t="str">
        <v>BASIC_1.8.25_G - System Rebuild - Breakup additional redo of Best Practice enablement OR EML/MC deployment</v>
      </c>
      <c r="H32" t="str">
        <v>BASIC_1.8.25_E - SAP Template Solution deployments after initial build</v>
      </c>
      <c r="J32" t="str">
        <v>BASIC_1.8.25_E - SAP Template Solution deployments after initial build</v>
      </c>
      <c r="L32" t="str">
        <v>BASIC_1.8.25_G - System Rebuild - Breakup additional redo of Best Practice enablement OR EML/MC deployment</v>
      </c>
    </row>
    <row r="33" spans="6:12" x14ac:dyDescent="0.35">
      <c r="F33" t="str">
        <v>BASIC_1.8.03A - Integrate installed systems into cloud operations environment - additional test run requests</v>
      </c>
      <c r="H33" t="str">
        <v>BASIC_1.8.25_F - System Rebuild - GXP</v>
      </c>
      <c r="J33" t="str">
        <v>BASIC_1.8.25_F - System Rebuild - GXP</v>
      </c>
      <c r="L33" t="str">
        <v>BASIC_1.8.03A - Integrate installed systems into cloud operations environment - additional test run requests</v>
      </c>
    </row>
    <row r="34" spans="6:12" x14ac:dyDescent="0.35">
      <c r="F34" t="str">
        <v>BASIC_1.8.20 - Provide special support to customer during onboarding - general</v>
      </c>
      <c r="H34" t="str">
        <v>BASIC_1.8.25_G - System Rebuild - Breakup additional redo of Best Practice enablement OR EML/MC deployment</v>
      </c>
      <c r="J34" t="str">
        <v>BASIC_1.8.25_G - System Rebuild - Breakup additional redo of Best Practice enablement OR EML/MC deployment</v>
      </c>
      <c r="L34" t="str">
        <v>BASIC_1.8.20 - Provide special support to customer during onboarding - general</v>
      </c>
    </row>
    <row r="35" spans="6:12" x14ac:dyDescent="0.35">
      <c r="F35" t="str">
        <v>BASIC_1.8.20A - Provide special support to customer during onboarding – Brownfield Post-Migration Downtime Optimization Service</v>
      </c>
      <c r="H35" t="str">
        <v>BASIC_1.8.03A - Integrate installed systems into cloud operations environment - additional test run requests</v>
      </c>
      <c r="J35" t="str">
        <v>BASIC_1.8.03A - Integrate installed systems into cloud operations environment - additional test run requests</v>
      </c>
      <c r="L35" t="str">
        <v>BASIC_1.8.20A - Provide special support to customer during onboarding – Brownfield Post-Migration Downtime Optimization Service</v>
      </c>
    </row>
    <row r="36" spans="6:12" x14ac:dyDescent="0.35">
      <c r="F36" t="str">
        <v>BASIC_1.8.20B - Provide special support to customer during Enterprise Cloud Services onboarding
- SAP Migration Assisted Service</v>
      </c>
      <c r="H36" t="str">
        <v>BASIC_1.8.20 - Provide special support to customer during onboarding - general</v>
      </c>
      <c r="J36" t="str">
        <v>BASIC_1.8.20 - Provide special support to customer during onboarding - general</v>
      </c>
      <c r="L36" t="str">
        <v>BASIC_1.8.20B - Provide special support to customer during Enterprise Cloud Services onboarding
- SAP Migration Assisted Service</v>
      </c>
    </row>
    <row r="37" spans="6:12" x14ac:dyDescent="0.35">
      <c r="F37" t="str">
        <v>BASIC_1.8.20D - Best Practice Activation for Additional Countries</v>
      </c>
      <c r="H37" t="str">
        <v>BASIC_1.8.20A - Provide special support to customer during onboarding – Brownfield Post-Migration Downtime Optimization Service</v>
      </c>
      <c r="J37" t="str">
        <v>BASIC_1.8.20A - Provide special support to customer during onboarding – Brownfield Post-Migration Downtime Optimization Service</v>
      </c>
      <c r="L37" t="str">
        <v>BASIC_1.8.20D - Best Practice Activation for Additional Countries</v>
      </c>
    </row>
    <row r="38" spans="6:12" x14ac:dyDescent="0.35">
      <c r="F38" t="str">
        <v>BASIC_1.8.20E - Provide Special Support during customer onboarding – Solman Configuration/Enablement</v>
      </c>
      <c r="H38" t="str">
        <v>BASIC_1.8.20B - Provide special support to customer during Enterprise Cloud Services onboarding
- SAP Migration Assisted Service</v>
      </c>
      <c r="J38" t="str">
        <v>BASIC_1.8.20D - Best Practice Activation for Additional Countries</v>
      </c>
      <c r="L38" t="str">
        <v>BASIC_1.8.20E - Provide Special Support during customer onboarding – Solman Configuration/Enablement</v>
      </c>
    </row>
    <row r="39" spans="6:12" x14ac:dyDescent="0.35">
      <c r="F39" t="str">
        <v>BASIC_1.8.20_HC - Hypercare - project safeguarding service</v>
      </c>
      <c r="H39" t="str">
        <v>BASIC_1.8.20D - Best Practice Activation for Additional Countries</v>
      </c>
      <c r="J39" t="str">
        <v>BASIC_1.8.20E - Provide Special Support during customer onboarding – Solman Configuration/Enablement</v>
      </c>
      <c r="L39" t="str">
        <v>BASIC_1.8.20_HC - Hypercare - project safeguarding service</v>
      </c>
    </row>
    <row r="40" spans="6:12" x14ac:dyDescent="0.35">
      <c r="F40" t="str">
        <v>BASIC_1.8.20_HC_HS - Hypercare - Small Package (4 Week Service)</v>
      </c>
      <c r="H40" t="str">
        <v>BASIC_1.8.20E - Provide Special Support during customer onboarding – Solman Configuration/Enablement</v>
      </c>
      <c r="J40" t="str">
        <v>BASIC_1.8.20_HC - Hypercare - project safeguarding service</v>
      </c>
      <c r="L40" t="str">
        <v>BASIC_1.8.20_HC_HS - Hypercare - Small Package (4 Week Service)</v>
      </c>
    </row>
    <row r="41" spans="6:12" x14ac:dyDescent="0.35">
      <c r="F41" t="str">
        <v>BASIC_1.8.20_NPA - Active entitlement for Non-Productive Systems weekend support - initial system setup</v>
      </c>
      <c r="H41" t="str">
        <v>BASIC_1.8.20_HC - Hypercare - project safeguarding service</v>
      </c>
      <c r="J41" t="str">
        <v>BASIC_1.8.20_HC_HS - Hypercare - Small Package (4 Week Service)</v>
      </c>
      <c r="L41" t="str">
        <v>BASIC_1.8.20_NPA - Active entitlement for Non-Productive Systems weekend support - initial system setup</v>
      </c>
    </row>
    <row r="42" spans="6:12" x14ac:dyDescent="0.35">
      <c r="F42" t="str">
        <v xml:space="preserve">BASIC_1.8.20_SRA - Service Request Acceleration </v>
      </c>
      <c r="H42" t="str">
        <v>BASIC_1.8.20_HC_HS - Hypercare - Small Package (4 Week Service)</v>
      </c>
      <c r="J42" t="str">
        <v>BASIC_1.8.20_NPA - Active entitlement for Non-Productive Systems weekend support - initial system setup</v>
      </c>
      <c r="L42" t="str">
        <v xml:space="preserve">BASIC_1.8.20_SRA - Service Request Acceleration </v>
      </c>
    </row>
    <row r="43" spans="6:12" x14ac:dyDescent="0.35">
      <c r="F43" t="str">
        <v>BASIC_1.8.20_SRA1 - Service Request Acceleration 1: 5 Business Days 
This Option does NOT cover weekend service requests.</v>
      </c>
      <c r="H43" t="str">
        <v>BASIC_1.8.20_NPA - Active entitlement for Non-Productive Systems weekend support - initial system setup</v>
      </c>
      <c r="J43" t="str">
        <v xml:space="preserve">BASIC_1.8.20_SRA - Service Request Acceleration </v>
      </c>
      <c r="L43" t="str">
        <v>BASIC_1.8.20_SRA1 - Service Request Acceleration 1: 5 Business Days 
This Option does NOT cover weekend service requests.</v>
      </c>
    </row>
    <row r="44" spans="6:12" x14ac:dyDescent="0.35">
      <c r="F44" t="str">
        <v>BASIC_1.8.20_SRA2 - Service Request Acceleration 2:  Working Day &amp; Weekend  24/7 HRS</v>
      </c>
      <c r="H44" t="str">
        <v xml:space="preserve">BASIC_1.8.20_SRA - Service Request Acceleration </v>
      </c>
      <c r="J44" t="str">
        <v>BASIC_1.8.20_SRA1 - Service Request Acceleration 1: 5 Business Days 
This Option does NOT cover weekend service requests.</v>
      </c>
      <c r="L44" t="str">
        <v>BASIC_1.8.20_SRA2 - Service Request Acceleration 2:  Working Day &amp; Weekend  24/7 HRS</v>
      </c>
    </row>
    <row r="45" spans="6:12" x14ac:dyDescent="0.35">
      <c r="F45" t="str">
        <v xml:space="preserve">BASIC_1.8.13 -  </v>
      </c>
      <c r="H45" t="str">
        <v>BASIC_1.8.20_SRA1 - Service Request Acceleration 1: 5 Business Days 
This Option does NOT cover weekend service requests.</v>
      </c>
      <c r="J45" t="str">
        <v>BASIC_1.8.20_SRA2 - Service Request Acceleration 2:  Working Day &amp; Weekend  24/7 HRS</v>
      </c>
      <c r="L45" t="str">
        <v xml:space="preserve">BASIC_1.8.13 -  </v>
      </c>
    </row>
    <row r="46" spans="6:12" x14ac:dyDescent="0.35">
      <c r="F46" t="str">
        <v>BASIC_1.8.13A - Data handover from service provider to customer - additional requests this service include just the HANA database backup or just for FS only</v>
      </c>
      <c r="H46" t="str">
        <v>BASIC_1.8.20_SRA2 - Service Request Acceleration 2:  Working Day &amp; Weekend  24/7 HRS</v>
      </c>
      <c r="J46" t="str">
        <v xml:space="preserve">BASIC_1.8.13 -  </v>
      </c>
      <c r="L46" t="str">
        <v>BASIC_1.8.13A - Data handover from service provider to customer - additional requests this service include just the HANA database backup or just for FS only</v>
      </c>
    </row>
    <row r="47" spans="6:12" x14ac:dyDescent="0.35">
      <c r="F47" t="str">
        <v>BASIC_1.3.10B1
 - Homogeneous system copy for ABAP systems - additional requests</v>
      </c>
      <c r="H47" t="str">
        <v xml:space="preserve">BASIC_1.8.13 -  </v>
      </c>
      <c r="J47" t="str">
        <v>BASIC_1.8.13A - Data handover from service provider to customer - additional requests this service include just the HANA database backup or just for FS only</v>
      </c>
      <c r="L47" t="str">
        <v>BASIC_1.3.10B1
 - Homogeneous system copy for ABAP systems - additional requests</v>
      </c>
    </row>
    <row r="48" spans="6:12" x14ac:dyDescent="0.35">
      <c r="F48" t="str">
        <v>BASIC_1.3.10D - Homogeneous system copy for non-ABAP systems - additional requests</v>
      </c>
      <c r="H48" t="str">
        <v>BASIC_1.8.13A - Data handover from service provider to customer - additional requests this service include just the HANA database backup or just for FS only</v>
      </c>
      <c r="J48" t="str">
        <v>BASIC_1.3.10B1
 - Homogeneous system copy for ABAP systems - additional requests</v>
      </c>
      <c r="L48" t="str">
        <v>BASIC_1.3.10D - Homogeneous system copy for non-ABAP systems - additional requests</v>
      </c>
    </row>
    <row r="49" spans="6:12" x14ac:dyDescent="0.35">
      <c r="F49" t="str">
        <v>BASIC_1.5.11 - Implement updates or upgrades to the managed SAP business software - ABAP solution using Zero Downtime Option (ZDO) of SUM which is part of the Maintenance Downtime Minimization Service</v>
      </c>
      <c r="H49" t="str">
        <v>BASIC_1.3.10B1
 - Homogeneous system copy for ABAP systems - additional requests</v>
      </c>
      <c r="J49" t="str">
        <v>BASIC_1.3.10D - Homogeneous system copy for non-ABAP systems - additional requests</v>
      </c>
      <c r="L49" t="str">
        <v>BASIC_1.5.11 - Implement updates or upgrades to the managed SAP business software - ABAP solution using Zero Downtime Option (ZDO) of SUM which is part of the Maintenance Downtime Minimization Service</v>
      </c>
    </row>
    <row r="50" spans="6:12" x14ac:dyDescent="0.35">
      <c r="F50" t="str">
        <v>BASIC_1.9.10 - Execute failover during disaster recovery test (DB, application and cnames) - additional test</v>
      </c>
      <c r="H50" t="str">
        <v>BASIC_1.3.10D - Homogeneous system copy for non-ABAP systems - additional requests</v>
      </c>
      <c r="J50" t="str">
        <v>BASIC_1.5.11 - Implement updates or upgrades to the managed SAP business software - ABAP solution using Zero Downtime Option (ZDO) of SUM which is part of the Maintenance Downtime Minimization Service</v>
      </c>
      <c r="L50" t="str">
        <v>BASIC_1.9.10 - Execute failover during disaster recovery test (DB, application and cnames) - additional test</v>
      </c>
    </row>
    <row r="51" spans="6:12" x14ac:dyDescent="0.35">
      <c r="F51" t="str">
        <v>BASIC_1.9.09 - Execute online disaster recovery tests (data center and technical system infrastructure only); primary systems remain accessible</v>
      </c>
      <c r="H51" t="str">
        <v>BASIC_1.5.11 - Implement updates or upgrades to the managed SAP business software - ABAP solution using Zero Downtime Option (ZDO) of SUM which is part of the Maintenance Downtime Minimization Service</v>
      </c>
      <c r="J51" t="str">
        <v>BASIC_1.9.10 - Execute failover during disaster recovery test (DB, application and cnames) - additional test</v>
      </c>
      <c r="L51" t="str">
        <v>BASIC_1.9.09 - Execute online disaster recovery tests (data center and technical system infrastructure only); primary systems remain accessible</v>
      </c>
    </row>
    <row r="52" spans="6:12" x14ac:dyDescent="0.35">
      <c r="F52" t="str">
        <v>BASIC_1.9.12 - Mixed High Availability (HA)/Disaster Recovery (DR): Execute productive failover for a specific SID and invert replication vector - additional customer requests</v>
      </c>
      <c r="H52" t="str">
        <v>BASIC_1.9.10 - Execute failover during disaster recovery test (DB, application and cnames) - additional test</v>
      </c>
      <c r="J52" t="str">
        <v>BASIC_1.9.09 - Execute online disaster recovery tests (data center and technical system infrastructure only); primary systems remain accessible</v>
      </c>
      <c r="L52" t="str">
        <v>BASIC_1.9.12 - Mixed High Availability (HA)/Disaster Recovery (DR): Execute productive failover for a specific SID and invert replication vector - additional customer requests</v>
      </c>
    </row>
    <row r="53" spans="6:12" x14ac:dyDescent="0.35">
      <c r="F53" t="str">
        <v>BASIC_1.15.06 - Additional Service – Generic Service Request: Used for one-off tasks/services which are not covered by Standard, Optional and/or Cloud Application Services.</v>
      </c>
      <c r="H53" t="str">
        <v>BASIC_1.9.09 - Execute online disaster recovery tests (data center and technical system infrastructure only); primary systems remain accessible</v>
      </c>
      <c r="J53" t="str">
        <v>BASIC_1.9.12 - Mixed High Availability (HA)/Disaster Recovery (DR): Execute productive failover for a specific SID and invert replication vector - additional customer requests</v>
      </c>
      <c r="L53" t="str">
        <v>BASIC_1.15.06 - Additional Service – Generic Service Request: Used for one-off tasks/services which are not covered by Standard, Optional and/or Cloud Application Services.</v>
      </c>
    </row>
    <row r="54" spans="6:12" x14ac:dyDescent="0.35">
      <c r="F54" t="str">
        <v>MOVE_1.3.04 - Planning and coordination of the technical system conversion of SAP ERP and SAP BW systems to SAP S/4HANA and SAP BW4/HANA</v>
      </c>
      <c r="H54" t="str">
        <v>BASIC_1.9.12 - Mixed High Availability (HA)/Disaster Recovery (DR): Execute productive failover for a specific SID and invert replication vector - additional customer requests</v>
      </c>
      <c r="J54" t="str">
        <v>BASIC_1.15.06 - Additional Service – Generic Service Request: Used for one-off tasks/services which are not covered by Standard, Optional and/or Cloud Application Services.</v>
      </c>
      <c r="L54" t="str">
        <v>MOVE_1.3.04 - Planning and coordination of the technical system conversion of SAP ERP and SAP BW systems to SAP S/4HANA and SAP BW4/HANA</v>
      </c>
    </row>
    <row r="55" spans="6:12" x14ac:dyDescent="0.35">
      <c r="F55" t="str">
        <v>MOVE_1.3.04_HCM - Planning and coordination of the technical system conversion to SAP HCM for S/4HANA (H4S4)</v>
      </c>
      <c r="H55" t="str">
        <v>BASIC_1.15.06 - Additional Service – Generic Service Request: Used for one-off tasks/services which are not covered by Standard, Optional and/or Cloud Application Services.</v>
      </c>
      <c r="J55" t="str">
        <v>MOVE_1.3.04 - Planning and coordination of the technical system conversion of SAP ERP and SAP BW systems to SAP S/4HANA and SAP BW4/HANA</v>
      </c>
      <c r="L55" t="str">
        <v>MOVE_1.3.04_HCM - Planning and coordination of the technical system conversion to SAP HCM for S/4HANA (H4S4)</v>
      </c>
    </row>
    <row r="56" spans="6:12" x14ac:dyDescent="0.35">
      <c r="F56" t="str">
        <v>BASIC_1.5.20 - Technical System Conversion of SAP ERP and SAP BW systems to SAP S/4HANA and SAP BW4/HANA</v>
      </c>
      <c r="H56" t="str">
        <v>MOVE_1.3.04 - Planning and coordination of the technical system conversion of SAP ERP and SAP BW systems to SAP S/4HANA and SAP BW4/HANA</v>
      </c>
      <c r="J56" t="str">
        <v>MOVE_1.3.04_HCM - Planning and coordination of the technical system conversion to SAP HCM for S/4HANA (H4S4)</v>
      </c>
      <c r="L56" t="str">
        <v>BASIC_1.5.20 - Technical System Conversion of SAP ERP and SAP BW systems to SAP S/4HANA and SAP BW4/HANA</v>
      </c>
    </row>
    <row r="57" spans="6:12" x14ac:dyDescent="0.35">
      <c r="F57" t="str">
        <v>BASIC_1.5.20A - (Re-)Enable Fiori Launchpad</v>
      </c>
      <c r="H57" t="str">
        <v>MOVE_1.3.04_HCM - Planning and coordination of the technical system conversion to SAP HCM for S/4HANA (H4S4)</v>
      </c>
      <c r="J57" t="str">
        <v>BASIC_1.5.20 - Technical System Conversion of SAP ERP and SAP BW systems to SAP S/4HANA and SAP BW4/HANA</v>
      </c>
      <c r="L57" t="str">
        <v>BASIC_1.5.20A - (Re-)Enable Fiori Launchpad</v>
      </c>
    </row>
    <row r="58" spans="6:12" x14ac:dyDescent="0.35">
      <c r="F58" t="str">
        <v>BASIC_1.5.20_HCM - Technical System Conversion of SAP HCM ERP to SAP HCM for S/4HANA  (H4S4)</v>
      </c>
      <c r="H58" t="str">
        <v>BASIC_1.5.20 - Technical System Conversion of SAP ERP and SAP BW systems to SAP S/4HANA and SAP BW4/HANA</v>
      </c>
      <c r="J58" t="str">
        <v>BASIC_1.5.20A - (Re-)Enable Fiori Launchpad</v>
      </c>
      <c r="L58" t="str">
        <v>BASIC_1.5.20_HCM - Technical System Conversion of SAP HCM ERP to SAP HCM for S/4HANA  (H4S4)</v>
      </c>
    </row>
    <row r="59" spans="6:12" x14ac:dyDescent="0.35">
      <c r="F59" t="str">
        <v>MOVE_1.7.01 - Planning and coordination of the technical system conversion to SAP S/4HANA Foundation</v>
      </c>
      <c r="H59" t="str">
        <v>BASIC_1.5.20A - (Re-)Enable Fiori Launchpad</v>
      </c>
      <c r="J59" t="str">
        <v>BASIC_1.5.20_HCM - Technical System Conversion of SAP HCM ERP to SAP HCM for S/4HANA  (H4S4)</v>
      </c>
      <c r="L59" t="str">
        <v>MOVE_1.7.01 - Planning and coordination of the technical system conversion to SAP S/4HANA Foundation</v>
      </c>
    </row>
    <row r="60" spans="6:12" x14ac:dyDescent="0.35">
      <c r="F60" t="str">
        <v>MOVE_1.7.02 - Technical System Conversion of NetWeaver systems to SAP S/4HANA Foundation</v>
      </c>
      <c r="H60" t="str">
        <v>BASIC_1.5.20_HCM - Technical System Conversion of SAP HCM ERP to SAP HCM for S/4HANA  (H4S4)</v>
      </c>
      <c r="J60" t="str">
        <v>MOVE_1.7.01 - Planning and coordination of the technical system conversion to SAP S/4HANA Foundation</v>
      </c>
      <c r="L60" t="str">
        <v>MOVE_1.7.02 - Technical System Conversion of NetWeaver systems to SAP S/4HANA Foundation</v>
      </c>
    </row>
    <row r="61" spans="6:12" x14ac:dyDescent="0.35">
      <c r="F61" t="str">
        <v>TO_PA_1.3.02 - Complex 3rd party software installation that cannot be done by Customer</v>
      </c>
      <c r="H61" t="str">
        <v>MOVE_1.7.01 - Planning and coordination of the technical system conversion to SAP S/4HANA Foundation</v>
      </c>
      <c r="J61" t="str">
        <v>MOVE_1.7.02 - Technical System Conversion of NetWeaver systems to SAP S/4HANA Foundation</v>
      </c>
      <c r="L61" t="str">
        <v>TO_DBAAS_1.3.07 - Test standby databases for high availability at customer request (DR failover test)</v>
      </c>
    </row>
    <row r="62" spans="6:12" x14ac:dyDescent="0.35">
      <c r="F62" t="str">
        <v>TO_DS_1.1.26 - Backup: On-Demand - BI Database and File Repo Sync</v>
      </c>
      <c r="H62" t="str">
        <v>MOVE_1.7.02 - Technical System Conversion of NetWeaver systems to SAP S/4HANA Foundation</v>
      </c>
      <c r="J62" t="str">
        <v>TO_PA_1.3.02 - Complex 3rd party software installation that cannot be done by Customer</v>
      </c>
      <c r="L62" t="str">
        <v>TO_DBAAS_1.5.15 - Partition tables (technical execution) - additional requests</v>
      </c>
    </row>
    <row r="63" spans="6:12" x14ac:dyDescent="0.35">
      <c r="F63" t="str">
        <v xml:space="preserve">TO_DS_1.1.27 - Restore: On-Demand - BI Database and File Repo Sync </v>
      </c>
      <c r="H63" t="str">
        <v>TO_PA_1.3.02 - Complex 3rd party software installation that cannot be done by Customer</v>
      </c>
      <c r="J63" t="str">
        <v>TO_DS_1.1.26 - Backup: On-Demand - BI Database and File Repo Sync</v>
      </c>
      <c r="L63" t="str">
        <v>TO_PA_1.3.02 - Complex 3rd party software installation that cannot be done by Customer</v>
      </c>
    </row>
    <row r="64" spans="6:12" x14ac:dyDescent="0.35">
      <c r="F64" t="str">
        <v>TO_BI_1.1.33 - Backup: On-Demand - BI Database and File Repo Sync</v>
      </c>
      <c r="H64" t="str">
        <v>TO_DS_1.1.26 - Backup: On-Demand - BI Database and File Repo Sync</v>
      </c>
      <c r="J64" t="str">
        <v xml:space="preserve">TO_DS_1.1.27 - Restore: On-Demand - BI Database and File Repo Sync </v>
      </c>
      <c r="L64" t="str">
        <v>TO_DS_1.1.26 - Backup: On-Demand - BI Database and File Repo Sync</v>
      </c>
    </row>
    <row r="65" spans="6:12" x14ac:dyDescent="0.35">
      <c r="F65" t="str">
        <v xml:space="preserve">TO_BI_1.1.34 - Restore: On-Demand - BI Database and File Repo Sync </v>
      </c>
      <c r="H65" t="str">
        <v xml:space="preserve">TO_DS_1.1.27 - Restore: On-Demand - BI Database and File Repo Sync </v>
      </c>
      <c r="J65" t="str">
        <v>TO_BI_1.1.33 - Backup: On-Demand - BI Database and File Repo Sync</v>
      </c>
      <c r="L65" t="str">
        <v xml:space="preserve">TO_DS_1.1.27 - Restore: On-Demand - BI Database and File Repo Sync </v>
      </c>
    </row>
    <row r="66" spans="6:12" x14ac:dyDescent="0.35">
      <c r="F66" t="str">
        <v>TO_SCC_1.1.11 - SNC Setup for SAP Cloud Connector</v>
      </c>
      <c r="H66" t="str">
        <v>TO_BI_1.1.33 - Backup: On-Demand - BI Database and File Repo Sync</v>
      </c>
      <c r="J66" t="str">
        <v xml:space="preserve">TO_BI_1.1.34 - Restore: On-Demand - BI Database and File Repo Sync </v>
      </c>
      <c r="L66" t="str">
        <v>TO_BI_1.1.33 - Backup: On-Demand - BI Database and File Repo Sync</v>
      </c>
    </row>
    <row r="67" spans="6:12" x14ac:dyDescent="0.35">
      <c r="F67" t="str">
        <v>TO_LRP_1.1.08A - Enable X.509 certificate for ALB in Amazon Web Services (AWS) with WebDispatcher and related backends</v>
      </c>
      <c r="H67" t="str">
        <v xml:space="preserve">TO_BI_1.1.34 - Restore: On-Demand - BI Database and File Repo Sync </v>
      </c>
      <c r="J67" t="str">
        <v>TO_SCC_1.1.11 - SNC Setup for SAP Cloud Connector</v>
      </c>
      <c r="L67" t="str">
        <v xml:space="preserve">TO_BI_1.1.34 - Restore: On-Demand - BI Database and File Repo Sync </v>
      </c>
    </row>
    <row r="68" spans="6:12" x14ac:dyDescent="0.35">
      <c r="F68" t="str">
        <v>TO_BRIM_CC_1.2.03 - Version upgrade</v>
      </c>
      <c r="H68" t="str">
        <v>TO_SCC_1.1.11 - SNC Setup for SAP Cloud Connector</v>
      </c>
      <c r="J68" t="str">
        <v>TO_LRP_1.1.08A - Enable X.509 certificate for ALB in Amazon Web Services (AWS) with WebDispatcher and related backends</v>
      </c>
      <c r="L68" t="str">
        <v>TO_SCC_1.1.11 - SNC Setup for SAP Cloud Connector</v>
      </c>
    </row>
    <row r="69" spans="6:12" x14ac:dyDescent="0.35">
      <c r="F69" t="str">
        <v>TO_BRIM_CC_1.2.07 - Additional instance installation</v>
      </c>
      <c r="H69" t="str">
        <v>TO_LRP_1.1.08A - Enable X.509 certificate for ALB in Amazon Web Services (AWS) with WebDispatcher and related backends</v>
      </c>
      <c r="J69" t="str">
        <v>TO_GK_1.3.02 - Implement customer specific updates to the managed GK solution (software packages not commonly available via the SAP Service Marketplace)</v>
      </c>
      <c r="L69" t="str">
        <v>TO_LRP_1.1.08A - Enable X.509 certificate for ALB in Amazon Web Services (AWS) with WebDispatcher and related backends</v>
      </c>
    </row>
    <row r="70" spans="6:12" x14ac:dyDescent="0.35">
      <c r="F70" t="str">
        <v>TO_BRIM_CC_1.2.08 - System refresh</v>
      </c>
      <c r="H70" t="str">
        <v>TO_GK_1.3.02 - Implement customer specific updates to the managed GK solution (software packages not commonly available via the SAP Service Marketplace)</v>
      </c>
      <c r="J70" t="str">
        <v>TO_GK_1.3.03 - Upgrade of managed GK solution to the next higher major software version</v>
      </c>
      <c r="L70" t="str">
        <v>TO_GK_1.3.02 - Implement customer specific updates to the managed GK solution (software packages not commonly available via the SAP Service Marketplace)</v>
      </c>
    </row>
    <row r="71" spans="6:12" x14ac:dyDescent="0.35">
      <c r="F71" t="str">
        <v>TO_BRIM_CM_1.2.09 - Install, add, and upgrade Pico instances</v>
      </c>
      <c r="H71" t="str">
        <v>TO_GK_1.3.03 - Upgrade of managed GK solution to the next higher major software version</v>
      </c>
      <c r="J71" t="str">
        <v>TO_BRIM_CC_1.2.03 - Version upgrade</v>
      </c>
      <c r="L71" t="str">
        <v>TO_GK_1.3.03 - Upgrade of managed GK solution to the next higher major software version</v>
      </c>
    </row>
    <row r="72" spans="6:12" x14ac:dyDescent="0.35">
      <c r="F72" t="str">
        <v>TO_BRIM_CM_1.2.13 - System refresh</v>
      </c>
      <c r="H72" t="str">
        <v>TO_BRIM_CC_1.2.03 - Version upgrade</v>
      </c>
      <c r="J72" t="str">
        <v>TO_BRIM_CC_1.2.07 - Additional instance installation</v>
      </c>
      <c r="L72" t="str">
        <v>TO_BRIM_CC_1.2.03 - Version upgrade</v>
      </c>
    </row>
    <row r="73" spans="6:12" x14ac:dyDescent="0.35">
      <c r="F73" t="str">
        <v>TO_ETD_1.2.19 - Configure ETD SAP ECS supported non-Netweaver based source systems - Run Phase</v>
      </c>
      <c r="H73" t="str">
        <v>TO_BRIM_CC_1.2.07 - Additional instance installation</v>
      </c>
      <c r="J73" t="str">
        <v>TO_BRIM_CC_1.2.08 - System refresh</v>
      </c>
      <c r="L73" t="str">
        <v>TO_BRIM_CC_1.2.07 - Additional instance installation</v>
      </c>
    </row>
    <row r="74" spans="6:12" x14ac:dyDescent="0.35">
      <c r="F74" t="str">
        <v>TO_RMJ_1.1.01A - Install RMJ OS Platform Agent (excluding Secure Gateway)</v>
      </c>
      <c r="H74" t="str">
        <v>TO_BRIM_CC_1.2.08 - System refresh</v>
      </c>
      <c r="J74" t="str">
        <v>TO_BRIM_CM_1.2.09 - Install, add, and upgrade Pico instances</v>
      </c>
      <c r="L74" t="str">
        <v>TO_BRIM_CC_1.2.08 - System refresh</v>
      </c>
    </row>
    <row r="75" spans="6:12" x14ac:dyDescent="0.35">
      <c r="F75" t="str">
        <v>TO_SDC_1.2.01 - Installation HANA LSS and Key Migration</v>
      </c>
      <c r="H75" t="str">
        <v>TO_BRIM_CM_1.2.09 - Install, add, and upgrade Pico instances</v>
      </c>
      <c r="J75" t="str">
        <v>TO_BRIM_CM_1.2.13 - System refresh</v>
      </c>
      <c r="L75" t="str">
        <v>TO_BRIM_CM_1.2.09 - Install, add, and upgrade Pico instances</v>
      </c>
    </row>
    <row r="76" spans="6:12" x14ac:dyDescent="0.35">
      <c r="F76" t="str">
        <v>TO_SDC_1.3.01 - Integrate HANA to Data Custodian KMS</v>
      </c>
      <c r="H76" t="str">
        <v>TO_BRIM_CM_1.2.13 - System refresh</v>
      </c>
      <c r="J76" t="str">
        <v>TO_ETD_1.2.19 - Configure ETD SAP ECS supported non-Netweaver based source systems - Run Phase</v>
      </c>
      <c r="L76" t="str">
        <v>TO_BRIM_CM_1.2.13 - System refresh</v>
      </c>
    </row>
    <row r="77" spans="6:12" x14ac:dyDescent="0.35">
      <c r="F77" t="str">
        <v>TO_SDC_1.3.01A - Install HANA LSS and Key Migration and Integrate HANA to Data Custodian KMS</v>
      </c>
      <c r="H77" t="str">
        <v>TO_ETD_1.2.19 - Configure ETD SAP ECS supported non-Netweaver based source systems - Run Phase</v>
      </c>
      <c r="J77" t="str">
        <v>TO_RMJ_1.1.01A - Install RMJ OS Platform Agent (excluding Secure Gateway)</v>
      </c>
      <c r="L77" t="str">
        <v>TO_RMJ_1.1.01A - Install RMJ OS Platform Agent (excluding Secure Gateway)</v>
      </c>
    </row>
    <row r="78" spans="6:12" x14ac:dyDescent="0.35">
      <c r="F78" t="str">
        <v>TO_SDC_1.4.01A - Uninstall LSS and/or unlink/reverse KMS integration</v>
      </c>
      <c r="H78" t="str">
        <v>TO_SDC_1.2.01 - Installation HANA LSS and Key Migration</v>
      </c>
      <c r="J78" t="str">
        <v>TO_SDC_1.2.01 - Installation HANA LSS and Key Migration</v>
      </c>
      <c r="L78" t="str">
        <v>TO_SDC_1.2.01 - Installation HANA LSS and Key Migration</v>
      </c>
    </row>
    <row r="79" spans="6:12" x14ac:dyDescent="0.35">
      <c r="F79" t="str">
        <v>TO_SCS_1.4.02 - Technical Upgrade procedure - for releases up to 7.53</v>
      </c>
      <c r="H79" t="str">
        <v>TO_SDC_1.3.01 - Integrate HANA to Data Custodian KMS</v>
      </c>
      <c r="J79" t="str">
        <v>TO_SDC_1.3.01 - Integrate HANA to Data Custodian KMS</v>
      </c>
      <c r="L79" t="str">
        <v>TO_SDC_1.3.01 - Integrate HANA to Data Custodian KMS</v>
      </c>
    </row>
    <row r="80" spans="6:12" x14ac:dyDescent="0.35">
      <c r="F80" t="str">
        <v>TO_TC_1.1.13 - Major version upgrade of Teamcenter components - technical upgrade only</v>
      </c>
      <c r="H80" t="str">
        <v>TO_SDC_1.3.01A - Install HANA LSS and Key Migration and Integrate HANA to Data Custodian KMS</v>
      </c>
      <c r="J80" t="str">
        <v>TO_SDC_1.3.01A - Install HANA LSS and Key Migration and Integrate HANA to Data Custodian KMS</v>
      </c>
      <c r="L80" t="str">
        <v>TO_SDC_1.3.01A - Install HANA LSS and Key Migration and Integrate HANA to Data Custodian KMS</v>
      </c>
    </row>
    <row r="81" spans="6:12" x14ac:dyDescent="0.35">
      <c r="F81" t="str">
        <v>TO_TC_1.1.14 - License Feature Extension</v>
      </c>
      <c r="H81" t="str">
        <v>TO_SDC_1.4.01A - Uninstall LSS and/or unlink/reverse KMS integration</v>
      </c>
      <c r="J81" t="str">
        <v>TO_SDC_1.4.01A - Uninstall LSS and/or unlink/reverse KMS integration</v>
      </c>
      <c r="L81" t="str">
        <v>TO_SDC_1.4.01A - Uninstall LSS and/or unlink/reverse KMS integration</v>
      </c>
    </row>
    <row r="82" spans="6:12" x14ac:dyDescent="0.35">
      <c r="F82" t="str">
        <v>TO_TC_1.1.25B - Deploy BMIDE template - Cold Deployment - additional requests</v>
      </c>
      <c r="H82" t="str">
        <v>TO_SCS_1.4.02 - Technical Upgrade procedure - for releases up to 7.53</v>
      </c>
      <c r="J82" t="str">
        <v>TO_SCS_1.4.02 - Technical Upgrade procedure - for releases up to 7.53</v>
      </c>
      <c r="L82" t="str">
        <v>TO_SCS_1.4.02 - Technical Upgrade procedure - for releases up to 7.53</v>
      </c>
    </row>
    <row r="83" spans="6:12" x14ac:dyDescent="0.35">
      <c r="F83" t="str">
        <v>TO_TC_1.1.55 - System refresh of Teamcenter - Non-Production system from Production system</v>
      </c>
      <c r="H83" t="str">
        <v>TO_TC_1.1.13 - Major version upgrade of Teamcenter components - technical upgrade only</v>
      </c>
      <c r="J83" t="str">
        <v>HANA_1.1.47 - SAP ASE Database to SAP HANA Database - In-Place Migration</v>
      </c>
      <c r="L83" t="str">
        <v>TO_TC_1.1.13 - Major version upgrade of Teamcenter components - technical upgrade only</v>
      </c>
    </row>
    <row r="84" spans="6:12" x14ac:dyDescent="0.35">
      <c r="F84" t="str">
        <v>TO_TC_1.1.56 - Teamcenter (Single Sign On) SSO login configuration.</v>
      </c>
      <c r="H84" t="str">
        <v>TO_TC_1.1.14 - License Feature Extension</v>
      </c>
      <c r="L84" t="str">
        <v>TO_TC_1.1.14 - License Feature Extension</v>
      </c>
    </row>
    <row r="85" spans="6:12" x14ac:dyDescent="0.35">
      <c r="F85" t="str">
        <v>TO_TMVSI_AV_1.1.01 - Activate TrendMicro NW-VSI license</v>
      </c>
      <c r="H85" t="str">
        <v>TO_TC_1.1.25B - Deploy BMIDE template - Cold Deployment - additional requests</v>
      </c>
      <c r="L85" t="str">
        <v>TO_TC_1.1.25B - Deploy BMIDE template - Cold Deployment - additional requests</v>
      </c>
    </row>
    <row r="86" spans="6:12" x14ac:dyDescent="0.35">
      <c r="F86" t="str">
        <v>HANA_1.1.47 - SAP ASE Database to SAP HANA Database - In-Place Migration</v>
      </c>
      <c r="H86" t="str">
        <v>TO_TC_1.1.55 - System refresh of Teamcenter - Non-Production system from Production system</v>
      </c>
      <c r="L86" t="str">
        <v>TO_TC_1.1.55 - System refresh of Teamcenter - Non-Production system from Production system</v>
      </c>
    </row>
    <row r="87" spans="6:12" x14ac:dyDescent="0.35">
      <c r="H87" t="str">
        <v>TO_TC_1.1.56 - Teamcenter (Single Sign On) SSO login configuration.</v>
      </c>
      <c r="L87" t="str">
        <v>TO_TC_1.1.56 - Teamcenter (Single Sign On) SSO login configuration.</v>
      </c>
    </row>
    <row r="88" spans="6:12" x14ac:dyDescent="0.35">
      <c r="H88" t="str">
        <v>TO_TMVSI_AV_1.1.01 - Activate TrendMicro NW-VSI license</v>
      </c>
      <c r="L88" t="str">
        <v>HANA_1.1.47 - SAP ASE Database to SAP HANA Database - In-Place Migration</v>
      </c>
    </row>
    <row r="89" spans="6:12" x14ac:dyDescent="0.35">
      <c r="H89" t="str">
        <v>HANA_1.1.47 - SAP ASE Database to SAP HANA Database - In-Place Migration</v>
      </c>
      <c r="L89" t="str">
        <v>TO_HANA_1.1.04 - Switching Secondary Time Travel server as primary</v>
      </c>
    </row>
  </sheetData>
  <sheetProtection algorithmName="SHA-512" hashValue="jcuM3BRQWqg5UJj3dePYr00TsELk8Clt/qP+fkF/f90slJaog4pWo8JkfWx0/0XPNtZ7U7ylTG6GJ/1wW1sndA==" saltValue="MTRUCbpmj6Pr8Fie8GozNQ==" spinCount="100000" sheet="1" objects="1" scenarios="1" autoFilter="0"/>
  <pageMargins left="0.7" right="0.7" top="0.75" bottom="0.75" header="0.3" footer="0.3"/>
  <pageSetup paperSize="9" orientation="portrait" horizontalDpi="300" verticalDpi="0" r:id="rId1"/>
  <headerFooter>
    <oddFooter>&amp;L_x000D_&amp;1#&amp;"72 Brand"&amp;6&amp;K000000                  INTERNAL ‒ SAP and External Parties under NDA Only</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85759-6C93-4CF3-954B-94A264AFD0ED}">
  <sheetPr codeName="sMasterData"/>
  <dimension ref="C1:V158"/>
  <sheetViews>
    <sheetView topLeftCell="C1" zoomScale="80" zoomScaleNormal="80" workbookViewId="0">
      <selection activeCell="L1" sqref="L1"/>
    </sheetView>
  </sheetViews>
  <sheetFormatPr defaultColWidth="8.81640625" defaultRowHeight="14.5" x14ac:dyDescent="0.35"/>
  <cols>
    <col min="1" max="1" width="26.453125" customWidth="1"/>
    <col min="2" max="2" width="100.453125" customWidth="1"/>
    <col min="3" max="3" width="15.453125" customWidth="1"/>
    <col min="4" max="4" width="11.453125" customWidth="1"/>
    <col min="7" max="7" width="19.1796875" customWidth="1"/>
    <col min="8" max="8" width="10.81640625" customWidth="1"/>
    <col min="9" max="9" width="35.1796875" customWidth="1"/>
    <col min="10" max="10" width="21.81640625" customWidth="1"/>
    <col min="12" max="12" width="41" customWidth="1"/>
    <col min="13" max="15" width="13.453125" customWidth="1"/>
    <col min="16" max="16" width="22.1796875" customWidth="1"/>
    <col min="20" max="20" width="15.81640625" customWidth="1"/>
    <col min="22" max="22" width="9.1796875" customWidth="1"/>
  </cols>
  <sheetData>
    <row r="1" spans="3:20" x14ac:dyDescent="0.35">
      <c r="F1" s="97" t="s">
        <v>50</v>
      </c>
      <c r="H1" s="88" t="s">
        <v>51</v>
      </c>
      <c r="I1" s="88" t="s">
        <v>52</v>
      </c>
      <c r="J1" s="88" t="s">
        <v>53</v>
      </c>
      <c r="K1" s="720"/>
      <c r="L1" s="720"/>
      <c r="M1" s="1094" t="s">
        <v>54</v>
      </c>
      <c r="N1" s="1094"/>
      <c r="O1" s="1094"/>
      <c r="Q1" s="97" t="s">
        <v>55</v>
      </c>
      <c r="R1" s="97" t="s">
        <v>56</v>
      </c>
      <c r="T1" s="97" t="s">
        <v>57</v>
      </c>
    </row>
    <row r="2" spans="3:20" ht="14.25" customHeight="1" x14ac:dyDescent="0.35">
      <c r="C2" s="98"/>
      <c r="D2" s="98"/>
      <c r="E2" s="98"/>
      <c r="F2" s="99">
        <v>149</v>
      </c>
      <c r="H2" t="s">
        <v>58</v>
      </c>
      <c r="I2" t="s">
        <v>59</v>
      </c>
      <c r="J2" s="677">
        <v>1</v>
      </c>
      <c r="O2" s="98"/>
      <c r="Q2">
        <v>0</v>
      </c>
      <c r="R2">
        <v>17</v>
      </c>
      <c r="T2">
        <v>20</v>
      </c>
    </row>
    <row r="3" spans="3:20" x14ac:dyDescent="0.35">
      <c r="C3" s="98"/>
      <c r="D3" s="98"/>
      <c r="E3" s="98"/>
      <c r="H3" t="s">
        <v>28</v>
      </c>
      <c r="I3" t="s">
        <v>60</v>
      </c>
      <c r="J3">
        <v>1.1566000000000001</v>
      </c>
      <c r="L3">
        <v>1.1657999999999999</v>
      </c>
      <c r="M3" s="719">
        <f t="shared" ref="M3:M9" si="0">J3/L3-1</f>
        <v>-7.8915765997596976E-3</v>
      </c>
      <c r="O3" s="98"/>
      <c r="Q3">
        <v>11</v>
      </c>
      <c r="R3">
        <v>35</v>
      </c>
    </row>
    <row r="4" spans="3:20" x14ac:dyDescent="0.35">
      <c r="C4" s="98"/>
      <c r="D4" s="98"/>
      <c r="E4" s="98"/>
      <c r="H4" t="s">
        <v>61</v>
      </c>
      <c r="I4" t="s">
        <v>62</v>
      </c>
      <c r="J4">
        <v>1.7721</v>
      </c>
      <c r="L4" s="1050">
        <v>1.7865</v>
      </c>
      <c r="M4" s="719">
        <f t="shared" si="0"/>
        <v>-8.0604534005037642E-3</v>
      </c>
      <c r="O4" s="98"/>
      <c r="Q4">
        <v>26</v>
      </c>
      <c r="R4">
        <v>65</v>
      </c>
    </row>
    <row r="5" spans="3:20" x14ac:dyDescent="0.35">
      <c r="C5" s="98"/>
      <c r="D5" s="98"/>
      <c r="E5" s="98"/>
      <c r="H5" t="s">
        <v>63</v>
      </c>
      <c r="I5" t="s">
        <v>64</v>
      </c>
      <c r="J5">
        <v>1.621</v>
      </c>
      <c r="L5">
        <v>1.6031</v>
      </c>
      <c r="M5" s="719">
        <f t="shared" si="0"/>
        <v>1.1165866134364766E-2</v>
      </c>
      <c r="O5" s="98"/>
      <c r="Q5">
        <v>51</v>
      </c>
      <c r="R5">
        <v>125</v>
      </c>
    </row>
    <row r="6" spans="3:20" x14ac:dyDescent="0.35">
      <c r="C6" s="98"/>
      <c r="D6" s="98"/>
      <c r="E6" s="98"/>
      <c r="H6" t="s">
        <v>65</v>
      </c>
      <c r="I6" t="s">
        <v>66</v>
      </c>
      <c r="J6">
        <v>0.87519999999999998</v>
      </c>
      <c r="L6" s="1050">
        <v>0.86680000000000001</v>
      </c>
      <c r="M6" s="719">
        <f t="shared" si="0"/>
        <v>9.69081679741568E-3</v>
      </c>
      <c r="O6" s="98"/>
      <c r="Q6">
        <v>101</v>
      </c>
      <c r="R6" t="s">
        <v>67</v>
      </c>
    </row>
    <row r="7" spans="3:20" x14ac:dyDescent="0.35">
      <c r="C7" s="98"/>
      <c r="D7" s="98"/>
      <c r="E7" s="98"/>
      <c r="H7" t="s">
        <v>68</v>
      </c>
      <c r="I7" t="s">
        <v>69</v>
      </c>
      <c r="J7">
        <v>103.4905</v>
      </c>
      <c r="L7">
        <v>102.8035</v>
      </c>
      <c r="M7" s="719">
        <f t="shared" si="0"/>
        <v>6.6826518552383085E-3</v>
      </c>
    </row>
    <row r="8" spans="3:20" x14ac:dyDescent="0.35">
      <c r="C8" s="98"/>
      <c r="D8" s="98"/>
      <c r="E8" s="98"/>
      <c r="H8" t="s">
        <v>70</v>
      </c>
      <c r="I8" t="s">
        <v>71</v>
      </c>
      <c r="J8">
        <v>180.57</v>
      </c>
      <c r="L8" s="1050">
        <v>171.72</v>
      </c>
      <c r="M8" s="719">
        <f t="shared" si="0"/>
        <v>5.153738644304684E-2</v>
      </c>
      <c r="O8" s="98"/>
    </row>
    <row r="9" spans="3:20" x14ac:dyDescent="0.35">
      <c r="C9" s="98"/>
      <c r="D9" s="98"/>
      <c r="E9" s="98"/>
      <c r="H9" t="s">
        <v>72</v>
      </c>
      <c r="I9" t="s">
        <v>73</v>
      </c>
      <c r="J9">
        <v>1.5007999999999999</v>
      </c>
      <c r="L9">
        <v>1.4986999999999999</v>
      </c>
      <c r="M9" s="719">
        <f t="shared" si="0"/>
        <v>1.4012143858010973E-3</v>
      </c>
      <c r="O9" s="98"/>
      <c r="P9" t="s">
        <v>74</v>
      </c>
      <c r="Q9" t="s">
        <v>75</v>
      </c>
    </row>
    <row r="10" spans="3:20" x14ac:dyDescent="0.35">
      <c r="C10" s="98"/>
      <c r="D10" s="98"/>
      <c r="E10" s="98"/>
      <c r="L10" s="1050"/>
      <c r="M10" s="719"/>
      <c r="O10" s="98"/>
      <c r="Q10" t="s">
        <v>76</v>
      </c>
    </row>
    <row r="11" spans="3:20" x14ac:dyDescent="0.35">
      <c r="C11" s="98"/>
      <c r="D11" s="98"/>
      <c r="E11" s="98"/>
      <c r="H11" t="s">
        <v>77</v>
      </c>
      <c r="I11" t="s">
        <v>78</v>
      </c>
      <c r="J11">
        <v>4.2625000000000002</v>
      </c>
      <c r="L11">
        <v>4.2991999999999999</v>
      </c>
      <c r="M11" s="719">
        <f t="shared" ref="M11:M42" si="1">J11/L11-1</f>
        <v>-8.5364719017491097E-3</v>
      </c>
      <c r="O11" s="98"/>
      <c r="Q11" t="s">
        <v>79</v>
      </c>
    </row>
    <row r="12" spans="3:20" ht="15.75" customHeight="1" x14ac:dyDescent="0.35">
      <c r="C12" s="98"/>
      <c r="D12" s="98"/>
      <c r="E12" s="98"/>
      <c r="H12" t="s">
        <v>80</v>
      </c>
      <c r="I12" t="s">
        <v>81</v>
      </c>
      <c r="J12">
        <v>2.1032500000000001</v>
      </c>
      <c r="L12" s="1050">
        <v>2.0952000000000002</v>
      </c>
      <c r="M12" s="719">
        <f t="shared" si="1"/>
        <v>3.8421153111873885E-3</v>
      </c>
      <c r="O12" s="98"/>
    </row>
    <row r="13" spans="3:20" x14ac:dyDescent="0.35">
      <c r="C13" s="98"/>
      <c r="D13" s="98"/>
      <c r="E13" s="98"/>
      <c r="H13" t="s">
        <v>82</v>
      </c>
      <c r="I13" t="s">
        <v>83</v>
      </c>
      <c r="J13">
        <v>1073.7637999999999</v>
      </c>
      <c r="L13">
        <v>1082.91455</v>
      </c>
      <c r="M13" s="719">
        <f t="shared" si="1"/>
        <v>-8.4501127074153581E-3</v>
      </c>
      <c r="O13" s="98"/>
    </row>
    <row r="14" spans="3:20" x14ac:dyDescent="0.35">
      <c r="C14" s="98"/>
      <c r="D14" s="98"/>
      <c r="E14" s="98"/>
      <c r="H14" t="s">
        <v>84</v>
      </c>
      <c r="I14" t="s">
        <v>85</v>
      </c>
      <c r="J14">
        <v>1685.627</v>
      </c>
      <c r="L14" s="1050">
        <v>1559.61</v>
      </c>
      <c r="M14" s="719">
        <f t="shared" si="1"/>
        <v>8.0800328287200074E-2</v>
      </c>
      <c r="O14" s="98"/>
    </row>
    <row r="15" spans="3:20" x14ac:dyDescent="0.35">
      <c r="C15" s="98"/>
      <c r="D15" s="98"/>
      <c r="E15" s="98"/>
      <c r="H15" t="s">
        <v>86</v>
      </c>
      <c r="I15" t="s">
        <v>87</v>
      </c>
      <c r="J15">
        <v>1.97</v>
      </c>
      <c r="L15">
        <v>1.9829000000000001</v>
      </c>
      <c r="M15" s="719">
        <f t="shared" si="1"/>
        <v>-6.5056230773110624E-3</v>
      </c>
      <c r="O15" s="98"/>
    </row>
    <row r="16" spans="3:20" x14ac:dyDescent="0.35">
      <c r="C16" s="98"/>
      <c r="D16" s="98"/>
      <c r="E16" s="98"/>
      <c r="H16" t="s">
        <v>88</v>
      </c>
      <c r="I16" t="s">
        <v>89</v>
      </c>
      <c r="J16">
        <v>2.3520300000000001</v>
      </c>
      <c r="L16" s="1050">
        <v>2.3706900000000002</v>
      </c>
      <c r="M16" s="719">
        <f t="shared" si="1"/>
        <v>-7.8711261278362477E-3</v>
      </c>
      <c r="O16" s="98"/>
    </row>
    <row r="17" spans="3:22" x14ac:dyDescent="0.35">
      <c r="C17" s="98"/>
      <c r="D17" s="98"/>
      <c r="E17" s="98"/>
      <c r="H17" t="s">
        <v>90</v>
      </c>
      <c r="I17" t="s">
        <v>91</v>
      </c>
      <c r="J17">
        <v>0.43754999999999999</v>
      </c>
      <c r="L17">
        <v>0.44124999999999998</v>
      </c>
      <c r="M17" s="719">
        <f t="shared" si="1"/>
        <v>-8.3852691218130326E-3</v>
      </c>
      <c r="O17" s="98"/>
    </row>
    <row r="18" spans="3:22" x14ac:dyDescent="0.35">
      <c r="C18" s="98"/>
      <c r="D18" s="98"/>
      <c r="E18" s="98"/>
      <c r="H18" t="s">
        <v>92</v>
      </c>
      <c r="I18" t="s">
        <v>93</v>
      </c>
      <c r="J18">
        <v>1.5031000000000001</v>
      </c>
      <c r="L18" s="1050">
        <v>1.5017499999999999</v>
      </c>
      <c r="M18" s="719">
        <f t="shared" si="1"/>
        <v>8.9895122357264157E-4</v>
      </c>
      <c r="O18" s="98"/>
    </row>
    <row r="19" spans="3:22" x14ac:dyDescent="0.35">
      <c r="C19" s="98"/>
      <c r="D19" s="98"/>
      <c r="E19" s="98"/>
      <c r="H19" t="s">
        <v>94</v>
      </c>
      <c r="I19" t="s">
        <v>95</v>
      </c>
      <c r="J19">
        <v>6.2179000000000002</v>
      </c>
      <c r="L19">
        <v>6.3174000000000001</v>
      </c>
      <c r="M19" s="719">
        <f t="shared" si="1"/>
        <v>-1.5750150378320171E-2</v>
      </c>
      <c r="O19" s="98"/>
    </row>
    <row r="20" spans="3:22" x14ac:dyDescent="0.35">
      <c r="C20" s="98"/>
      <c r="D20" s="98"/>
      <c r="E20" s="98"/>
      <c r="H20" t="s">
        <v>96</v>
      </c>
      <c r="I20" t="s">
        <v>97</v>
      </c>
      <c r="J20">
        <v>16.095050000000001</v>
      </c>
      <c r="L20" s="1050">
        <v>15.727650000000001</v>
      </c>
      <c r="M20" s="719">
        <f t="shared" si="1"/>
        <v>2.3360133268479411E-2</v>
      </c>
      <c r="O20" s="98"/>
    </row>
    <row r="21" spans="3:22" x14ac:dyDescent="0.35">
      <c r="C21" s="98"/>
      <c r="D21" s="98"/>
      <c r="E21" s="98"/>
      <c r="H21" t="s">
        <v>98</v>
      </c>
      <c r="I21" t="s">
        <v>99</v>
      </c>
      <c r="J21">
        <v>3.3772000000000002</v>
      </c>
      <c r="L21">
        <v>3.8334000000000001</v>
      </c>
      <c r="M21" s="719">
        <f t="shared" si="1"/>
        <v>-0.11900662597172218</v>
      </c>
      <c r="O21" s="98"/>
    </row>
    <row r="22" spans="3:22" x14ac:dyDescent="0.35">
      <c r="C22" s="98"/>
      <c r="D22" s="98"/>
      <c r="E22" s="98"/>
      <c r="H22" t="s">
        <v>100</v>
      </c>
      <c r="I22" t="s">
        <v>101</v>
      </c>
      <c r="J22">
        <v>0.93179999999999996</v>
      </c>
      <c r="L22" s="1050">
        <v>0.93640000000000001</v>
      </c>
      <c r="M22" s="719">
        <f t="shared" si="1"/>
        <v>-4.9124305852200623E-3</v>
      </c>
      <c r="O22" s="98"/>
    </row>
    <row r="23" spans="3:22" ht="15.75" customHeight="1" x14ac:dyDescent="0.35">
      <c r="C23" s="98"/>
      <c r="D23" s="98"/>
      <c r="E23" s="98"/>
      <c r="H23" t="s">
        <v>102</v>
      </c>
      <c r="I23" t="s">
        <v>103</v>
      </c>
      <c r="J23">
        <v>1077.26</v>
      </c>
      <c r="L23">
        <v>1130.6300000000001</v>
      </c>
      <c r="M23" s="719">
        <f t="shared" si="1"/>
        <v>-4.7203771348717227E-2</v>
      </c>
      <c r="O23" s="98"/>
    </row>
    <row r="24" spans="3:22" x14ac:dyDescent="0.35">
      <c r="C24" s="98"/>
      <c r="D24" s="98"/>
      <c r="E24" s="98"/>
      <c r="H24" t="s">
        <v>104</v>
      </c>
      <c r="I24" t="s">
        <v>105</v>
      </c>
      <c r="J24">
        <v>8.1836000000000002</v>
      </c>
      <c r="L24" s="1050">
        <v>8.3155000000000001</v>
      </c>
      <c r="M24" s="719">
        <f t="shared" si="1"/>
        <v>-1.5861944561361252E-2</v>
      </c>
      <c r="O24" s="98"/>
      <c r="V24" s="115"/>
    </row>
    <row r="25" spans="3:22" x14ac:dyDescent="0.35">
      <c r="C25" s="98"/>
      <c r="D25" s="98"/>
      <c r="E25" s="98"/>
      <c r="H25" t="s">
        <v>106</v>
      </c>
      <c r="I25" t="s">
        <v>107</v>
      </c>
      <c r="J25">
        <v>4376</v>
      </c>
      <c r="L25">
        <v>4729</v>
      </c>
      <c r="M25" s="719">
        <f t="shared" si="1"/>
        <v>-7.4645802495242108E-2</v>
      </c>
      <c r="O25" s="98"/>
    </row>
    <row r="26" spans="3:22" x14ac:dyDescent="0.35">
      <c r="C26" s="98"/>
      <c r="D26" s="98"/>
      <c r="E26" s="98"/>
      <c r="H26" t="s">
        <v>108</v>
      </c>
      <c r="I26" t="s">
        <v>109</v>
      </c>
      <c r="J26">
        <v>577.21540000000005</v>
      </c>
      <c r="L26" s="1050">
        <v>593.30769999999995</v>
      </c>
      <c r="M26" s="719">
        <f t="shared" si="1"/>
        <v>-2.7123025708245319E-2</v>
      </c>
      <c r="O26" s="98"/>
    </row>
    <row r="27" spans="3:22" x14ac:dyDescent="0.35">
      <c r="C27" s="98"/>
      <c r="D27" s="98"/>
      <c r="E27" s="98"/>
      <c r="H27" t="s">
        <v>110</v>
      </c>
      <c r="I27" t="s">
        <v>111</v>
      </c>
      <c r="J27">
        <v>117.3875</v>
      </c>
      <c r="L27">
        <v>117.17489999999999</v>
      </c>
      <c r="M27" s="719">
        <f t="shared" si="1"/>
        <v>1.8143817489923997E-3</v>
      </c>
      <c r="O27" s="98"/>
      <c r="S27" s="114"/>
      <c r="T27" s="114"/>
    </row>
    <row r="28" spans="3:22" x14ac:dyDescent="0.35">
      <c r="C28" s="98"/>
      <c r="D28" s="98"/>
      <c r="E28" s="98"/>
      <c r="H28" t="s">
        <v>112</v>
      </c>
      <c r="I28" t="s">
        <v>113</v>
      </c>
      <c r="J28">
        <v>24.17</v>
      </c>
      <c r="L28" s="1050">
        <v>24.445</v>
      </c>
      <c r="M28" s="719">
        <f t="shared" si="1"/>
        <v>-1.1249744323992616E-2</v>
      </c>
      <c r="O28" s="98"/>
    </row>
    <row r="29" spans="3:22" x14ac:dyDescent="0.35">
      <c r="C29" s="98"/>
      <c r="D29" s="98"/>
      <c r="E29" s="98"/>
      <c r="H29" t="s">
        <v>114</v>
      </c>
      <c r="I29" t="s">
        <v>115</v>
      </c>
      <c r="J29">
        <v>7.4687999999999999</v>
      </c>
      <c r="L29">
        <v>7.4641999999999999</v>
      </c>
      <c r="M29" s="719">
        <f t="shared" si="1"/>
        <v>6.1627501942607132E-4</v>
      </c>
      <c r="O29" s="98"/>
    </row>
    <row r="30" spans="3:22" x14ac:dyDescent="0.35">
      <c r="C30" s="98"/>
      <c r="D30" s="98"/>
      <c r="E30" s="98"/>
      <c r="H30" t="s">
        <v>116</v>
      </c>
      <c r="I30" t="s">
        <v>117</v>
      </c>
      <c r="J30">
        <v>72.638850000000005</v>
      </c>
      <c r="L30" s="1050">
        <v>73.671300000000002</v>
      </c>
      <c r="M30" s="719">
        <f t="shared" si="1"/>
        <v>-1.4014276930093494E-2</v>
      </c>
      <c r="O30" s="98"/>
    </row>
    <row r="31" spans="3:22" x14ac:dyDescent="0.35">
      <c r="C31" s="98"/>
      <c r="D31" s="98"/>
      <c r="E31" s="98"/>
      <c r="H31" t="s">
        <v>118</v>
      </c>
      <c r="I31" t="s">
        <v>119</v>
      </c>
      <c r="J31">
        <v>151.25745000000001</v>
      </c>
      <c r="L31">
        <v>151.86279999999999</v>
      </c>
      <c r="M31" s="719">
        <f t="shared" si="1"/>
        <v>-3.9861638268225974E-3</v>
      </c>
      <c r="O31" s="98"/>
    </row>
    <row r="32" spans="3:22" x14ac:dyDescent="0.35">
      <c r="C32" s="98"/>
      <c r="D32" s="98"/>
      <c r="E32" s="98"/>
      <c r="H32" t="s">
        <v>120</v>
      </c>
      <c r="I32" t="s">
        <v>121</v>
      </c>
      <c r="J32">
        <v>29013.75</v>
      </c>
      <c r="L32" s="1050">
        <v>29262.5</v>
      </c>
      <c r="M32" s="719">
        <f t="shared" si="1"/>
        <v>-8.500640751815447E-3</v>
      </c>
      <c r="O32" s="98"/>
    </row>
    <row r="33" spans="3:15" x14ac:dyDescent="0.35">
      <c r="C33" s="98"/>
      <c r="D33" s="98"/>
      <c r="E33" s="98"/>
      <c r="H33" t="s">
        <v>122</v>
      </c>
      <c r="I33" t="s">
        <v>123</v>
      </c>
      <c r="J33">
        <v>55.300199999999997</v>
      </c>
      <c r="L33">
        <v>56.851199999999999</v>
      </c>
      <c r="M33" s="719">
        <f t="shared" si="1"/>
        <v>-2.7281746031746046E-2</v>
      </c>
      <c r="O33" s="98"/>
    </row>
    <row r="34" spans="3:15" x14ac:dyDescent="0.35">
      <c r="C34" s="98"/>
      <c r="D34" s="98"/>
      <c r="E34" s="98"/>
      <c r="H34" t="s">
        <v>124</v>
      </c>
      <c r="I34" t="s">
        <v>125</v>
      </c>
      <c r="J34">
        <v>178.95689999999999</v>
      </c>
      <c r="L34" s="1050">
        <v>167.0187</v>
      </c>
      <c r="M34" s="719">
        <f t="shared" si="1"/>
        <v>7.1478223695909504E-2</v>
      </c>
      <c r="O34" s="98"/>
    </row>
    <row r="35" spans="3:15" x14ac:dyDescent="0.35">
      <c r="C35" s="98"/>
      <c r="D35" s="98"/>
      <c r="E35" s="98"/>
      <c r="H35" t="s">
        <v>126</v>
      </c>
      <c r="I35" t="s">
        <v>127</v>
      </c>
      <c r="J35">
        <v>8.8880499999999998</v>
      </c>
      <c r="L35">
        <v>8.9668500000000009</v>
      </c>
      <c r="M35" s="719">
        <f t="shared" si="1"/>
        <v>-8.7879244104676069E-3</v>
      </c>
      <c r="O35" s="98"/>
    </row>
    <row r="36" spans="3:15" ht="15" customHeight="1" x14ac:dyDescent="0.35">
      <c r="C36" s="98"/>
      <c r="D36" s="98"/>
      <c r="E36" s="98"/>
      <c r="H36" t="s">
        <v>128</v>
      </c>
      <c r="I36" t="s">
        <v>129</v>
      </c>
      <c r="J36">
        <v>9.0020000000000007</v>
      </c>
      <c r="L36" s="1050">
        <v>9.0876999999999999</v>
      </c>
      <c r="M36" s="719">
        <f t="shared" si="1"/>
        <v>-9.4303289061037354E-3</v>
      </c>
      <c r="O36" s="98"/>
    </row>
    <row r="37" spans="3:15" x14ac:dyDescent="0.35">
      <c r="C37" s="98"/>
      <c r="D37" s="98"/>
      <c r="E37" s="98"/>
      <c r="H37" t="s">
        <v>130</v>
      </c>
      <c r="I37" t="s">
        <v>131</v>
      </c>
      <c r="J37">
        <v>30.476099999999999</v>
      </c>
      <c r="L37">
        <v>30.548300000000001</v>
      </c>
      <c r="M37" s="719">
        <f t="shared" si="1"/>
        <v>-2.3634703076768071E-3</v>
      </c>
      <c r="O37" s="98"/>
    </row>
    <row r="38" spans="3:15" x14ac:dyDescent="0.35">
      <c r="C38" s="98"/>
      <c r="D38" s="98"/>
      <c r="E38" s="98"/>
      <c r="H38" t="s">
        <v>132</v>
      </c>
      <c r="I38" t="s">
        <v>133</v>
      </c>
      <c r="J38">
        <v>381.35</v>
      </c>
      <c r="L38" s="1050">
        <v>396.9</v>
      </c>
      <c r="M38" s="719">
        <f t="shared" si="1"/>
        <v>-3.917863441672953E-2</v>
      </c>
      <c r="O38" s="98"/>
    </row>
    <row r="39" spans="3:15" x14ac:dyDescent="0.35">
      <c r="C39" s="98"/>
      <c r="D39" s="98"/>
      <c r="E39" s="98"/>
      <c r="H39" t="s">
        <v>134</v>
      </c>
      <c r="I39" t="s">
        <v>135</v>
      </c>
      <c r="J39">
        <v>19269.07</v>
      </c>
      <c r="L39">
        <v>19207.37</v>
      </c>
      <c r="M39" s="719">
        <f t="shared" si="1"/>
        <v>3.2123086086226493E-3</v>
      </c>
      <c r="O39" s="98"/>
    </row>
    <row r="40" spans="3:15" x14ac:dyDescent="0.35">
      <c r="C40" s="98"/>
      <c r="D40" s="98"/>
      <c r="E40" s="98"/>
      <c r="H40" t="s">
        <v>136</v>
      </c>
      <c r="I40" t="s">
        <v>137</v>
      </c>
      <c r="J40">
        <v>3.7738999999999998</v>
      </c>
      <c r="L40" s="1050">
        <v>3.8906999999999998</v>
      </c>
      <c r="M40" s="719">
        <f t="shared" si="1"/>
        <v>-3.0020304829465161E-2</v>
      </c>
    </row>
    <row r="41" spans="3:15" x14ac:dyDescent="0.35">
      <c r="C41" s="98"/>
      <c r="D41" s="98"/>
      <c r="E41" s="98"/>
      <c r="H41" t="s">
        <v>138</v>
      </c>
      <c r="I41" t="s">
        <v>139</v>
      </c>
      <c r="J41">
        <v>148.41114999999999</v>
      </c>
      <c r="L41">
        <v>143.21655000000001</v>
      </c>
      <c r="M41" s="719">
        <f t="shared" si="1"/>
        <v>3.6270947736137815E-2</v>
      </c>
    </row>
    <row r="42" spans="3:15" x14ac:dyDescent="0.35">
      <c r="C42" s="98"/>
      <c r="D42" s="98"/>
      <c r="E42" s="98"/>
      <c r="H42" t="s">
        <v>140</v>
      </c>
      <c r="I42" t="s">
        <v>141</v>
      </c>
      <c r="J42">
        <v>186.05950000000001</v>
      </c>
      <c r="L42" s="1050">
        <v>187.41470000000001</v>
      </c>
      <c r="M42" s="719">
        <f t="shared" si="1"/>
        <v>-7.2310229667149617E-3</v>
      </c>
    </row>
    <row r="43" spans="3:15" x14ac:dyDescent="0.35">
      <c r="C43" s="98"/>
      <c r="D43" s="98"/>
      <c r="E43" s="98"/>
      <c r="H43" t="s">
        <v>142</v>
      </c>
      <c r="I43" t="s">
        <v>143</v>
      </c>
      <c r="J43">
        <v>150.29124999999999</v>
      </c>
      <c r="L43">
        <v>151.2286</v>
      </c>
      <c r="M43" s="719">
        <f t="shared" ref="M43:M74" si="2">J43/L43-1</f>
        <v>-6.1982323449401022E-3</v>
      </c>
      <c r="O43" s="98"/>
    </row>
    <row r="44" spans="3:15" x14ac:dyDescent="0.35">
      <c r="C44" s="98"/>
      <c r="D44" s="98"/>
      <c r="E44" s="98"/>
      <c r="H44" t="s">
        <v>144</v>
      </c>
      <c r="I44" t="s">
        <v>145</v>
      </c>
      <c r="J44">
        <v>0.35619999999999996</v>
      </c>
      <c r="L44" s="1050">
        <v>0.35750000000000004</v>
      </c>
      <c r="M44" s="719">
        <f t="shared" si="2"/>
        <v>-3.6363636363638818E-3</v>
      </c>
      <c r="O44" s="98"/>
    </row>
    <row r="45" spans="3:15" x14ac:dyDescent="0.35">
      <c r="C45" s="98"/>
      <c r="D45" s="98"/>
      <c r="E45" s="98"/>
      <c r="H45" t="s">
        <v>146</v>
      </c>
      <c r="I45" t="s">
        <v>147</v>
      </c>
      <c r="J45">
        <v>0.95165</v>
      </c>
      <c r="L45">
        <v>0.95979999999999999</v>
      </c>
      <c r="M45" s="719">
        <f t="shared" si="2"/>
        <v>-8.4913523650760325E-3</v>
      </c>
      <c r="O45" s="98"/>
    </row>
    <row r="46" spans="3:15" x14ac:dyDescent="0.35">
      <c r="C46" s="98"/>
      <c r="D46" s="98"/>
      <c r="E46" s="98"/>
      <c r="H46" t="s">
        <v>148</v>
      </c>
      <c r="I46" t="s">
        <v>149</v>
      </c>
      <c r="J46">
        <v>598.67999999999995</v>
      </c>
      <c r="L46" s="1050">
        <v>627.62</v>
      </c>
      <c r="M46" s="719">
        <f t="shared" si="2"/>
        <v>-4.6110703929129193E-2</v>
      </c>
      <c r="O46" s="98"/>
    </row>
    <row r="47" spans="3:15" x14ac:dyDescent="0.35">
      <c r="C47" s="98"/>
      <c r="D47" s="98"/>
      <c r="E47" s="98"/>
      <c r="H47" t="s">
        <v>150</v>
      </c>
      <c r="I47" t="s">
        <v>151</v>
      </c>
      <c r="J47">
        <v>10.749599999999999</v>
      </c>
      <c r="L47">
        <v>10.58095</v>
      </c>
      <c r="M47" s="719">
        <f t="shared" si="2"/>
        <v>1.5939022488528964E-2</v>
      </c>
      <c r="O47" s="98"/>
    </row>
    <row r="48" spans="3:15" x14ac:dyDescent="0.35">
      <c r="C48" s="98"/>
      <c r="D48" s="98"/>
      <c r="E48" s="98"/>
      <c r="H48" t="s">
        <v>152</v>
      </c>
      <c r="I48" t="s">
        <v>153</v>
      </c>
      <c r="J48">
        <v>9.3066499999999994</v>
      </c>
      <c r="L48" s="1050">
        <v>9.3987999999999996</v>
      </c>
      <c r="M48" s="719">
        <f t="shared" si="2"/>
        <v>-9.8044431203984095E-3</v>
      </c>
      <c r="O48" s="98"/>
    </row>
    <row r="49" spans="3:15" x14ac:dyDescent="0.35">
      <c r="C49" s="98"/>
      <c r="D49" s="98"/>
      <c r="E49" s="98"/>
      <c r="H49" t="s">
        <v>154</v>
      </c>
      <c r="I49" t="s">
        <v>155</v>
      </c>
      <c r="J49">
        <v>21.246200000000002</v>
      </c>
      <c r="L49">
        <v>21.6416</v>
      </c>
      <c r="M49" s="719">
        <f t="shared" si="2"/>
        <v>-1.8270368179801766E-2</v>
      </c>
      <c r="O49" s="98"/>
    </row>
    <row r="50" spans="3:15" x14ac:dyDescent="0.35">
      <c r="C50" s="98"/>
      <c r="D50" s="98"/>
      <c r="E50" s="98"/>
      <c r="H50" t="s">
        <v>156</v>
      </c>
      <c r="I50" t="s">
        <v>157</v>
      </c>
      <c r="J50">
        <v>4.7796000000000003</v>
      </c>
      <c r="L50" s="1050">
        <v>4.9255000000000004</v>
      </c>
      <c r="M50" s="719">
        <f t="shared" si="2"/>
        <v>-2.9621358237742368E-2</v>
      </c>
      <c r="O50" s="98"/>
    </row>
    <row r="51" spans="3:15" x14ac:dyDescent="0.35">
      <c r="C51" s="98"/>
      <c r="D51" s="98"/>
      <c r="E51" s="98"/>
      <c r="H51" t="s">
        <v>158</v>
      </c>
      <c r="I51" t="s">
        <v>159</v>
      </c>
      <c r="J51">
        <v>19.796199999999999</v>
      </c>
      <c r="L51">
        <v>20.675799999999999</v>
      </c>
      <c r="M51" s="719">
        <f t="shared" si="2"/>
        <v>-4.2542489286992557E-2</v>
      </c>
      <c r="O51" s="98"/>
    </row>
    <row r="52" spans="3:15" x14ac:dyDescent="0.35">
      <c r="C52" s="98"/>
      <c r="D52" s="98"/>
      <c r="E52" s="98"/>
      <c r="H52" t="s">
        <v>160</v>
      </c>
      <c r="I52" t="s">
        <v>161</v>
      </c>
      <c r="J52">
        <v>1679.8976500000001</v>
      </c>
      <c r="L52" s="1050">
        <v>1795.2546500000001</v>
      </c>
      <c r="M52" s="719">
        <f t="shared" si="2"/>
        <v>-6.4256622312606204E-2</v>
      </c>
      <c r="O52" s="98"/>
    </row>
    <row r="53" spans="3:15" x14ac:dyDescent="0.35">
      <c r="C53" s="98"/>
      <c r="D53" s="98"/>
      <c r="E53" s="98"/>
      <c r="H53" t="s">
        <v>162</v>
      </c>
      <c r="I53" t="s">
        <v>163</v>
      </c>
      <c r="J53">
        <v>11.7645</v>
      </c>
      <c r="L53">
        <v>11.746499999999999</v>
      </c>
      <c r="M53" s="719">
        <f t="shared" si="2"/>
        <v>1.5323713446560028E-3</v>
      </c>
      <c r="O53" s="98"/>
    </row>
    <row r="54" spans="3:15" x14ac:dyDescent="0.35">
      <c r="C54" s="98"/>
      <c r="D54" s="98"/>
      <c r="E54" s="98"/>
      <c r="H54" t="s">
        <v>164</v>
      </c>
      <c r="I54" t="s">
        <v>165</v>
      </c>
      <c r="J54">
        <v>2.0247000000000002</v>
      </c>
      <c r="L54" s="1050">
        <v>1.9811000000000001</v>
      </c>
      <c r="M54" s="719">
        <f t="shared" si="2"/>
        <v>2.2007975367220212E-2</v>
      </c>
      <c r="O54" s="98"/>
    </row>
    <row r="55" spans="3:15" x14ac:dyDescent="0.35">
      <c r="C55" s="98"/>
      <c r="D55" s="98"/>
      <c r="E55" s="98"/>
      <c r="H55" t="s">
        <v>166</v>
      </c>
      <c r="I55" t="s">
        <v>167</v>
      </c>
      <c r="J55">
        <v>0.44685000000000002</v>
      </c>
      <c r="L55">
        <v>0.45065</v>
      </c>
      <c r="M55" s="719">
        <f t="shared" si="2"/>
        <v>-8.4322645068234392E-3</v>
      </c>
      <c r="O55" s="98"/>
    </row>
    <row r="56" spans="3:15" x14ac:dyDescent="0.35">
      <c r="C56" s="98"/>
      <c r="D56" s="98"/>
      <c r="E56" s="98"/>
      <c r="H56" t="s">
        <v>168</v>
      </c>
      <c r="I56" t="s">
        <v>169</v>
      </c>
      <c r="J56">
        <v>1.155</v>
      </c>
      <c r="L56" s="1050">
        <v>1.1674</v>
      </c>
      <c r="M56" s="719">
        <f t="shared" si="2"/>
        <v>-1.0621894808977239E-2</v>
      </c>
      <c r="O56" s="98"/>
    </row>
    <row r="57" spans="3:15" x14ac:dyDescent="0.35">
      <c r="C57" s="98"/>
      <c r="D57" s="98"/>
      <c r="E57" s="98"/>
      <c r="H57" t="s">
        <v>170</v>
      </c>
      <c r="I57" t="s">
        <v>171</v>
      </c>
      <c r="J57">
        <v>4.0410000000000004</v>
      </c>
      <c r="L57">
        <v>4.3440000000000003</v>
      </c>
      <c r="M57" s="719">
        <f t="shared" si="2"/>
        <v>-6.9751381215469643E-2</v>
      </c>
    </row>
    <row r="58" spans="3:15" x14ac:dyDescent="0.35">
      <c r="C58" s="98"/>
      <c r="D58" s="98"/>
      <c r="E58" s="98"/>
      <c r="H58" t="s">
        <v>172</v>
      </c>
      <c r="I58" t="s">
        <v>173</v>
      </c>
      <c r="J58">
        <v>4.9184000000000001</v>
      </c>
      <c r="L58" s="1050">
        <v>4.8811999999999998</v>
      </c>
      <c r="M58" s="719">
        <f t="shared" si="2"/>
        <v>7.6210767843973848E-3</v>
      </c>
      <c r="O58" s="98"/>
    </row>
    <row r="59" spans="3:15" x14ac:dyDescent="0.35">
      <c r="C59" s="98"/>
      <c r="D59" s="98"/>
      <c r="E59" s="98"/>
      <c r="H59" t="s">
        <v>174</v>
      </c>
      <c r="I59" t="s">
        <v>175</v>
      </c>
      <c r="J59">
        <v>67.852999999999994</v>
      </c>
      <c r="L59">
        <v>66.686999999999998</v>
      </c>
      <c r="M59" s="719">
        <f t="shared" si="2"/>
        <v>1.7484667176511204E-2</v>
      </c>
      <c r="O59" s="98"/>
    </row>
    <row r="60" spans="3:15" x14ac:dyDescent="0.35">
      <c r="C60" s="98"/>
      <c r="D60" s="98"/>
      <c r="E60" s="98"/>
      <c r="H60" t="s">
        <v>176</v>
      </c>
      <c r="I60" t="s">
        <v>177</v>
      </c>
      <c r="J60">
        <v>325.44725</v>
      </c>
      <c r="L60" s="1050">
        <v>329.72985</v>
      </c>
      <c r="M60" s="719">
        <f t="shared" si="2"/>
        <v>-1.2988208377251897E-2</v>
      </c>
      <c r="O60" s="98"/>
    </row>
    <row r="61" spans="3:15" x14ac:dyDescent="0.35">
      <c r="C61" s="98"/>
      <c r="D61" s="98"/>
      <c r="E61" s="98"/>
      <c r="H61" t="s">
        <v>178</v>
      </c>
      <c r="I61" t="s">
        <v>179</v>
      </c>
      <c r="J61">
        <v>4.2369000000000003</v>
      </c>
      <c r="L61">
        <v>4.2683999999999997</v>
      </c>
      <c r="M61" s="719">
        <f t="shared" si="2"/>
        <v>-7.379814450379385E-3</v>
      </c>
      <c r="O61" s="98"/>
    </row>
    <row r="62" spans="3:15" x14ac:dyDescent="0.35">
      <c r="C62" s="98"/>
      <c r="D62" s="98"/>
      <c r="E62" s="98"/>
      <c r="H62" t="s">
        <v>180</v>
      </c>
      <c r="I62" t="s">
        <v>181</v>
      </c>
      <c r="J62">
        <v>4.2255500000000001</v>
      </c>
      <c r="L62" s="1050">
        <v>4.2617500000000001</v>
      </c>
      <c r="M62" s="719">
        <f t="shared" si="2"/>
        <v>-8.4941631958702635E-3</v>
      </c>
      <c r="O62" s="98"/>
    </row>
    <row r="63" spans="3:15" x14ac:dyDescent="0.35">
      <c r="C63" s="98"/>
      <c r="D63" s="98"/>
      <c r="E63" s="98"/>
      <c r="H63" t="s">
        <v>182</v>
      </c>
      <c r="I63" t="s">
        <v>183</v>
      </c>
      <c r="J63">
        <v>5.0900999999999996</v>
      </c>
      <c r="L63">
        <v>5.0671999999999997</v>
      </c>
      <c r="M63" s="719">
        <f t="shared" si="2"/>
        <v>4.5192611304072372E-3</v>
      </c>
      <c r="O63" s="98"/>
    </row>
    <row r="64" spans="3:15" x14ac:dyDescent="0.35">
      <c r="C64" s="98"/>
      <c r="D64" s="98"/>
      <c r="E64" s="98"/>
      <c r="H64" t="s">
        <v>184</v>
      </c>
      <c r="I64" t="s">
        <v>185</v>
      </c>
      <c r="J64">
        <v>90.787999999999997</v>
      </c>
      <c r="L64" s="1050">
        <v>94.047899999999998</v>
      </c>
      <c r="M64" s="719">
        <f t="shared" si="2"/>
        <v>-3.4662124300489427E-2</v>
      </c>
      <c r="O64" s="98"/>
    </row>
    <row r="65" spans="3:22" x14ac:dyDescent="0.35">
      <c r="C65" s="98"/>
      <c r="D65" s="98"/>
      <c r="E65" s="98"/>
      <c r="H65" t="s">
        <v>186</v>
      </c>
      <c r="I65" t="s">
        <v>187</v>
      </c>
      <c r="J65">
        <v>4.3537499999999998</v>
      </c>
      <c r="L65">
        <v>4.3919499999999996</v>
      </c>
      <c r="M65" s="719">
        <f t="shared" si="2"/>
        <v>-8.6977310761734428E-3</v>
      </c>
      <c r="O65" s="98"/>
    </row>
    <row r="66" spans="3:22" x14ac:dyDescent="0.35">
      <c r="C66" s="98"/>
      <c r="D66" s="98"/>
      <c r="E66" s="98"/>
      <c r="H66" t="s">
        <v>188</v>
      </c>
      <c r="I66" t="s">
        <v>189</v>
      </c>
      <c r="J66">
        <v>10.9695</v>
      </c>
      <c r="L66" s="1050">
        <v>11.055</v>
      </c>
      <c r="M66" s="719">
        <f t="shared" si="2"/>
        <v>-7.7340569877882848E-3</v>
      </c>
      <c r="O66" s="98"/>
    </row>
    <row r="67" spans="3:22" x14ac:dyDescent="0.35">
      <c r="C67" s="98"/>
      <c r="D67" s="98"/>
      <c r="E67" s="98"/>
      <c r="H67" t="s">
        <v>190</v>
      </c>
      <c r="I67" t="s">
        <v>191</v>
      </c>
      <c r="J67">
        <v>10.1548</v>
      </c>
      <c r="L67">
        <v>10.241899999999999</v>
      </c>
      <c r="M67" s="719">
        <f t="shared" si="2"/>
        <v>-8.5042814321560911E-3</v>
      </c>
      <c r="O67" s="98"/>
    </row>
    <row r="68" spans="3:22" x14ac:dyDescent="0.35">
      <c r="C68" s="98"/>
      <c r="D68" s="98"/>
      <c r="E68" s="98"/>
      <c r="H68" t="s">
        <v>192</v>
      </c>
      <c r="I68" t="s">
        <v>193</v>
      </c>
      <c r="J68">
        <v>37.237000000000002</v>
      </c>
      <c r="L68" s="1050">
        <v>37.76</v>
      </c>
      <c r="M68" s="719">
        <f t="shared" si="2"/>
        <v>-1.3850635593220195E-2</v>
      </c>
      <c r="O68" s="98"/>
    </row>
    <row r="69" spans="3:22" x14ac:dyDescent="0.35">
      <c r="C69" s="98"/>
      <c r="D69" s="98"/>
      <c r="E69" s="98"/>
      <c r="H69" t="s">
        <v>194</v>
      </c>
      <c r="I69" t="s">
        <v>195</v>
      </c>
      <c r="J69">
        <v>3.4146000000000001</v>
      </c>
      <c r="L69">
        <v>3.3753500000000001</v>
      </c>
      <c r="M69" s="719">
        <f t="shared" si="2"/>
        <v>1.1628423719021841E-2</v>
      </c>
      <c r="O69" s="98"/>
    </row>
    <row r="70" spans="3:22" x14ac:dyDescent="0.35">
      <c r="C70" s="98"/>
      <c r="D70" s="98"/>
      <c r="E70" s="98"/>
      <c r="H70" t="s">
        <v>196</v>
      </c>
      <c r="I70" t="s">
        <v>197</v>
      </c>
      <c r="J70">
        <v>49.011400000000002</v>
      </c>
      <c r="L70" s="1050">
        <v>47.784100000000002</v>
      </c>
      <c r="M70" s="719">
        <f t="shared" si="2"/>
        <v>2.5684275731885808E-2</v>
      </c>
      <c r="O70" s="98"/>
    </row>
    <row r="71" spans="3:22" x14ac:dyDescent="0.35">
      <c r="C71" s="98"/>
      <c r="D71" s="98"/>
      <c r="E71" s="98"/>
      <c r="H71" t="s">
        <v>198</v>
      </c>
      <c r="I71" t="s">
        <v>199</v>
      </c>
      <c r="J71">
        <v>7.8113000000000001</v>
      </c>
      <c r="L71">
        <v>7.9493999999999998</v>
      </c>
      <c r="M71" s="719">
        <f t="shared" si="2"/>
        <v>-1.7372380305431867E-2</v>
      </c>
      <c r="O71" s="98"/>
    </row>
    <row r="72" spans="3:22" x14ac:dyDescent="0.35">
      <c r="C72" s="98"/>
      <c r="D72" s="98"/>
      <c r="E72" s="98"/>
      <c r="H72" t="s">
        <v>200</v>
      </c>
      <c r="I72" t="s">
        <v>201</v>
      </c>
      <c r="J72">
        <v>36.423900000000003</v>
      </c>
      <c r="L72" s="1050">
        <v>35.781599999999997</v>
      </c>
      <c r="M72" s="719">
        <f t="shared" si="2"/>
        <v>1.7950566771748777E-2</v>
      </c>
      <c r="O72" s="98"/>
    </row>
    <row r="73" spans="3:22" x14ac:dyDescent="0.35">
      <c r="C73" s="98"/>
      <c r="D73" s="98"/>
      <c r="E73" s="98"/>
      <c r="H73" t="s">
        <v>202</v>
      </c>
      <c r="I73" t="s">
        <v>203</v>
      </c>
      <c r="J73">
        <v>48.871899999999997</v>
      </c>
      <c r="L73">
        <v>48.134099999999997</v>
      </c>
      <c r="M73" s="719">
        <f t="shared" si="2"/>
        <v>1.5328010703430595E-2</v>
      </c>
      <c r="O73" s="98"/>
      <c r="V73" s="115"/>
    </row>
    <row r="74" spans="3:22" x14ac:dyDescent="0.35">
      <c r="C74" s="98"/>
      <c r="D74" s="98"/>
      <c r="E74" s="98"/>
      <c r="H74" t="s">
        <v>204</v>
      </c>
      <c r="I74" t="s">
        <v>205</v>
      </c>
      <c r="J74">
        <v>30590.357899999999</v>
      </c>
      <c r="L74" s="1050">
        <v>30836.823</v>
      </c>
      <c r="M74" s="719">
        <f t="shared" si="2"/>
        <v>-7.9925581179358662E-3</v>
      </c>
      <c r="O74" s="98"/>
      <c r="S74" s="114"/>
      <c r="T74" s="114"/>
    </row>
    <row r="75" spans="3:22" x14ac:dyDescent="0.35">
      <c r="C75" s="98"/>
      <c r="D75" s="98"/>
      <c r="E75" s="98"/>
      <c r="H75" t="s">
        <v>206</v>
      </c>
      <c r="I75" t="s">
        <v>207</v>
      </c>
      <c r="J75">
        <v>1699.8100000000002</v>
      </c>
      <c r="L75">
        <v>1622.26</v>
      </c>
      <c r="M75" s="719">
        <f t="shared" ref="M75:M76" si="3">J75/L75-1</f>
        <v>4.780368128413448E-2</v>
      </c>
      <c r="O75" s="98"/>
    </row>
    <row r="76" spans="3:22" x14ac:dyDescent="0.35">
      <c r="C76" s="98"/>
      <c r="D76" s="98"/>
      <c r="E76" s="98"/>
      <c r="H76" t="s">
        <v>208</v>
      </c>
      <c r="I76" t="s">
        <v>209</v>
      </c>
      <c r="J76">
        <v>19.88475</v>
      </c>
      <c r="L76" s="1051">
        <v>20.66835</v>
      </c>
      <c r="M76" s="719">
        <f t="shared" si="3"/>
        <v>-3.7913040953922339E-2</v>
      </c>
      <c r="O76" s="98"/>
      <c r="S76" s="114"/>
      <c r="T76" s="114"/>
    </row>
    <row r="77" spans="3:22" x14ac:dyDescent="0.35">
      <c r="C77" s="98"/>
      <c r="D77" s="98"/>
      <c r="E77" s="98"/>
      <c r="J77" s="648"/>
      <c r="O77" s="98"/>
    </row>
    <row r="78" spans="3:22" x14ac:dyDescent="0.35">
      <c r="C78" s="98"/>
      <c r="D78" s="98"/>
      <c r="E78" s="98"/>
      <c r="J78" s="649"/>
      <c r="O78" s="98"/>
    </row>
    <row r="79" spans="3:22" x14ac:dyDescent="0.35">
      <c r="C79" s="98"/>
      <c r="D79" s="98"/>
      <c r="E79" s="98"/>
      <c r="J79" s="648"/>
      <c r="O79" s="98"/>
    </row>
    <row r="80" spans="3:22" x14ac:dyDescent="0.35">
      <c r="C80" s="98"/>
      <c r="D80" s="98"/>
      <c r="E80" s="98"/>
      <c r="J80" s="648"/>
      <c r="O80" s="98"/>
    </row>
    <row r="81" spans="3:22" x14ac:dyDescent="0.35">
      <c r="C81" s="98"/>
      <c r="D81" s="98"/>
      <c r="E81" s="98"/>
      <c r="J81" s="291"/>
      <c r="O81" s="98"/>
    </row>
    <row r="82" spans="3:22" x14ac:dyDescent="0.35">
      <c r="C82" s="98"/>
      <c r="D82" s="98"/>
      <c r="E82" s="98"/>
      <c r="J82" s="394"/>
      <c r="O82" s="98"/>
    </row>
    <row r="83" spans="3:22" x14ac:dyDescent="0.35">
      <c r="C83" s="98"/>
      <c r="D83" s="98"/>
      <c r="E83" s="98"/>
      <c r="J83" s="291"/>
      <c r="O83" s="98"/>
    </row>
    <row r="84" spans="3:22" x14ac:dyDescent="0.35">
      <c r="C84" s="98"/>
      <c r="D84" s="98"/>
      <c r="E84" s="98"/>
      <c r="J84" s="394"/>
      <c r="O84" s="98"/>
    </row>
    <row r="85" spans="3:22" x14ac:dyDescent="0.35">
      <c r="C85" s="98"/>
      <c r="D85" s="98"/>
      <c r="E85" s="98"/>
      <c r="J85" s="291"/>
      <c r="O85" s="98"/>
      <c r="S85" s="114"/>
      <c r="T85" s="114"/>
    </row>
    <row r="86" spans="3:22" ht="15" customHeight="1" x14ac:dyDescent="0.35">
      <c r="C86" s="98"/>
      <c r="D86" s="98"/>
      <c r="E86" s="98"/>
      <c r="J86" s="291"/>
      <c r="O86" s="98"/>
    </row>
    <row r="87" spans="3:22" x14ac:dyDescent="0.35">
      <c r="C87" s="98"/>
      <c r="D87" s="98"/>
      <c r="E87" s="98"/>
      <c r="J87" s="291"/>
      <c r="O87" s="98"/>
    </row>
    <row r="88" spans="3:22" x14ac:dyDescent="0.35">
      <c r="C88" s="98"/>
      <c r="D88" s="98"/>
      <c r="E88" s="98"/>
      <c r="J88" s="291"/>
      <c r="O88" s="98"/>
    </row>
    <row r="89" spans="3:22" x14ac:dyDescent="0.35">
      <c r="C89" s="98"/>
      <c r="D89" s="98"/>
      <c r="E89" s="98"/>
      <c r="J89" s="291"/>
      <c r="O89" s="98"/>
    </row>
    <row r="90" spans="3:22" x14ac:dyDescent="0.35">
      <c r="C90" s="98"/>
      <c r="D90" s="98"/>
      <c r="E90" s="98"/>
      <c r="J90" s="291"/>
      <c r="O90" s="98"/>
    </row>
    <row r="91" spans="3:22" x14ac:dyDescent="0.35">
      <c r="C91" s="98"/>
      <c r="D91" s="98"/>
      <c r="E91" s="98"/>
      <c r="J91" s="291"/>
      <c r="O91" s="98"/>
      <c r="V91" s="115"/>
    </row>
    <row r="92" spans="3:22" x14ac:dyDescent="0.35">
      <c r="C92" s="98"/>
      <c r="D92" s="98"/>
      <c r="E92" s="98"/>
      <c r="J92" s="291"/>
      <c r="O92" s="98"/>
    </row>
    <row r="93" spans="3:22" x14ac:dyDescent="0.35">
      <c r="C93" s="98"/>
      <c r="D93" s="98"/>
      <c r="E93" s="98"/>
      <c r="J93" s="291"/>
      <c r="O93" s="98"/>
      <c r="S93" s="114"/>
      <c r="T93" s="114"/>
    </row>
    <row r="94" spans="3:22" x14ac:dyDescent="0.35">
      <c r="C94" s="98"/>
      <c r="D94" s="98"/>
      <c r="E94" s="98"/>
      <c r="J94" s="292"/>
      <c r="O94" s="98"/>
      <c r="V94" s="115"/>
    </row>
    <row r="95" spans="3:22" x14ac:dyDescent="0.35">
      <c r="C95" s="98"/>
      <c r="D95" s="98"/>
      <c r="E95" s="98"/>
      <c r="J95" s="291"/>
      <c r="O95" s="98"/>
    </row>
    <row r="96" spans="3:22" x14ac:dyDescent="0.35">
      <c r="C96" s="98"/>
      <c r="D96" s="98"/>
      <c r="E96" s="98"/>
      <c r="J96" s="291"/>
      <c r="O96" s="98"/>
    </row>
    <row r="97" spans="3:15" x14ac:dyDescent="0.35">
      <c r="C97" s="98"/>
      <c r="D97" s="98"/>
      <c r="E97" s="98"/>
      <c r="J97" s="291"/>
      <c r="O97" s="98"/>
    </row>
    <row r="98" spans="3:15" ht="25.5" customHeight="1" x14ac:dyDescent="0.35">
      <c r="C98" s="98"/>
      <c r="D98" s="98"/>
      <c r="E98" s="98"/>
      <c r="J98" s="291"/>
      <c r="O98" s="98"/>
    </row>
    <row r="99" spans="3:15" x14ac:dyDescent="0.35">
      <c r="C99" s="98"/>
      <c r="D99" s="98"/>
      <c r="E99" s="98"/>
      <c r="J99" s="291"/>
      <c r="O99" s="98"/>
    </row>
    <row r="100" spans="3:15" x14ac:dyDescent="0.35">
      <c r="C100" s="98"/>
      <c r="D100" s="98"/>
      <c r="E100" s="98"/>
      <c r="J100" s="291"/>
      <c r="O100" s="98"/>
    </row>
    <row r="101" spans="3:15" x14ac:dyDescent="0.35">
      <c r="C101" s="98"/>
      <c r="D101" s="98"/>
      <c r="E101" s="98"/>
      <c r="O101" s="98"/>
    </row>
    <row r="102" spans="3:15" x14ac:dyDescent="0.35">
      <c r="C102" s="98"/>
      <c r="D102" s="98"/>
      <c r="E102" s="98"/>
      <c r="O102" s="98"/>
    </row>
    <row r="103" spans="3:15" x14ac:dyDescent="0.35">
      <c r="C103" s="98"/>
      <c r="D103" s="98"/>
      <c r="E103" s="98"/>
      <c r="O103" s="98"/>
    </row>
    <row r="104" spans="3:15" x14ac:dyDescent="0.35">
      <c r="C104" s="98"/>
      <c r="D104" s="98"/>
      <c r="E104" s="98"/>
      <c r="O104" s="98"/>
    </row>
    <row r="105" spans="3:15" x14ac:dyDescent="0.35">
      <c r="C105" s="98"/>
      <c r="D105" s="98"/>
      <c r="E105" s="98"/>
      <c r="O105" s="98"/>
    </row>
    <row r="106" spans="3:15" x14ac:dyDescent="0.35">
      <c r="C106" s="98"/>
      <c r="D106" s="98"/>
      <c r="E106" s="98"/>
      <c r="O106" s="98"/>
    </row>
    <row r="107" spans="3:15" x14ac:dyDescent="0.35">
      <c r="C107" s="98"/>
      <c r="D107" s="98"/>
      <c r="E107" s="98"/>
      <c r="O107" s="98"/>
    </row>
    <row r="108" spans="3:15" x14ac:dyDescent="0.35">
      <c r="C108" s="98"/>
      <c r="D108" s="98"/>
      <c r="E108" s="98"/>
      <c r="O108" s="98"/>
    </row>
    <row r="109" spans="3:15" x14ac:dyDescent="0.35">
      <c r="C109" s="98"/>
      <c r="D109" s="98"/>
      <c r="E109" s="98"/>
      <c r="O109" s="98"/>
    </row>
    <row r="116" spans="22:22" x14ac:dyDescent="0.35">
      <c r="V116" s="115"/>
    </row>
    <row r="118" spans="22:22" x14ac:dyDescent="0.35">
      <c r="V118" s="115"/>
    </row>
    <row r="134" spans="19:22" x14ac:dyDescent="0.35">
      <c r="S134" s="114"/>
      <c r="T134" s="114"/>
      <c r="V134" s="115"/>
    </row>
    <row r="138" spans="19:22" x14ac:dyDescent="0.35">
      <c r="S138" s="114"/>
      <c r="T138" s="114"/>
    </row>
    <row r="140" spans="19:22" x14ac:dyDescent="0.35">
      <c r="S140" s="114"/>
      <c r="T140" s="114"/>
    </row>
    <row r="143" spans="19:22" x14ac:dyDescent="0.35">
      <c r="S143" s="114"/>
      <c r="T143" s="114"/>
    </row>
    <row r="144" spans="19:22" x14ac:dyDescent="0.35">
      <c r="V144" s="115"/>
    </row>
    <row r="145" spans="19:20" x14ac:dyDescent="0.35">
      <c r="S145" s="114"/>
      <c r="T145" s="114"/>
    </row>
    <row r="146" spans="19:20" x14ac:dyDescent="0.35">
      <c r="S146" s="114"/>
      <c r="T146" s="114"/>
    </row>
    <row r="152" spans="19:20" x14ac:dyDescent="0.35">
      <c r="S152" s="114"/>
      <c r="T152" s="114"/>
    </row>
    <row r="157" spans="19:20" x14ac:dyDescent="0.35">
      <c r="S157" s="114"/>
      <c r="T157" s="114"/>
    </row>
    <row r="158" spans="19:20" x14ac:dyDescent="0.35">
      <c r="S158" s="114"/>
      <c r="T158" s="114"/>
    </row>
  </sheetData>
  <sheetProtection algorithmName="SHA-512" hashValue="m1h8JrKFS3Fsrj3BC1iL24QEUHNwlN1HoRNK5SbjK+Rebi2iAZTmkKlUgNxG7BeCvdit85c8WtvBA6t/tmNTlg==" saltValue="ZzHz+MkJ6+B0NDTNFDj4VA==" spinCount="100000" sheet="1" objects="1" scenarios="1" autoFilter="0"/>
  <mergeCells count="1">
    <mergeCell ref="M1:O1"/>
  </mergeCells>
  <pageMargins left="0.7" right="0.7" top="0.75" bottom="0.75" header="0.3" footer="0.3"/>
  <pageSetup paperSize="9" orientation="portrait" horizontalDpi="300" r:id="rId1"/>
  <headerFooter>
    <oddFooter>&amp;L_x000D_&amp;1#&amp;"72 Brand"&amp;6&amp;K000000                  INTERNAL ‒ SAP and External Parties under NDA Only</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A39BD-C5CB-4488-B69E-50C05667C8E8}">
  <sheetPr codeName="Sheet5">
    <tabColor rgb="FFCC99FF"/>
    <pageSetUpPr fitToPage="1"/>
  </sheetPr>
  <dimension ref="A1:A6"/>
  <sheetViews>
    <sheetView topLeftCell="A3" workbookViewId="0">
      <selection sqref="A1:A3"/>
    </sheetView>
  </sheetViews>
  <sheetFormatPr defaultColWidth="8.81640625" defaultRowHeight="14.5" x14ac:dyDescent="0.35"/>
  <cols>
    <col min="1" max="1" width="150.1796875" customWidth="1"/>
  </cols>
  <sheetData>
    <row r="1" spans="1:1" s="240" customFormat="1" ht="261.64999999999998" customHeight="1" x14ac:dyDescent="0.35">
      <c r="A1" s="395" t="s">
        <v>210</v>
      </c>
    </row>
    <row r="2" spans="1:1" s="240" customFormat="1" ht="88" customHeight="1" x14ac:dyDescent="0.35">
      <c r="A2" s="390" t="s">
        <v>211</v>
      </c>
    </row>
    <row r="3" spans="1:1" s="240" customFormat="1" ht="283" customHeight="1" x14ac:dyDescent="0.35">
      <c r="A3" s="390" t="s">
        <v>212</v>
      </c>
    </row>
    <row r="4" spans="1:1" ht="15" thickBot="1" x14ac:dyDescent="0.4">
      <c r="A4" s="391"/>
    </row>
    <row r="6" spans="1:1" x14ac:dyDescent="0.35">
      <c r="A6" t="s">
        <v>213</v>
      </c>
    </row>
  </sheetData>
  <sheetProtection algorithmName="SHA-512" hashValue="AVgWH8NwmOyJP2gmxL7mpISPjbCnJTHLANjlY6aG7fpWW/rj1bNCwImEtlhOD/9b/M42gBzZXimpLAHYkbckZQ==" saltValue="enFUSNMItb82DbkvBIMm5A==" spinCount="100000" sheet="1" objects="1" scenarios="1" autoFilter="0"/>
  <pageMargins left="0.25" right="0.25" top="0.75" bottom="0.75" header="0.3" footer="0.3"/>
  <pageSetup scale="67" fitToHeight="0" orientation="portrait" r:id="rId1"/>
  <headerFooter>
    <oddFooter>&amp;L_x000D_&amp;1#&amp;"72 Brand"&amp;6&amp;K000000                  INTERNAL ‒ SAP and External Parties under NDA Only</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9F440-A843-4073-96E4-857E4FD70484}">
  <sheetPr codeName="Sheet2">
    <tabColor rgb="FF7030A0"/>
  </sheetPr>
  <dimension ref="A1:AM96"/>
  <sheetViews>
    <sheetView zoomScale="90" zoomScaleNormal="90" workbookViewId="0">
      <pane xSplit="1" topLeftCell="B1" activePane="topRight" state="frozen"/>
      <selection activeCell="A5" sqref="A5"/>
      <selection pane="topRight" activeCell="A44" sqref="A44"/>
    </sheetView>
  </sheetViews>
  <sheetFormatPr defaultColWidth="8.81640625" defaultRowHeight="14.5" x14ac:dyDescent="0.35"/>
  <cols>
    <col min="1" max="1" width="22.453125" customWidth="1"/>
    <col min="2" max="2" width="70.453125" customWidth="1"/>
    <col min="3" max="3" width="50.453125" customWidth="1"/>
    <col min="4" max="4" width="15.453125" customWidth="1"/>
    <col min="5" max="8" width="50.453125" customWidth="1"/>
    <col min="9" max="12" width="10.453125" customWidth="1"/>
    <col min="13" max="14" width="10.453125" hidden="1" customWidth="1"/>
    <col min="15" max="15" width="19.1796875" hidden="1" customWidth="1"/>
    <col min="16" max="16" width="30" hidden="1" customWidth="1"/>
    <col min="17" max="19" width="25.453125" hidden="1" customWidth="1"/>
    <col min="20" max="20" width="25.453125" customWidth="1"/>
    <col min="21" max="21" width="170.453125" customWidth="1"/>
    <col min="22" max="22" width="76.453125" hidden="1" customWidth="1"/>
    <col min="23" max="23" width="94.54296875" customWidth="1"/>
    <col min="24" max="24" width="25.453125" customWidth="1"/>
    <col min="25" max="25" width="25.1796875" customWidth="1"/>
    <col min="26" max="26" width="23.453125" customWidth="1"/>
    <col min="27" max="27" width="83.81640625" customWidth="1"/>
    <col min="28" max="28" width="10.1796875" customWidth="1"/>
    <col min="29" max="29" width="9.81640625" customWidth="1"/>
    <col min="30" max="30" width="75.453125" customWidth="1"/>
    <col min="31" max="31" width="11.81640625" customWidth="1"/>
    <col min="32" max="32" width="58.453125" customWidth="1"/>
    <col min="33" max="34" width="27.453125" customWidth="1"/>
    <col min="35" max="35" width="41" customWidth="1"/>
    <col min="36" max="36" width="26.81640625" customWidth="1"/>
    <col min="37" max="37" width="23.1796875" bestFit="1" customWidth="1"/>
    <col min="38" max="38" width="13" bestFit="1" customWidth="1"/>
  </cols>
  <sheetData>
    <row r="1" spans="1:38" ht="43.5" customHeight="1" x14ac:dyDescent="0.35">
      <c r="A1" s="227">
        <v>1</v>
      </c>
      <c r="B1" s="227">
        <v>2</v>
      </c>
      <c r="C1" s="227">
        <v>3</v>
      </c>
      <c r="D1" s="227">
        <v>4</v>
      </c>
      <c r="E1" s="227">
        <v>5</v>
      </c>
      <c r="F1" s="227">
        <v>6</v>
      </c>
      <c r="G1" s="227">
        <v>7</v>
      </c>
      <c r="H1" s="227">
        <v>8</v>
      </c>
      <c r="I1" s="227">
        <v>9</v>
      </c>
      <c r="J1" s="227">
        <v>10</v>
      </c>
      <c r="K1" s="227">
        <v>11</v>
      </c>
      <c r="L1" s="227">
        <v>12</v>
      </c>
      <c r="M1" s="227">
        <v>13</v>
      </c>
      <c r="N1" s="227">
        <v>14</v>
      </c>
      <c r="O1" s="290">
        <v>15</v>
      </c>
      <c r="P1" s="227">
        <v>16</v>
      </c>
      <c r="Q1" s="290">
        <v>17</v>
      </c>
      <c r="R1" s="294">
        <v>18</v>
      </c>
      <c r="S1" s="290">
        <v>19</v>
      </c>
      <c r="T1" s="227">
        <v>20</v>
      </c>
      <c r="U1" s="290">
        <v>21</v>
      </c>
      <c r="V1" s="227">
        <v>22</v>
      </c>
      <c r="W1" s="712">
        <v>23</v>
      </c>
      <c r="X1" s="227">
        <v>24</v>
      </c>
      <c r="Y1" s="290">
        <v>25</v>
      </c>
      <c r="Z1" s="227" t="s">
        <v>214</v>
      </c>
      <c r="AA1" s="290">
        <v>27</v>
      </c>
      <c r="AB1" s="227">
        <v>28</v>
      </c>
      <c r="AC1" s="290">
        <v>29</v>
      </c>
      <c r="AD1" s="227">
        <v>30</v>
      </c>
      <c r="AE1" s="290">
        <v>31</v>
      </c>
      <c r="AF1" s="290">
        <v>32</v>
      </c>
      <c r="AG1" s="290">
        <v>33</v>
      </c>
      <c r="AH1" s="290"/>
      <c r="AJ1" s="678"/>
      <c r="AK1" s="295"/>
      <c r="AL1" s="540"/>
    </row>
    <row r="2" spans="1:38" ht="23.5" x14ac:dyDescent="0.35">
      <c r="A2" s="132"/>
      <c r="B2" s="1095"/>
      <c r="C2" s="1095"/>
      <c r="D2" s="132"/>
      <c r="E2" s="132"/>
      <c r="F2" s="559" t="s">
        <v>215</v>
      </c>
      <c r="G2" s="182"/>
      <c r="H2" s="182"/>
      <c r="I2" s="182"/>
      <c r="J2" s="182"/>
      <c r="K2" s="182"/>
      <c r="L2" s="182"/>
      <c r="M2" s="182"/>
      <c r="N2" s="182"/>
      <c r="O2" s="182"/>
      <c r="P2" s="757"/>
      <c r="Q2" s="240"/>
      <c r="R2" s="299">
        <f>SUBTOTAL(9,R12:R49)</f>
        <v>331.37146999999999</v>
      </c>
      <c r="S2" s="296"/>
      <c r="T2" s="758"/>
      <c r="U2" s="757"/>
      <c r="W2" s="762"/>
      <c r="X2" s="289"/>
      <c r="Y2" s="240"/>
      <c r="Z2" s="240"/>
      <c r="AA2" s="240"/>
      <c r="AD2" s="240"/>
      <c r="AE2" s="298"/>
      <c r="AF2" s="1041"/>
      <c r="AJ2" s="678"/>
      <c r="AK2" s="295"/>
      <c r="AL2" s="540"/>
    </row>
    <row r="3" spans="1:38" ht="14.5" customHeight="1" x14ac:dyDescent="0.35">
      <c r="G3" s="293"/>
      <c r="H3" s="293"/>
      <c r="I3" s="1096" t="s">
        <v>216</v>
      </c>
      <c r="J3" s="1097"/>
      <c r="K3" s="1097"/>
      <c r="L3" s="1097"/>
      <c r="M3" s="1097"/>
      <c r="P3" s="757"/>
      <c r="Q3" s="240"/>
      <c r="R3" s="295"/>
      <c r="S3" s="296"/>
      <c r="T3" s="758"/>
      <c r="U3" s="757"/>
      <c r="W3" s="762"/>
      <c r="X3" s="289"/>
      <c r="Y3" s="240"/>
      <c r="Z3" s="240"/>
      <c r="AA3" s="240"/>
      <c r="AD3" s="240"/>
      <c r="AE3" s="298"/>
      <c r="AF3" s="1041"/>
      <c r="AJ3" s="678"/>
      <c r="AK3" s="295"/>
      <c r="AL3" s="540"/>
    </row>
    <row r="4" spans="1:38" ht="64" customHeight="1" x14ac:dyDescent="0.35">
      <c r="A4" s="768" t="s">
        <v>217</v>
      </c>
      <c r="B4" s="231" t="s">
        <v>218</v>
      </c>
      <c r="C4" s="232" t="s">
        <v>219</v>
      </c>
      <c r="D4" s="233" t="s">
        <v>220</v>
      </c>
      <c r="E4" s="232" t="s">
        <v>221</v>
      </c>
      <c r="F4" s="232" t="s">
        <v>222</v>
      </c>
      <c r="G4" s="232" t="s">
        <v>223</v>
      </c>
      <c r="H4" s="650" t="s">
        <v>224</v>
      </c>
      <c r="I4" s="232" t="s">
        <v>225</v>
      </c>
      <c r="J4" s="232" t="s">
        <v>226</v>
      </c>
      <c r="K4" s="232" t="s">
        <v>227</v>
      </c>
      <c r="L4" s="232" t="s">
        <v>228</v>
      </c>
      <c r="M4" s="232" t="s">
        <v>229</v>
      </c>
      <c r="N4" s="232" t="s">
        <v>230</v>
      </c>
      <c r="O4" s="234" t="s">
        <v>231</v>
      </c>
      <c r="P4" s="234" t="s">
        <v>232</v>
      </c>
      <c r="Q4" s="234" t="s">
        <v>233</v>
      </c>
      <c r="R4" s="234" t="s">
        <v>234</v>
      </c>
      <c r="S4" s="236" t="s">
        <v>30</v>
      </c>
      <c r="T4" s="236" t="s">
        <v>235</v>
      </c>
      <c r="U4" s="234" t="s">
        <v>236</v>
      </c>
      <c r="V4" s="234" t="s">
        <v>237</v>
      </c>
      <c r="W4" s="412" t="s">
        <v>238</v>
      </c>
      <c r="X4" s="288" t="s">
        <v>239</v>
      </c>
      <c r="Y4" s="287" t="s">
        <v>240</v>
      </c>
      <c r="Z4" s="287" t="s">
        <v>241</v>
      </c>
      <c r="AA4" s="287" t="s">
        <v>242</v>
      </c>
      <c r="AB4" s="234" t="s">
        <v>243</v>
      </c>
      <c r="AC4" s="234" t="s">
        <v>244</v>
      </c>
      <c r="AD4" s="640" t="s">
        <v>245</v>
      </c>
      <c r="AE4" s="234" t="s">
        <v>246</v>
      </c>
      <c r="AF4" s="642" t="s">
        <v>247</v>
      </c>
      <c r="AG4" s="642" t="s">
        <v>248</v>
      </c>
      <c r="AH4" s="1048" t="s">
        <v>249</v>
      </c>
      <c r="AI4" s="1049" t="s">
        <v>250</v>
      </c>
      <c r="AJ4" s="645" t="s">
        <v>251</v>
      </c>
      <c r="AK4" s="645" t="s">
        <v>252</v>
      </c>
      <c r="AL4" s="645" t="s">
        <v>253</v>
      </c>
    </row>
    <row r="5" spans="1:38" ht="187.5" x14ac:dyDescent="0.35">
      <c r="A5" s="70" t="s">
        <v>254</v>
      </c>
      <c r="B5" s="70" t="s">
        <v>255</v>
      </c>
      <c r="C5" s="532" t="s">
        <v>256</v>
      </c>
      <c r="D5" s="530" t="s">
        <v>257</v>
      </c>
      <c r="E5" s="65" t="s">
        <v>258</v>
      </c>
      <c r="F5" s="65" t="s">
        <v>258</v>
      </c>
      <c r="G5" s="47" t="s">
        <v>258</v>
      </c>
      <c r="H5" s="47" t="s">
        <v>258</v>
      </c>
      <c r="I5" s="280" t="s">
        <v>259</v>
      </c>
      <c r="J5" s="280" t="s">
        <v>259</v>
      </c>
      <c r="K5" s="280" t="s">
        <v>259</v>
      </c>
      <c r="L5" s="280" t="s">
        <v>259</v>
      </c>
      <c r="M5" s="280"/>
      <c r="N5" s="280"/>
      <c r="O5" s="280" t="s">
        <v>260</v>
      </c>
      <c r="P5" s="128"/>
      <c r="Q5" s="128"/>
      <c r="R5" s="530"/>
      <c r="S5" s="533" t="s">
        <v>261</v>
      </c>
      <c r="T5" s="534" t="s">
        <v>262</v>
      </c>
      <c r="U5" s="535" t="s">
        <v>263</v>
      </c>
      <c r="V5" s="128"/>
      <c r="W5" s="713"/>
      <c r="X5" s="1042">
        <v>45749</v>
      </c>
      <c r="Y5" s="128" t="s">
        <v>264</v>
      </c>
      <c r="Z5" s="128" t="s">
        <v>265</v>
      </c>
      <c r="AA5" s="128"/>
      <c r="AB5" s="529"/>
      <c r="AC5" s="529"/>
      <c r="AD5" s="13"/>
      <c r="AE5" s="398"/>
      <c r="AF5" s="711" t="s">
        <v>266</v>
      </c>
      <c r="AG5" s="641" t="s">
        <v>267</v>
      </c>
      <c r="AH5" s="653"/>
      <c r="AI5" s="644" t="s">
        <v>268</v>
      </c>
      <c r="AJ5" s="679" t="s">
        <v>269</v>
      </c>
      <c r="AK5" s="646" t="s">
        <v>270</v>
      </c>
      <c r="AL5" s="646"/>
    </row>
    <row r="6" spans="1:38" ht="187.5" x14ac:dyDescent="0.35">
      <c r="A6" s="70" t="s">
        <v>271</v>
      </c>
      <c r="B6" s="70" t="s">
        <v>272</v>
      </c>
      <c r="C6" s="532" t="s">
        <v>256</v>
      </c>
      <c r="D6" s="530" t="s">
        <v>257</v>
      </c>
      <c r="E6" s="65" t="s">
        <v>273</v>
      </c>
      <c r="F6" s="65" t="s">
        <v>273</v>
      </c>
      <c r="G6" s="47" t="s">
        <v>273</v>
      </c>
      <c r="H6" s="47" t="s">
        <v>273</v>
      </c>
      <c r="I6" s="280" t="s">
        <v>259</v>
      </c>
      <c r="J6" s="280" t="s">
        <v>259</v>
      </c>
      <c r="K6" s="280" t="s">
        <v>259</v>
      </c>
      <c r="L6" s="280" t="s">
        <v>259</v>
      </c>
      <c r="M6" s="280"/>
      <c r="N6" s="280"/>
      <c r="O6" s="280" t="s">
        <v>260</v>
      </c>
      <c r="P6" s="128"/>
      <c r="Q6" s="128"/>
      <c r="R6" s="530">
        <v>4</v>
      </c>
      <c r="S6" s="533" t="s">
        <v>274</v>
      </c>
      <c r="T6" s="534" t="s">
        <v>275</v>
      </c>
      <c r="U6" s="535" t="s">
        <v>276</v>
      </c>
      <c r="V6" s="128"/>
      <c r="W6" s="713"/>
      <c r="X6" s="1042">
        <v>45749</v>
      </c>
      <c r="Y6" s="128" t="s">
        <v>264</v>
      </c>
      <c r="Z6" s="128" t="s">
        <v>265</v>
      </c>
      <c r="AA6" s="128"/>
      <c r="AB6" s="529"/>
      <c r="AC6" s="529"/>
      <c r="AD6" s="13"/>
      <c r="AE6" s="398"/>
      <c r="AF6" s="711" t="s">
        <v>266</v>
      </c>
      <c r="AG6" s="641" t="s">
        <v>267</v>
      </c>
      <c r="AH6" s="653"/>
      <c r="AI6" s="644" t="s">
        <v>268</v>
      </c>
      <c r="AJ6" s="679" t="s">
        <v>269</v>
      </c>
      <c r="AK6" s="646">
        <v>4</v>
      </c>
      <c r="AL6" s="646" t="s">
        <v>275</v>
      </c>
    </row>
    <row r="7" spans="1:38" ht="187.5" x14ac:dyDescent="0.35">
      <c r="A7" s="70" t="s">
        <v>277</v>
      </c>
      <c r="B7" s="70" t="s">
        <v>278</v>
      </c>
      <c r="C7" s="532" t="s">
        <v>256</v>
      </c>
      <c r="D7" s="530" t="s">
        <v>257</v>
      </c>
      <c r="E7" s="65" t="s">
        <v>279</v>
      </c>
      <c r="F7" s="65" t="s">
        <v>279</v>
      </c>
      <c r="G7" s="65" t="s">
        <v>280</v>
      </c>
      <c r="H7" s="65" t="s">
        <v>281</v>
      </c>
      <c r="I7" s="280" t="s">
        <v>259</v>
      </c>
      <c r="J7" s="280" t="s">
        <v>259</v>
      </c>
      <c r="K7" s="280" t="s">
        <v>259</v>
      </c>
      <c r="L7" s="280" t="s">
        <v>259</v>
      </c>
      <c r="M7" s="280"/>
      <c r="N7" s="280"/>
      <c r="O7" s="280" t="s">
        <v>260</v>
      </c>
      <c r="P7" s="128"/>
      <c r="Q7" s="128"/>
      <c r="R7" s="530">
        <v>5</v>
      </c>
      <c r="S7" s="533" t="s">
        <v>274</v>
      </c>
      <c r="T7" s="534" t="s">
        <v>282</v>
      </c>
      <c r="U7" s="535" t="s">
        <v>283</v>
      </c>
      <c r="V7" s="128"/>
      <c r="W7" s="713"/>
      <c r="X7" s="1042">
        <v>45749</v>
      </c>
      <c r="Y7" s="128" t="s">
        <v>264</v>
      </c>
      <c r="Z7" s="651"/>
      <c r="AA7" s="651"/>
      <c r="AB7" s="1046"/>
      <c r="AC7" s="1046"/>
      <c r="AD7" s="1044"/>
      <c r="AE7" s="398"/>
      <c r="AF7" s="711" t="s">
        <v>266</v>
      </c>
      <c r="AG7" s="653" t="s">
        <v>267</v>
      </c>
      <c r="AH7" s="653"/>
      <c r="AI7" s="644" t="s">
        <v>268</v>
      </c>
      <c r="AJ7" s="679" t="s">
        <v>269</v>
      </c>
      <c r="AK7" s="646">
        <v>5</v>
      </c>
      <c r="AL7" s="646" t="s">
        <v>282</v>
      </c>
    </row>
    <row r="8" spans="1:38" ht="187.5" x14ac:dyDescent="0.35">
      <c r="A8" s="717" t="s">
        <v>284</v>
      </c>
      <c r="B8" s="717" t="s">
        <v>285</v>
      </c>
      <c r="C8" s="1075" t="s">
        <v>256</v>
      </c>
      <c r="D8" s="1062" t="s">
        <v>257</v>
      </c>
      <c r="E8" s="1058" t="s">
        <v>286</v>
      </c>
      <c r="F8" s="1058" t="s">
        <v>286</v>
      </c>
      <c r="G8" s="1059" t="s">
        <v>286</v>
      </c>
      <c r="H8" s="1059"/>
      <c r="I8" s="1060" t="s">
        <v>259</v>
      </c>
      <c r="J8" s="1060" t="s">
        <v>259</v>
      </c>
      <c r="K8" s="1060" t="s">
        <v>259</v>
      </c>
      <c r="L8" s="1060"/>
      <c r="M8" s="1060"/>
      <c r="N8" s="1060"/>
      <c r="O8" s="1060" t="s">
        <v>260</v>
      </c>
      <c r="P8" s="1061"/>
      <c r="Q8" s="1061"/>
      <c r="R8" s="1062">
        <v>2</v>
      </c>
      <c r="S8" s="1063" t="s">
        <v>274</v>
      </c>
      <c r="T8" s="1064" t="s">
        <v>262</v>
      </c>
      <c r="U8" s="1065" t="s">
        <v>287</v>
      </c>
      <c r="V8" s="1061"/>
      <c r="W8" s="1066"/>
      <c r="X8" s="1067">
        <v>45740</v>
      </c>
      <c r="Y8" s="1061" t="s">
        <v>288</v>
      </c>
      <c r="Z8" s="1061"/>
      <c r="AA8" s="1061"/>
      <c r="AB8" s="1068"/>
      <c r="AC8" s="1068"/>
      <c r="AD8" s="1057"/>
      <c r="AE8" s="1069"/>
      <c r="AF8" s="1070" t="s">
        <v>266</v>
      </c>
      <c r="AG8" s="1071" t="s">
        <v>267</v>
      </c>
      <c r="AH8" s="1071"/>
      <c r="AI8" s="1072" t="s">
        <v>268</v>
      </c>
      <c r="AJ8" s="1073" t="s">
        <v>269</v>
      </c>
      <c r="AK8" s="1074">
        <v>2</v>
      </c>
      <c r="AL8" s="1074" t="s">
        <v>262</v>
      </c>
    </row>
    <row r="9" spans="1:38" ht="187.5" x14ac:dyDescent="0.35">
      <c r="A9" s="717" t="s">
        <v>289</v>
      </c>
      <c r="B9" s="717" t="s">
        <v>290</v>
      </c>
      <c r="C9" s="1075" t="s">
        <v>256</v>
      </c>
      <c r="D9" s="1062" t="s">
        <v>257</v>
      </c>
      <c r="E9" s="1058" t="s">
        <v>291</v>
      </c>
      <c r="F9" s="1058" t="s">
        <v>291</v>
      </c>
      <c r="G9" s="1058" t="s">
        <v>291</v>
      </c>
      <c r="H9" s="1059"/>
      <c r="I9" s="1060" t="s">
        <v>259</v>
      </c>
      <c r="J9" s="1060" t="s">
        <v>259</v>
      </c>
      <c r="K9" s="1060" t="s">
        <v>259</v>
      </c>
      <c r="L9" s="1060"/>
      <c r="M9" s="1060"/>
      <c r="N9" s="1060"/>
      <c r="O9" s="1060" t="s">
        <v>260</v>
      </c>
      <c r="P9" s="1061"/>
      <c r="Q9" s="1061"/>
      <c r="R9" s="1062">
        <v>25</v>
      </c>
      <c r="S9" s="1063" t="s">
        <v>274</v>
      </c>
      <c r="T9" s="1064" t="s">
        <v>292</v>
      </c>
      <c r="U9" s="1065" t="s">
        <v>293</v>
      </c>
      <c r="V9" s="1061"/>
      <c r="W9" s="1066"/>
      <c r="X9" s="1067">
        <v>45740</v>
      </c>
      <c r="Y9" s="1061" t="s">
        <v>288</v>
      </c>
      <c r="Z9" s="1061"/>
      <c r="AA9" s="1061"/>
      <c r="AB9" s="1068"/>
      <c r="AC9" s="1068"/>
      <c r="AD9" s="1057"/>
      <c r="AE9" s="1069"/>
      <c r="AF9" s="1070" t="s">
        <v>266</v>
      </c>
      <c r="AG9" s="1071" t="s">
        <v>267</v>
      </c>
      <c r="AH9" s="1071"/>
      <c r="AI9" s="1072" t="s">
        <v>268</v>
      </c>
      <c r="AJ9" s="1073" t="s">
        <v>269</v>
      </c>
      <c r="AK9" s="1074">
        <v>25</v>
      </c>
      <c r="AL9" s="1074" t="s">
        <v>292</v>
      </c>
    </row>
    <row r="10" spans="1:38" ht="187.5" x14ac:dyDescent="0.35">
      <c r="A10" s="70" t="s">
        <v>294</v>
      </c>
      <c r="B10" s="70" t="s">
        <v>295</v>
      </c>
      <c r="C10" s="532" t="s">
        <v>256</v>
      </c>
      <c r="D10" s="530" t="s">
        <v>257</v>
      </c>
      <c r="E10" s="65" t="s">
        <v>296</v>
      </c>
      <c r="F10" s="65" t="s">
        <v>296</v>
      </c>
      <c r="G10" s="47" t="s">
        <v>296</v>
      </c>
      <c r="H10" s="47" t="s">
        <v>297</v>
      </c>
      <c r="I10" s="280" t="s">
        <v>259</v>
      </c>
      <c r="J10" s="280" t="s">
        <v>259</v>
      </c>
      <c r="K10" s="280" t="s">
        <v>259</v>
      </c>
      <c r="L10" s="280"/>
      <c r="M10" s="280"/>
      <c r="N10" s="280"/>
      <c r="O10" s="280" t="s">
        <v>260</v>
      </c>
      <c r="P10" s="128"/>
      <c r="Q10" s="128"/>
      <c r="R10" s="530">
        <v>4</v>
      </c>
      <c r="S10" s="533" t="s">
        <v>274</v>
      </c>
      <c r="T10" s="534" t="s">
        <v>298</v>
      </c>
      <c r="U10" s="535" t="s">
        <v>299</v>
      </c>
      <c r="V10" s="128"/>
      <c r="W10" s="714"/>
      <c r="X10" s="1042">
        <v>45762</v>
      </c>
      <c r="Y10" s="128" t="s">
        <v>264</v>
      </c>
      <c r="Z10" s="128" t="s">
        <v>265</v>
      </c>
      <c r="AA10" s="128"/>
      <c r="AB10" s="529"/>
      <c r="AC10" s="529"/>
      <c r="AD10" s="13"/>
      <c r="AE10" s="398"/>
      <c r="AF10" s="711" t="s">
        <v>266</v>
      </c>
      <c r="AG10" s="653" t="s">
        <v>267</v>
      </c>
      <c r="AH10" s="653"/>
      <c r="AI10" s="644" t="s">
        <v>268</v>
      </c>
      <c r="AJ10" s="679" t="s">
        <v>269</v>
      </c>
      <c r="AK10" s="646">
        <v>4</v>
      </c>
      <c r="AL10" s="646" t="s">
        <v>298</v>
      </c>
    </row>
    <row r="11" spans="1:38" ht="87.5" x14ac:dyDescent="0.35">
      <c r="A11" s="717" t="s">
        <v>300</v>
      </c>
      <c r="B11" s="717" t="s">
        <v>295</v>
      </c>
      <c r="C11" s="532" t="s">
        <v>256</v>
      </c>
      <c r="D11" s="530" t="s">
        <v>257</v>
      </c>
      <c r="E11" s="65"/>
      <c r="F11" s="65"/>
      <c r="G11" s="65"/>
      <c r="H11" s="47" t="s">
        <v>297</v>
      </c>
      <c r="I11" s="280"/>
      <c r="J11" s="280"/>
      <c r="K11" s="280"/>
      <c r="L11" s="280" t="s">
        <v>259</v>
      </c>
      <c r="M11" s="280"/>
      <c r="N11" s="280"/>
      <c r="O11" s="280" t="s">
        <v>260</v>
      </c>
      <c r="P11" s="128"/>
      <c r="Q11" s="128"/>
      <c r="R11" s="530" t="s">
        <v>301</v>
      </c>
      <c r="S11" s="533" t="s">
        <v>301</v>
      </c>
      <c r="T11" s="534" t="s">
        <v>301</v>
      </c>
      <c r="U11" s="535" t="s">
        <v>302</v>
      </c>
      <c r="V11" s="128"/>
      <c r="W11" s="713"/>
      <c r="X11" s="1042">
        <v>45750</v>
      </c>
      <c r="Y11" s="128" t="s">
        <v>264</v>
      </c>
      <c r="Z11" s="128"/>
      <c r="AA11" s="128"/>
      <c r="AB11" s="529"/>
      <c r="AC11" s="529"/>
      <c r="AD11" s="13"/>
      <c r="AE11" s="398"/>
      <c r="AF11" s="647" t="s">
        <v>303</v>
      </c>
      <c r="AG11" s="229"/>
      <c r="AH11" s="643"/>
      <c r="AI11" s="1076"/>
      <c r="AJ11" s="644"/>
      <c r="AK11" s="646" t="s">
        <v>303</v>
      </c>
      <c r="AL11" s="646"/>
    </row>
    <row r="12" spans="1:38" ht="187.5" x14ac:dyDescent="0.35">
      <c r="A12" s="70" t="s">
        <v>304</v>
      </c>
      <c r="B12" s="70" t="s">
        <v>305</v>
      </c>
      <c r="C12" s="532" t="s">
        <v>256</v>
      </c>
      <c r="D12" s="530" t="s">
        <v>257</v>
      </c>
      <c r="E12" s="65" t="s">
        <v>306</v>
      </c>
      <c r="F12" s="65" t="s">
        <v>306</v>
      </c>
      <c r="G12" s="47" t="s">
        <v>306</v>
      </c>
      <c r="H12" s="47" t="s">
        <v>306</v>
      </c>
      <c r="I12" s="280" t="s">
        <v>259</v>
      </c>
      <c r="J12" s="280" t="s">
        <v>259</v>
      </c>
      <c r="K12" s="280" t="s">
        <v>259</v>
      </c>
      <c r="L12" s="280" t="s">
        <v>259</v>
      </c>
      <c r="M12" s="280"/>
      <c r="N12" s="280"/>
      <c r="O12" s="280" t="s">
        <v>260</v>
      </c>
      <c r="P12" s="128"/>
      <c r="Q12" s="128"/>
      <c r="R12" s="530">
        <v>3</v>
      </c>
      <c r="S12" s="533" t="s">
        <v>274</v>
      </c>
      <c r="T12" s="534" t="s">
        <v>307</v>
      </c>
      <c r="U12" s="535" t="s">
        <v>308</v>
      </c>
      <c r="V12" s="128"/>
      <c r="W12" s="713"/>
      <c r="X12" s="1042">
        <v>45761</v>
      </c>
      <c r="Y12" s="128" t="s">
        <v>264</v>
      </c>
      <c r="Z12" s="128" t="s">
        <v>265</v>
      </c>
      <c r="AA12" s="128"/>
      <c r="AB12" s="529" t="s">
        <v>260</v>
      </c>
      <c r="AC12" s="529"/>
      <c r="AD12" s="13"/>
      <c r="AE12" s="398"/>
      <c r="AF12" s="711" t="s">
        <v>309</v>
      </c>
      <c r="AG12" s="641" t="s">
        <v>310</v>
      </c>
      <c r="AH12" s="653"/>
      <c r="AI12" s="644" t="s">
        <v>268</v>
      </c>
      <c r="AJ12" s="679" t="s">
        <v>269</v>
      </c>
      <c r="AK12" s="646">
        <v>3</v>
      </c>
      <c r="AL12" s="646" t="s">
        <v>307</v>
      </c>
    </row>
    <row r="13" spans="1:38" ht="212.5" x14ac:dyDescent="0.35">
      <c r="A13" s="70" t="s">
        <v>311</v>
      </c>
      <c r="B13" s="70" t="s">
        <v>312</v>
      </c>
      <c r="C13" s="532" t="s">
        <v>256</v>
      </c>
      <c r="D13" s="398" t="s">
        <v>257</v>
      </c>
      <c r="E13" s="36" t="s">
        <v>313</v>
      </c>
      <c r="F13" s="36" t="s">
        <v>313</v>
      </c>
      <c r="G13" s="36" t="s">
        <v>313</v>
      </c>
      <c r="H13" s="36" t="s">
        <v>313</v>
      </c>
      <c r="I13" s="397" t="s">
        <v>259</v>
      </c>
      <c r="J13" s="397" t="s">
        <v>259</v>
      </c>
      <c r="K13" s="397" t="s">
        <v>259</v>
      </c>
      <c r="L13" s="397" t="s">
        <v>259</v>
      </c>
      <c r="M13" s="397"/>
      <c r="N13" s="397"/>
      <c r="O13" s="397" t="s">
        <v>260</v>
      </c>
      <c r="P13" s="128"/>
      <c r="Q13" s="229"/>
      <c r="R13" s="398">
        <v>4</v>
      </c>
      <c r="S13" s="414" t="s">
        <v>274</v>
      </c>
      <c r="T13" s="538" t="s">
        <v>314</v>
      </c>
      <c r="U13" s="535" t="s">
        <v>315</v>
      </c>
      <c r="V13" s="396"/>
      <c r="W13" s="715"/>
      <c r="X13" s="1042">
        <v>45967</v>
      </c>
      <c r="Y13" s="229"/>
      <c r="Z13" s="229"/>
      <c r="AA13" s="229"/>
      <c r="AB13" s="396" t="s">
        <v>260</v>
      </c>
      <c r="AC13" s="396"/>
      <c r="AD13" s="13"/>
      <c r="AE13" s="398"/>
      <c r="AF13" s="711" t="s">
        <v>316</v>
      </c>
      <c r="AG13" s="229" t="s">
        <v>317</v>
      </c>
      <c r="AH13" s="643"/>
      <c r="AI13" s="644" t="s">
        <v>268</v>
      </c>
      <c r="AJ13" s="679" t="s">
        <v>269</v>
      </c>
      <c r="AK13" s="646">
        <v>4</v>
      </c>
      <c r="AL13" s="646" t="s">
        <v>314</v>
      </c>
    </row>
    <row r="14" spans="1:38" ht="168.5" x14ac:dyDescent="0.35">
      <c r="A14" s="763" t="s">
        <v>318</v>
      </c>
      <c r="B14" s="70" t="s">
        <v>319</v>
      </c>
      <c r="C14" s="532" t="s">
        <v>256</v>
      </c>
      <c r="D14" s="398" t="s">
        <v>257</v>
      </c>
      <c r="E14" s="36"/>
      <c r="F14" s="36"/>
      <c r="G14" s="75"/>
      <c r="H14" s="75"/>
      <c r="I14" s="397" t="s">
        <v>259</v>
      </c>
      <c r="J14" s="397" t="s">
        <v>259</v>
      </c>
      <c r="K14" s="397" t="s">
        <v>259</v>
      </c>
      <c r="L14" s="397" t="s">
        <v>259</v>
      </c>
      <c r="M14" s="397"/>
      <c r="N14" s="397"/>
      <c r="O14" s="397" t="s">
        <v>260</v>
      </c>
      <c r="P14" s="128"/>
      <c r="Q14" s="229"/>
      <c r="R14" s="398">
        <v>0.12146999999999999</v>
      </c>
      <c r="S14" s="414" t="s">
        <v>274</v>
      </c>
      <c r="T14" s="538" t="s">
        <v>320</v>
      </c>
      <c r="U14" s="535" t="s">
        <v>321</v>
      </c>
      <c r="V14" s="396"/>
      <c r="W14" s="715"/>
      <c r="X14" s="1042">
        <v>45846</v>
      </c>
      <c r="Y14" s="229"/>
      <c r="Z14" s="229"/>
      <c r="AA14" s="229"/>
      <c r="AB14" s="396" t="s">
        <v>260</v>
      </c>
      <c r="AC14" s="396"/>
      <c r="AD14" s="13"/>
      <c r="AE14" s="398" t="s">
        <v>322</v>
      </c>
      <c r="AF14" s="711" t="s">
        <v>323</v>
      </c>
      <c r="AG14" s="229" t="s">
        <v>323</v>
      </c>
      <c r="AH14" s="643"/>
      <c r="AI14" s="644" t="s">
        <v>323</v>
      </c>
      <c r="AJ14" s="679" t="s">
        <v>323</v>
      </c>
      <c r="AK14" s="646" t="s">
        <v>324</v>
      </c>
      <c r="AL14" s="646" t="s">
        <v>325</v>
      </c>
    </row>
    <row r="15" spans="1:38" ht="187.5" x14ac:dyDescent="0.35">
      <c r="A15" s="70" t="s">
        <v>326</v>
      </c>
      <c r="B15" s="70" t="s">
        <v>327</v>
      </c>
      <c r="C15" s="532" t="s">
        <v>256</v>
      </c>
      <c r="D15" s="398" t="s">
        <v>257</v>
      </c>
      <c r="E15" s="36" t="s">
        <v>328</v>
      </c>
      <c r="F15" s="36" t="s">
        <v>328</v>
      </c>
      <c r="G15" s="75" t="s">
        <v>328</v>
      </c>
      <c r="H15" s="75" t="s">
        <v>328</v>
      </c>
      <c r="I15" s="397" t="s">
        <v>259</v>
      </c>
      <c r="J15" s="397" t="s">
        <v>259</v>
      </c>
      <c r="K15" s="397" t="s">
        <v>259</v>
      </c>
      <c r="L15" s="397" t="s">
        <v>259</v>
      </c>
      <c r="M15" s="397"/>
      <c r="N15" s="397"/>
      <c r="O15" s="397" t="s">
        <v>260</v>
      </c>
      <c r="P15" s="128"/>
      <c r="Q15" s="229"/>
      <c r="R15" s="398">
        <v>5</v>
      </c>
      <c r="S15" s="414" t="s">
        <v>274</v>
      </c>
      <c r="T15" s="538" t="s">
        <v>314</v>
      </c>
      <c r="U15" s="535" t="s">
        <v>329</v>
      </c>
      <c r="V15" s="396"/>
      <c r="W15" s="715"/>
      <c r="X15" s="1042">
        <v>45777</v>
      </c>
      <c r="Y15" s="229" t="s">
        <v>330</v>
      </c>
      <c r="Z15" s="229"/>
      <c r="AA15" s="229"/>
      <c r="AB15" s="396"/>
      <c r="AC15" s="396"/>
      <c r="AD15" s="13"/>
      <c r="AE15" s="398" t="s">
        <v>322</v>
      </c>
      <c r="AF15" s="711" t="s">
        <v>266</v>
      </c>
      <c r="AG15" s="229" t="s">
        <v>267</v>
      </c>
      <c r="AH15" s="643"/>
      <c r="AI15" s="644" t="s">
        <v>268</v>
      </c>
      <c r="AJ15" s="679" t="s">
        <v>269</v>
      </c>
      <c r="AK15" s="646">
        <v>5</v>
      </c>
      <c r="AL15" s="646" t="s">
        <v>314</v>
      </c>
    </row>
    <row r="16" spans="1:38" ht="185.25" customHeight="1" x14ac:dyDescent="0.35">
      <c r="A16" s="70" t="s">
        <v>331</v>
      </c>
      <c r="B16" s="70" t="s">
        <v>332</v>
      </c>
      <c r="C16" s="532" t="s">
        <v>256</v>
      </c>
      <c r="D16" s="398" t="s">
        <v>257</v>
      </c>
      <c r="E16" s="36" t="s">
        <v>333</v>
      </c>
      <c r="F16" s="36" t="s">
        <v>333</v>
      </c>
      <c r="G16" s="75" t="s">
        <v>333</v>
      </c>
      <c r="H16" s="75" t="s">
        <v>333</v>
      </c>
      <c r="I16" s="397" t="s">
        <v>259</v>
      </c>
      <c r="J16" s="397" t="s">
        <v>259</v>
      </c>
      <c r="K16" s="397" t="s">
        <v>259</v>
      </c>
      <c r="L16" s="397" t="s">
        <v>259</v>
      </c>
      <c r="M16" s="397"/>
      <c r="N16" s="397"/>
      <c r="O16" s="397" t="s">
        <v>260</v>
      </c>
      <c r="P16" s="128"/>
      <c r="Q16" s="128"/>
      <c r="R16" s="398">
        <v>8</v>
      </c>
      <c r="S16" s="414" t="s">
        <v>274</v>
      </c>
      <c r="T16" s="538" t="s">
        <v>334</v>
      </c>
      <c r="U16" s="535" t="s">
        <v>334</v>
      </c>
      <c r="V16" s="396"/>
      <c r="W16" s="715"/>
      <c r="X16" s="1042">
        <v>44894</v>
      </c>
      <c r="Y16" s="229"/>
      <c r="Z16" s="229"/>
      <c r="AA16" s="229"/>
      <c r="AB16" s="396"/>
      <c r="AC16" s="396"/>
      <c r="AD16" s="13"/>
      <c r="AE16" s="398"/>
      <c r="AF16" s="711" t="s">
        <v>266</v>
      </c>
      <c r="AG16" s="643" t="s">
        <v>267</v>
      </c>
      <c r="AH16" s="643"/>
      <c r="AI16" s="644" t="s">
        <v>268</v>
      </c>
      <c r="AJ16" s="644" t="s">
        <v>269</v>
      </c>
      <c r="AK16" s="646">
        <v>8</v>
      </c>
      <c r="AL16" s="646" t="s">
        <v>334</v>
      </c>
    </row>
    <row r="17" spans="1:38" ht="187.5" x14ac:dyDescent="0.35">
      <c r="A17" s="70" t="s">
        <v>335</v>
      </c>
      <c r="B17" s="70" t="s">
        <v>336</v>
      </c>
      <c r="C17" s="532" t="s">
        <v>256</v>
      </c>
      <c r="D17" s="398" t="s">
        <v>257</v>
      </c>
      <c r="E17" s="36" t="s">
        <v>337</v>
      </c>
      <c r="F17" s="36" t="s">
        <v>337</v>
      </c>
      <c r="G17" s="75" t="s">
        <v>337</v>
      </c>
      <c r="H17" s="75" t="s">
        <v>337</v>
      </c>
      <c r="I17" s="397" t="s">
        <v>259</v>
      </c>
      <c r="J17" s="397" t="s">
        <v>259</v>
      </c>
      <c r="K17" s="397" t="s">
        <v>259</v>
      </c>
      <c r="L17" s="397" t="s">
        <v>259</v>
      </c>
      <c r="M17" s="397"/>
      <c r="N17" s="397"/>
      <c r="O17" s="397" t="s">
        <v>260</v>
      </c>
      <c r="P17" s="128"/>
      <c r="Q17" s="229"/>
      <c r="R17" s="398">
        <v>43</v>
      </c>
      <c r="S17" s="414" t="s">
        <v>274</v>
      </c>
      <c r="T17" s="538" t="s">
        <v>338</v>
      </c>
      <c r="U17" s="535" t="s">
        <v>339</v>
      </c>
      <c r="V17" s="396"/>
      <c r="W17" s="715"/>
      <c r="X17" s="1042">
        <v>45776</v>
      </c>
      <c r="Y17" s="229"/>
      <c r="Z17" s="229"/>
      <c r="AA17" s="229"/>
      <c r="AB17" s="396"/>
      <c r="AC17" s="396"/>
      <c r="AD17" s="13"/>
      <c r="AE17" s="398"/>
      <c r="AF17" s="711" t="s">
        <v>266</v>
      </c>
      <c r="AG17" s="643" t="s">
        <v>267</v>
      </c>
      <c r="AH17" s="643"/>
      <c r="AI17" s="644" t="s">
        <v>268</v>
      </c>
      <c r="AJ17" s="679" t="s">
        <v>269</v>
      </c>
      <c r="AK17" s="646">
        <v>43</v>
      </c>
      <c r="AL17" s="646" t="s">
        <v>338</v>
      </c>
    </row>
    <row r="18" spans="1:38" ht="50" x14ac:dyDescent="0.35">
      <c r="A18" s="70" t="s">
        <v>340</v>
      </c>
      <c r="B18" s="13" t="s">
        <v>341</v>
      </c>
      <c r="C18" s="532" t="s">
        <v>256</v>
      </c>
      <c r="D18" s="530" t="s">
        <v>257</v>
      </c>
      <c r="E18" s="36" t="s">
        <v>342</v>
      </c>
      <c r="F18" s="36" t="s">
        <v>342</v>
      </c>
      <c r="G18" s="36" t="s">
        <v>342</v>
      </c>
      <c r="H18" s="36" t="s">
        <v>342</v>
      </c>
      <c r="I18" s="280" t="s">
        <v>259</v>
      </c>
      <c r="J18" s="280" t="s">
        <v>259</v>
      </c>
      <c r="K18" s="280" t="s">
        <v>259</v>
      </c>
      <c r="L18" s="280" t="s">
        <v>259</v>
      </c>
      <c r="M18" s="280"/>
      <c r="N18" s="280"/>
      <c r="O18" s="280"/>
      <c r="P18" s="128"/>
      <c r="Q18" s="128"/>
      <c r="R18" s="534" t="s">
        <v>343</v>
      </c>
      <c r="S18" s="534" t="s">
        <v>343</v>
      </c>
      <c r="T18" s="534" t="s">
        <v>343</v>
      </c>
      <c r="U18" s="539" t="s">
        <v>344</v>
      </c>
      <c r="V18" s="229"/>
      <c r="W18" s="716"/>
      <c r="X18" s="1042">
        <v>45862</v>
      </c>
      <c r="Y18" s="229"/>
      <c r="Z18" s="229"/>
      <c r="AA18" s="229"/>
      <c r="AB18" s="396"/>
      <c r="AC18" s="396"/>
      <c r="AD18" s="716"/>
      <c r="AE18" s="398"/>
      <c r="AF18" s="711"/>
      <c r="AG18" s="653"/>
      <c r="AH18" s="653"/>
      <c r="AI18" s="644"/>
      <c r="AJ18" s="679"/>
      <c r="AK18" s="646"/>
      <c r="AL18" s="646"/>
    </row>
    <row r="19" spans="1:38" ht="187.5" x14ac:dyDescent="0.35">
      <c r="A19" s="767" t="s">
        <v>345</v>
      </c>
      <c r="B19" s="13" t="s">
        <v>346</v>
      </c>
      <c r="C19" s="413" t="s">
        <v>256</v>
      </c>
      <c r="D19" s="398" t="s">
        <v>257</v>
      </c>
      <c r="E19" s="36"/>
      <c r="F19" s="36" t="s">
        <v>347</v>
      </c>
      <c r="G19" s="36" t="s">
        <v>347</v>
      </c>
      <c r="H19" s="75" t="s">
        <v>347</v>
      </c>
      <c r="I19" s="397"/>
      <c r="J19" s="397" t="s">
        <v>259</v>
      </c>
      <c r="K19" s="397" t="s">
        <v>259</v>
      </c>
      <c r="L19" s="397" t="s">
        <v>259</v>
      </c>
      <c r="M19" s="397"/>
      <c r="N19" s="397"/>
      <c r="O19" s="397" t="s">
        <v>260</v>
      </c>
      <c r="P19" s="229"/>
      <c r="Q19" s="229"/>
      <c r="R19" s="398">
        <v>4.5</v>
      </c>
      <c r="S19" s="533" t="s">
        <v>274</v>
      </c>
      <c r="T19" s="538" t="s">
        <v>348</v>
      </c>
      <c r="U19" s="539" t="s">
        <v>349</v>
      </c>
      <c r="V19" s="229"/>
      <c r="W19" s="716"/>
      <c r="X19" s="1043">
        <v>45375</v>
      </c>
      <c r="Y19" s="229"/>
      <c r="Z19" s="229"/>
      <c r="AA19" s="229"/>
      <c r="AB19" s="396"/>
      <c r="AC19" s="396"/>
      <c r="AD19" s="13"/>
      <c r="AE19" s="398"/>
      <c r="AF19" s="711" t="s">
        <v>266</v>
      </c>
      <c r="AG19" s="653" t="s">
        <v>267</v>
      </c>
      <c r="AH19" s="653"/>
      <c r="AI19" s="644" t="s">
        <v>268</v>
      </c>
      <c r="AJ19" s="679" t="s">
        <v>269</v>
      </c>
      <c r="AK19" s="646">
        <v>4.5</v>
      </c>
      <c r="AL19" s="646" t="s">
        <v>348</v>
      </c>
    </row>
    <row r="20" spans="1:38" ht="187.5" x14ac:dyDescent="0.35">
      <c r="A20" s="767" t="s">
        <v>350</v>
      </c>
      <c r="B20" s="13" t="s">
        <v>351</v>
      </c>
      <c r="C20" s="413" t="s">
        <v>256</v>
      </c>
      <c r="D20" s="398" t="s">
        <v>257</v>
      </c>
      <c r="E20" s="36"/>
      <c r="F20" s="36"/>
      <c r="G20" s="36"/>
      <c r="H20" s="75"/>
      <c r="I20" s="397"/>
      <c r="J20" s="397" t="s">
        <v>259</v>
      </c>
      <c r="K20" s="397" t="s">
        <v>259</v>
      </c>
      <c r="L20" s="397" t="s">
        <v>259</v>
      </c>
      <c r="M20" s="397"/>
      <c r="N20" s="397"/>
      <c r="O20" s="397" t="s">
        <v>260</v>
      </c>
      <c r="P20" s="229"/>
      <c r="Q20" s="229"/>
      <c r="R20" s="398"/>
      <c r="S20" s="414" t="s">
        <v>352</v>
      </c>
      <c r="T20" s="538" t="s">
        <v>348</v>
      </c>
      <c r="U20" s="539" t="s">
        <v>353</v>
      </c>
      <c r="V20" s="229"/>
      <c r="W20" s="716"/>
      <c r="X20" s="1043">
        <v>45375</v>
      </c>
      <c r="Y20" s="229"/>
      <c r="Z20" s="229"/>
      <c r="AA20" s="229"/>
      <c r="AB20" s="396"/>
      <c r="AC20" s="396"/>
      <c r="AD20" s="13"/>
      <c r="AE20" s="398"/>
      <c r="AF20" s="711" t="s">
        <v>266</v>
      </c>
      <c r="AG20" s="653" t="s">
        <v>267</v>
      </c>
      <c r="AH20" s="653"/>
      <c r="AI20" s="644" t="s">
        <v>268</v>
      </c>
      <c r="AJ20" s="679" t="s">
        <v>269</v>
      </c>
      <c r="AK20" s="646" t="s">
        <v>352</v>
      </c>
      <c r="AL20" s="646" t="s">
        <v>348</v>
      </c>
    </row>
    <row r="21" spans="1:38" ht="150" x14ac:dyDescent="0.35">
      <c r="A21" s="1047" t="s">
        <v>354</v>
      </c>
      <c r="B21" s="1057" t="s">
        <v>355</v>
      </c>
      <c r="C21" s="413" t="s">
        <v>256</v>
      </c>
      <c r="D21" s="398" t="s">
        <v>257</v>
      </c>
      <c r="E21" s="36" t="s">
        <v>356</v>
      </c>
      <c r="F21" s="36" t="s">
        <v>356</v>
      </c>
      <c r="G21" s="36" t="s">
        <v>356</v>
      </c>
      <c r="H21" s="75" t="s">
        <v>356</v>
      </c>
      <c r="I21" s="397" t="s">
        <v>259</v>
      </c>
      <c r="J21" s="397" t="s">
        <v>259</v>
      </c>
      <c r="K21" s="397" t="s">
        <v>259</v>
      </c>
      <c r="L21" s="397" t="s">
        <v>259</v>
      </c>
      <c r="M21" s="397"/>
      <c r="N21" s="397"/>
      <c r="O21" s="397" t="s">
        <v>260</v>
      </c>
      <c r="P21" s="229"/>
      <c r="Q21" s="229"/>
      <c r="R21" s="398">
        <v>31</v>
      </c>
      <c r="S21" s="414" t="s">
        <v>274</v>
      </c>
      <c r="T21" s="538" t="s">
        <v>357</v>
      </c>
      <c r="U21" s="539" t="s">
        <v>358</v>
      </c>
      <c r="V21" s="229"/>
      <c r="W21" s="716"/>
      <c r="X21" s="1043">
        <v>45739</v>
      </c>
      <c r="Y21" s="229" t="s">
        <v>359</v>
      </c>
      <c r="Z21" s="229" t="s">
        <v>360</v>
      </c>
      <c r="AA21" s="229"/>
      <c r="AB21" s="396"/>
      <c r="AC21" s="396"/>
      <c r="AD21" s="13"/>
      <c r="AE21" s="398"/>
      <c r="AF21" s="711" t="s">
        <v>266</v>
      </c>
      <c r="AG21" s="653" t="s">
        <v>267</v>
      </c>
      <c r="AH21" s="653"/>
      <c r="AI21" s="644" t="s">
        <v>361</v>
      </c>
      <c r="AJ21" s="679" t="s">
        <v>269</v>
      </c>
      <c r="AK21" s="646">
        <v>31</v>
      </c>
      <c r="AL21" s="646" t="s">
        <v>357</v>
      </c>
    </row>
    <row r="22" spans="1:38" ht="187.5" x14ac:dyDescent="0.35">
      <c r="A22" s="767" t="s">
        <v>362</v>
      </c>
      <c r="B22" s="13" t="s">
        <v>363</v>
      </c>
      <c r="C22" s="413" t="s">
        <v>256</v>
      </c>
      <c r="D22" s="398" t="s">
        <v>257</v>
      </c>
      <c r="E22" s="36" t="s">
        <v>364</v>
      </c>
      <c r="F22" s="36" t="s">
        <v>364</v>
      </c>
      <c r="G22" s="36" t="s">
        <v>364</v>
      </c>
      <c r="H22" s="75" t="s">
        <v>364</v>
      </c>
      <c r="I22" s="397" t="s">
        <v>259</v>
      </c>
      <c r="J22" s="397" t="s">
        <v>259</v>
      </c>
      <c r="K22" s="397" t="s">
        <v>259</v>
      </c>
      <c r="L22" s="397" t="s">
        <v>259</v>
      </c>
      <c r="M22" s="397"/>
      <c r="N22" s="397"/>
      <c r="O22" s="397" t="s">
        <v>260</v>
      </c>
      <c r="P22" s="229"/>
      <c r="Q22" s="229"/>
      <c r="R22" s="398" t="s">
        <v>365</v>
      </c>
      <c r="S22" s="414" t="s">
        <v>366</v>
      </c>
      <c r="T22" s="538" t="s">
        <v>307</v>
      </c>
      <c r="U22" s="539" t="s">
        <v>367</v>
      </c>
      <c r="V22" s="229"/>
      <c r="W22" s="716"/>
      <c r="X22" s="1043">
        <v>45738</v>
      </c>
      <c r="Y22" s="229" t="s">
        <v>368</v>
      </c>
      <c r="Z22" s="229"/>
      <c r="AA22" s="229"/>
      <c r="AB22" s="396"/>
      <c r="AC22" s="396"/>
      <c r="AD22" s="13"/>
      <c r="AE22" s="398"/>
      <c r="AF22" s="711" t="s">
        <v>266</v>
      </c>
      <c r="AG22" s="653" t="s">
        <v>267</v>
      </c>
      <c r="AH22" s="653"/>
      <c r="AI22" s="644" t="s">
        <v>268</v>
      </c>
      <c r="AJ22" s="679" t="s">
        <v>269</v>
      </c>
      <c r="AK22" s="646" t="s">
        <v>365</v>
      </c>
      <c r="AL22" s="646" t="s">
        <v>307</v>
      </c>
    </row>
    <row r="23" spans="1:38" ht="187.5" x14ac:dyDescent="0.35">
      <c r="A23" s="710" t="s">
        <v>369</v>
      </c>
      <c r="B23" s="13" t="s">
        <v>370</v>
      </c>
      <c r="C23" s="413" t="s">
        <v>256</v>
      </c>
      <c r="D23" s="398" t="s">
        <v>257</v>
      </c>
      <c r="E23" s="36" t="s">
        <v>364</v>
      </c>
      <c r="F23" s="36" t="s">
        <v>364</v>
      </c>
      <c r="G23" s="36" t="s">
        <v>364</v>
      </c>
      <c r="H23" s="75" t="s">
        <v>364</v>
      </c>
      <c r="I23" s="397" t="s">
        <v>259</v>
      </c>
      <c r="J23" s="397" t="s">
        <v>259</v>
      </c>
      <c r="K23" s="397" t="s">
        <v>259</v>
      </c>
      <c r="L23" s="397" t="s">
        <v>259</v>
      </c>
      <c r="M23" s="397"/>
      <c r="N23" s="397"/>
      <c r="O23" s="397" t="s">
        <v>260</v>
      </c>
      <c r="P23" s="229"/>
      <c r="Q23" s="229"/>
      <c r="R23" s="398" t="s">
        <v>371</v>
      </c>
      <c r="S23" s="414" t="s">
        <v>274</v>
      </c>
      <c r="T23" s="538" t="s">
        <v>307</v>
      </c>
      <c r="U23" s="539" t="s">
        <v>372</v>
      </c>
      <c r="V23" s="229"/>
      <c r="W23" s="716"/>
      <c r="X23" s="1043">
        <v>45738</v>
      </c>
      <c r="Y23" s="229" t="s">
        <v>368</v>
      </c>
      <c r="Z23" s="229"/>
      <c r="AA23" s="229"/>
      <c r="AB23" s="396"/>
      <c r="AC23" s="396"/>
      <c r="AD23" s="13"/>
      <c r="AE23" s="398" t="s">
        <v>322</v>
      </c>
      <c r="AF23" s="711" t="s">
        <v>266</v>
      </c>
      <c r="AG23" s="653" t="s">
        <v>267</v>
      </c>
      <c r="AH23" s="653"/>
      <c r="AI23" s="644" t="s">
        <v>268</v>
      </c>
      <c r="AJ23" s="679" t="s">
        <v>269</v>
      </c>
      <c r="AK23" s="646" t="s">
        <v>371</v>
      </c>
      <c r="AL23" s="646" t="s">
        <v>307</v>
      </c>
    </row>
    <row r="24" spans="1:38" ht="187.5" x14ac:dyDescent="0.35">
      <c r="A24" s="710" t="s">
        <v>373</v>
      </c>
      <c r="B24" s="13" t="s">
        <v>374</v>
      </c>
      <c r="C24" s="413" t="s">
        <v>256</v>
      </c>
      <c r="D24" s="398" t="s">
        <v>257</v>
      </c>
      <c r="E24" s="36" t="s">
        <v>364</v>
      </c>
      <c r="F24" s="36" t="s">
        <v>364</v>
      </c>
      <c r="G24" s="36" t="s">
        <v>364</v>
      </c>
      <c r="H24" s="75" t="s">
        <v>364</v>
      </c>
      <c r="I24" s="397" t="s">
        <v>259</v>
      </c>
      <c r="J24" s="397" t="s">
        <v>259</v>
      </c>
      <c r="K24" s="397" t="s">
        <v>259</v>
      </c>
      <c r="L24" s="397" t="s">
        <v>259</v>
      </c>
      <c r="M24" s="397"/>
      <c r="N24" s="397"/>
      <c r="O24" s="397" t="s">
        <v>260</v>
      </c>
      <c r="P24" s="229"/>
      <c r="Q24" s="229"/>
      <c r="R24" s="398" t="s">
        <v>375</v>
      </c>
      <c r="S24" s="414" t="s">
        <v>274</v>
      </c>
      <c r="T24" s="538" t="s">
        <v>307</v>
      </c>
      <c r="U24" s="539" t="s">
        <v>372</v>
      </c>
      <c r="V24" s="229"/>
      <c r="W24" s="716"/>
      <c r="X24" s="1043">
        <v>45738</v>
      </c>
      <c r="Y24" s="229" t="s">
        <v>368</v>
      </c>
      <c r="Z24" s="229"/>
      <c r="AA24" s="229"/>
      <c r="AB24" s="396"/>
      <c r="AC24" s="396"/>
      <c r="AD24" s="13"/>
      <c r="AE24" s="398" t="s">
        <v>322</v>
      </c>
      <c r="AF24" s="711" t="s">
        <v>266</v>
      </c>
      <c r="AG24" s="653" t="s">
        <v>267</v>
      </c>
      <c r="AH24" s="653"/>
      <c r="AI24" s="644" t="s">
        <v>268</v>
      </c>
      <c r="AJ24" s="679" t="s">
        <v>269</v>
      </c>
      <c r="AK24" s="646" t="s">
        <v>375</v>
      </c>
      <c r="AL24" s="646" t="s">
        <v>307</v>
      </c>
    </row>
    <row r="25" spans="1:38" ht="187.5" x14ac:dyDescent="0.35">
      <c r="A25" s="710" t="s">
        <v>376</v>
      </c>
      <c r="B25" s="13" t="s">
        <v>377</v>
      </c>
      <c r="C25" s="413" t="s">
        <v>256</v>
      </c>
      <c r="D25" s="398" t="s">
        <v>257</v>
      </c>
      <c r="E25" s="36" t="s">
        <v>364</v>
      </c>
      <c r="F25" s="36" t="s">
        <v>364</v>
      </c>
      <c r="G25" s="36" t="s">
        <v>364</v>
      </c>
      <c r="H25" s="75" t="s">
        <v>364</v>
      </c>
      <c r="I25" s="397" t="s">
        <v>259</v>
      </c>
      <c r="J25" s="397" t="s">
        <v>259</v>
      </c>
      <c r="K25" s="397" t="s">
        <v>259</v>
      </c>
      <c r="L25" s="397" t="s">
        <v>259</v>
      </c>
      <c r="M25" s="397"/>
      <c r="N25" s="397"/>
      <c r="O25" s="397" t="s">
        <v>260</v>
      </c>
      <c r="P25" s="229"/>
      <c r="Q25" s="229"/>
      <c r="R25" s="398" t="s">
        <v>378</v>
      </c>
      <c r="S25" s="414" t="s">
        <v>274</v>
      </c>
      <c r="T25" s="538" t="s">
        <v>307</v>
      </c>
      <c r="U25" s="539" t="s">
        <v>372</v>
      </c>
      <c r="V25" s="229"/>
      <c r="W25" s="716"/>
      <c r="X25" s="1043">
        <v>45738</v>
      </c>
      <c r="Y25" s="229" t="s">
        <v>368</v>
      </c>
      <c r="Z25" s="229"/>
      <c r="AA25" s="229"/>
      <c r="AB25" s="396"/>
      <c r="AC25" s="396"/>
      <c r="AD25" s="13"/>
      <c r="AE25" s="398" t="s">
        <v>322</v>
      </c>
      <c r="AF25" s="711" t="s">
        <v>266</v>
      </c>
      <c r="AG25" s="653" t="s">
        <v>267</v>
      </c>
      <c r="AH25" s="653"/>
      <c r="AI25" s="644" t="s">
        <v>268</v>
      </c>
      <c r="AJ25" s="679" t="s">
        <v>269</v>
      </c>
      <c r="AK25" s="646" t="s">
        <v>378</v>
      </c>
      <c r="AL25" s="646" t="s">
        <v>307</v>
      </c>
    </row>
    <row r="26" spans="1:38" ht="187.5" x14ac:dyDescent="0.35">
      <c r="A26" s="767" t="s">
        <v>379</v>
      </c>
      <c r="B26" s="13" t="s">
        <v>380</v>
      </c>
      <c r="C26" s="413" t="s">
        <v>256</v>
      </c>
      <c r="D26" s="398" t="s">
        <v>257</v>
      </c>
      <c r="E26" s="36" t="s">
        <v>381</v>
      </c>
      <c r="F26" s="36" t="s">
        <v>381</v>
      </c>
      <c r="G26" s="36" t="s">
        <v>381</v>
      </c>
      <c r="H26" s="75" t="s">
        <v>381</v>
      </c>
      <c r="I26" s="397" t="s">
        <v>259</v>
      </c>
      <c r="J26" s="397" t="s">
        <v>259</v>
      </c>
      <c r="K26" s="397" t="s">
        <v>259</v>
      </c>
      <c r="L26" s="397" t="s">
        <v>259</v>
      </c>
      <c r="M26" s="397"/>
      <c r="N26" s="397"/>
      <c r="O26" s="397" t="s">
        <v>260</v>
      </c>
      <c r="P26" s="229"/>
      <c r="Q26" s="229"/>
      <c r="R26" s="398"/>
      <c r="S26" s="533" t="s">
        <v>261</v>
      </c>
      <c r="T26" s="538" t="s">
        <v>382</v>
      </c>
      <c r="U26" s="539"/>
      <c r="V26" s="229"/>
      <c r="W26" s="716"/>
      <c r="X26" s="1043">
        <v>45782</v>
      </c>
      <c r="Y26" s="229" t="s">
        <v>383</v>
      </c>
      <c r="Z26" s="229"/>
      <c r="AA26" s="229"/>
      <c r="AB26" s="396"/>
      <c r="AC26" s="396"/>
      <c r="AD26" s="13"/>
      <c r="AE26" s="398"/>
      <c r="AF26" s="711" t="s">
        <v>266</v>
      </c>
      <c r="AG26" s="641" t="s">
        <v>267</v>
      </c>
      <c r="AH26" s="653"/>
      <c r="AI26" s="644" t="s">
        <v>268</v>
      </c>
      <c r="AJ26" s="679"/>
      <c r="AK26" s="646" t="s">
        <v>384</v>
      </c>
      <c r="AL26" s="646"/>
    </row>
    <row r="27" spans="1:38" ht="187.5" x14ac:dyDescent="0.35">
      <c r="A27" s="767" t="s">
        <v>385</v>
      </c>
      <c r="B27" s="13" t="s">
        <v>386</v>
      </c>
      <c r="C27" s="413" t="s">
        <v>256</v>
      </c>
      <c r="D27" s="398" t="s">
        <v>257</v>
      </c>
      <c r="E27" s="36" t="s">
        <v>387</v>
      </c>
      <c r="F27" s="36" t="s">
        <v>387</v>
      </c>
      <c r="G27" s="36" t="s">
        <v>387</v>
      </c>
      <c r="H27" s="75" t="s">
        <v>387</v>
      </c>
      <c r="I27" s="397" t="s">
        <v>259</v>
      </c>
      <c r="J27" s="397" t="s">
        <v>259</v>
      </c>
      <c r="K27" s="397" t="s">
        <v>259</v>
      </c>
      <c r="L27" s="397" t="s">
        <v>259</v>
      </c>
      <c r="M27" s="397"/>
      <c r="N27" s="397"/>
      <c r="O27" s="397" t="s">
        <v>260</v>
      </c>
      <c r="P27" s="229"/>
      <c r="Q27" s="229"/>
      <c r="R27" s="398"/>
      <c r="S27" s="533" t="s">
        <v>261</v>
      </c>
      <c r="T27" s="538" t="s">
        <v>382</v>
      </c>
      <c r="U27" s="539"/>
      <c r="V27" s="229"/>
      <c r="W27" s="716"/>
      <c r="X27" s="1043">
        <v>45782</v>
      </c>
      <c r="Y27" s="229" t="s">
        <v>383</v>
      </c>
      <c r="Z27" s="229"/>
      <c r="AA27" s="229"/>
      <c r="AB27" s="396"/>
      <c r="AC27" s="396"/>
      <c r="AD27" s="13"/>
      <c r="AE27" s="398"/>
      <c r="AF27" s="711" t="s">
        <v>266</v>
      </c>
      <c r="AG27" s="641" t="s">
        <v>267</v>
      </c>
      <c r="AH27" s="653"/>
      <c r="AI27" s="644" t="s">
        <v>268</v>
      </c>
      <c r="AJ27" s="679"/>
      <c r="AK27" s="646"/>
      <c r="AL27" s="646"/>
    </row>
    <row r="28" spans="1:38" ht="224.5" x14ac:dyDescent="0.35">
      <c r="A28" s="767" t="s">
        <v>388</v>
      </c>
      <c r="B28" s="13" t="s">
        <v>389</v>
      </c>
      <c r="C28" s="413" t="s">
        <v>256</v>
      </c>
      <c r="D28" s="398" t="s">
        <v>257</v>
      </c>
      <c r="E28" s="36" t="s">
        <v>390</v>
      </c>
      <c r="F28" s="36" t="s">
        <v>390</v>
      </c>
      <c r="G28" s="36" t="s">
        <v>390</v>
      </c>
      <c r="H28" s="75" t="s">
        <v>390</v>
      </c>
      <c r="I28" s="397" t="s">
        <v>259</v>
      </c>
      <c r="J28" s="397" t="s">
        <v>259</v>
      </c>
      <c r="K28" s="397" t="s">
        <v>259</v>
      </c>
      <c r="L28" s="397" t="s">
        <v>259</v>
      </c>
      <c r="M28" s="397"/>
      <c r="N28" s="397"/>
      <c r="O28" s="397" t="s">
        <v>260</v>
      </c>
      <c r="P28" s="229"/>
      <c r="Q28" s="229"/>
      <c r="R28" s="398"/>
      <c r="S28" s="414" t="s">
        <v>352</v>
      </c>
      <c r="T28" s="538" t="s">
        <v>391</v>
      </c>
      <c r="U28" s="539" t="s">
        <v>392</v>
      </c>
      <c r="V28" s="229"/>
      <c r="W28" s="716"/>
      <c r="X28" s="1043">
        <v>45974</v>
      </c>
      <c r="Y28" s="229" t="s">
        <v>393</v>
      </c>
      <c r="Z28" s="229" t="s">
        <v>394</v>
      </c>
      <c r="AA28" s="229" t="s">
        <v>395</v>
      </c>
      <c r="AB28" s="396"/>
      <c r="AC28" s="396"/>
      <c r="AD28" s="13"/>
      <c r="AE28" s="398"/>
      <c r="AF28" s="711" t="s">
        <v>266</v>
      </c>
      <c r="AG28" s="653" t="s">
        <v>267</v>
      </c>
      <c r="AH28" s="653"/>
      <c r="AI28" s="644" t="s">
        <v>268</v>
      </c>
      <c r="AJ28" s="679" t="s">
        <v>269</v>
      </c>
      <c r="AK28" s="646" t="s">
        <v>396</v>
      </c>
      <c r="AL28" s="646" t="s">
        <v>391</v>
      </c>
    </row>
    <row r="29" spans="1:38" ht="187.5" x14ac:dyDescent="0.35">
      <c r="A29" s="710" t="s">
        <v>397</v>
      </c>
      <c r="B29" s="13" t="s">
        <v>398</v>
      </c>
      <c r="C29" s="413" t="s">
        <v>256</v>
      </c>
      <c r="D29" s="398" t="s">
        <v>257</v>
      </c>
      <c r="E29" s="36" t="s">
        <v>399</v>
      </c>
      <c r="F29" s="36" t="s">
        <v>399</v>
      </c>
      <c r="G29" s="36" t="s">
        <v>399</v>
      </c>
      <c r="H29" s="75" t="s">
        <v>399</v>
      </c>
      <c r="I29" s="397" t="s">
        <v>259</v>
      </c>
      <c r="J29" s="397" t="s">
        <v>259</v>
      </c>
      <c r="K29" s="397" t="s">
        <v>259</v>
      </c>
      <c r="L29" s="397" t="s">
        <v>259</v>
      </c>
      <c r="M29" s="397"/>
      <c r="N29" s="397"/>
      <c r="O29" s="397" t="s">
        <v>260</v>
      </c>
      <c r="P29" s="229"/>
      <c r="Q29" s="229"/>
      <c r="R29" s="398" t="s">
        <v>400</v>
      </c>
      <c r="S29" s="414" t="s">
        <v>274</v>
      </c>
      <c r="T29" s="538" t="s">
        <v>357</v>
      </c>
      <c r="U29" s="539" t="s">
        <v>401</v>
      </c>
      <c r="V29" s="229"/>
      <c r="W29" s="716"/>
      <c r="X29" s="1043">
        <v>45847</v>
      </c>
      <c r="Y29" s="229" t="s">
        <v>393</v>
      </c>
      <c r="Z29" s="229" t="s">
        <v>394</v>
      </c>
      <c r="AA29" s="229" t="s">
        <v>402</v>
      </c>
      <c r="AB29" s="396"/>
      <c r="AC29" s="396"/>
      <c r="AD29" s="13"/>
      <c r="AE29" s="398" t="s">
        <v>322</v>
      </c>
      <c r="AF29" s="711" t="s">
        <v>266</v>
      </c>
      <c r="AG29" s="653" t="s">
        <v>267</v>
      </c>
      <c r="AH29" s="653"/>
      <c r="AI29" s="644" t="s">
        <v>268</v>
      </c>
      <c r="AJ29" s="679" t="s">
        <v>269</v>
      </c>
      <c r="AK29" s="646" t="s">
        <v>400</v>
      </c>
      <c r="AL29" s="646" t="s">
        <v>357</v>
      </c>
    </row>
    <row r="30" spans="1:38" ht="196.5" x14ac:dyDescent="0.35">
      <c r="A30" s="710" t="s">
        <v>403</v>
      </c>
      <c r="B30" s="13" t="s">
        <v>404</v>
      </c>
      <c r="C30" s="413" t="s">
        <v>256</v>
      </c>
      <c r="D30" s="398" t="s">
        <v>257</v>
      </c>
      <c r="E30" s="36" t="s">
        <v>399</v>
      </c>
      <c r="F30" s="36" t="s">
        <v>399</v>
      </c>
      <c r="G30" s="36" t="s">
        <v>399</v>
      </c>
      <c r="H30" s="75" t="s">
        <v>399</v>
      </c>
      <c r="I30" s="397" t="s">
        <v>259</v>
      </c>
      <c r="J30" s="397" t="s">
        <v>259</v>
      </c>
      <c r="K30" s="397" t="s">
        <v>259</v>
      </c>
      <c r="L30" s="397" t="s">
        <v>259</v>
      </c>
      <c r="M30" s="397"/>
      <c r="N30" s="397"/>
      <c r="O30" s="397" t="s">
        <v>260</v>
      </c>
      <c r="P30" s="229"/>
      <c r="Q30" s="229"/>
      <c r="R30" s="398" t="s">
        <v>405</v>
      </c>
      <c r="S30" s="414" t="s">
        <v>274</v>
      </c>
      <c r="T30" s="538" t="s">
        <v>357</v>
      </c>
      <c r="U30" s="539" t="s">
        <v>406</v>
      </c>
      <c r="V30" s="229"/>
      <c r="W30" s="716"/>
      <c r="X30" s="1043">
        <v>45847</v>
      </c>
      <c r="Y30" s="229" t="s">
        <v>393</v>
      </c>
      <c r="Z30" s="229" t="s">
        <v>394</v>
      </c>
      <c r="AA30" s="229" t="s">
        <v>402</v>
      </c>
      <c r="AB30" s="396"/>
      <c r="AC30" s="396"/>
      <c r="AD30" s="13"/>
      <c r="AE30" s="398" t="s">
        <v>322</v>
      </c>
      <c r="AF30" s="711" t="s">
        <v>266</v>
      </c>
      <c r="AG30" s="653" t="s">
        <v>267</v>
      </c>
      <c r="AH30" s="653"/>
      <c r="AI30" s="644" t="s">
        <v>268</v>
      </c>
      <c r="AJ30" s="679" t="s">
        <v>269</v>
      </c>
      <c r="AK30" s="646" t="s">
        <v>405</v>
      </c>
      <c r="AL30" s="646" t="s">
        <v>357</v>
      </c>
    </row>
    <row r="31" spans="1:38" ht="210.5" x14ac:dyDescent="0.35">
      <c r="A31" s="710" t="s">
        <v>407</v>
      </c>
      <c r="B31" s="13" t="s">
        <v>408</v>
      </c>
      <c r="C31" s="413" t="s">
        <v>256</v>
      </c>
      <c r="D31" s="398" t="s">
        <v>257</v>
      </c>
      <c r="E31" s="36" t="s">
        <v>399</v>
      </c>
      <c r="F31" s="36" t="s">
        <v>399</v>
      </c>
      <c r="G31" s="36" t="s">
        <v>399</v>
      </c>
      <c r="H31" s="75" t="s">
        <v>399</v>
      </c>
      <c r="I31" s="397" t="s">
        <v>259</v>
      </c>
      <c r="J31" s="397" t="s">
        <v>259</v>
      </c>
      <c r="K31" s="397" t="s">
        <v>259</v>
      </c>
      <c r="L31" s="397" t="s">
        <v>259</v>
      </c>
      <c r="M31" s="397"/>
      <c r="N31" s="397"/>
      <c r="O31" s="397" t="s">
        <v>260</v>
      </c>
      <c r="P31" s="229"/>
      <c r="Q31" s="229"/>
      <c r="R31" s="398" t="s">
        <v>409</v>
      </c>
      <c r="S31" s="414" t="s">
        <v>274</v>
      </c>
      <c r="T31" s="538" t="s">
        <v>357</v>
      </c>
      <c r="U31" s="539" t="s">
        <v>410</v>
      </c>
      <c r="V31" s="229"/>
      <c r="W31" s="716"/>
      <c r="X31" s="1043">
        <v>45847</v>
      </c>
      <c r="Y31" s="229" t="s">
        <v>393</v>
      </c>
      <c r="Z31" s="229" t="s">
        <v>394</v>
      </c>
      <c r="AA31" s="229" t="s">
        <v>402</v>
      </c>
      <c r="AB31" s="396"/>
      <c r="AC31" s="396"/>
      <c r="AD31" s="13"/>
      <c r="AE31" s="398" t="s">
        <v>322</v>
      </c>
      <c r="AF31" s="711" t="s">
        <v>266</v>
      </c>
      <c r="AG31" s="653" t="s">
        <v>267</v>
      </c>
      <c r="AH31" s="653"/>
      <c r="AI31" s="644" t="s">
        <v>268</v>
      </c>
      <c r="AJ31" s="679" t="s">
        <v>269</v>
      </c>
      <c r="AK31" s="646" t="s">
        <v>409</v>
      </c>
      <c r="AL31" s="646" t="s">
        <v>357</v>
      </c>
    </row>
    <row r="32" spans="1:38" ht="187.5" x14ac:dyDescent="0.35">
      <c r="A32" s="710" t="s">
        <v>411</v>
      </c>
      <c r="B32" s="13" t="s">
        <v>412</v>
      </c>
      <c r="C32" s="413" t="s">
        <v>256</v>
      </c>
      <c r="D32" s="398" t="s">
        <v>257</v>
      </c>
      <c r="E32" s="36" t="s">
        <v>399</v>
      </c>
      <c r="F32" s="36" t="s">
        <v>399</v>
      </c>
      <c r="G32" s="36" t="s">
        <v>399</v>
      </c>
      <c r="H32" s="75" t="s">
        <v>399</v>
      </c>
      <c r="I32" s="397" t="s">
        <v>259</v>
      </c>
      <c r="J32" s="397" t="s">
        <v>259</v>
      </c>
      <c r="K32" s="397" t="s">
        <v>259</v>
      </c>
      <c r="L32" s="397" t="s">
        <v>259</v>
      </c>
      <c r="M32" s="397"/>
      <c r="N32" s="397"/>
      <c r="O32" s="397" t="s">
        <v>260</v>
      </c>
      <c r="P32" s="229"/>
      <c r="Q32" s="229"/>
      <c r="R32" s="398" t="s">
        <v>375</v>
      </c>
      <c r="S32" s="414" t="s">
        <v>274</v>
      </c>
      <c r="T32" s="538" t="s">
        <v>357</v>
      </c>
      <c r="U32" s="539" t="s">
        <v>413</v>
      </c>
      <c r="V32" s="229"/>
      <c r="W32" s="716"/>
      <c r="X32" s="1043">
        <v>45847</v>
      </c>
      <c r="Y32" s="229" t="s">
        <v>393</v>
      </c>
      <c r="Z32" s="229" t="s">
        <v>394</v>
      </c>
      <c r="AA32" s="229" t="s">
        <v>414</v>
      </c>
      <c r="AB32" s="396"/>
      <c r="AC32" s="396"/>
      <c r="AD32" s="13"/>
      <c r="AE32" s="398" t="s">
        <v>322</v>
      </c>
      <c r="AF32" s="711" t="s">
        <v>266</v>
      </c>
      <c r="AG32" s="653" t="s">
        <v>267</v>
      </c>
      <c r="AH32" s="653"/>
      <c r="AI32" s="644" t="s">
        <v>268</v>
      </c>
      <c r="AJ32" s="679" t="s">
        <v>269</v>
      </c>
      <c r="AK32" s="646" t="s">
        <v>375</v>
      </c>
      <c r="AL32" s="646" t="s">
        <v>357</v>
      </c>
    </row>
    <row r="33" spans="1:38" ht="187.5" x14ac:dyDescent="0.35">
      <c r="A33" s="710" t="s">
        <v>415</v>
      </c>
      <c r="B33" s="13" t="s">
        <v>416</v>
      </c>
      <c r="C33" s="413" t="s">
        <v>256</v>
      </c>
      <c r="D33" s="398" t="s">
        <v>257</v>
      </c>
      <c r="E33" s="36" t="s">
        <v>399</v>
      </c>
      <c r="F33" s="36" t="s">
        <v>399</v>
      </c>
      <c r="G33" s="36" t="s">
        <v>399</v>
      </c>
      <c r="H33" s="75" t="s">
        <v>399</v>
      </c>
      <c r="I33" s="397" t="s">
        <v>259</v>
      </c>
      <c r="J33" s="397" t="s">
        <v>259</v>
      </c>
      <c r="K33" s="397" t="s">
        <v>259</v>
      </c>
      <c r="L33" s="397" t="s">
        <v>259</v>
      </c>
      <c r="M33" s="397"/>
      <c r="N33" s="397"/>
      <c r="O33" s="397" t="s">
        <v>260</v>
      </c>
      <c r="P33" s="229"/>
      <c r="Q33" s="229"/>
      <c r="R33" s="398" t="s">
        <v>417</v>
      </c>
      <c r="S33" s="414" t="s">
        <v>274</v>
      </c>
      <c r="T33" s="538" t="s">
        <v>357</v>
      </c>
      <c r="U33" s="539" t="s">
        <v>418</v>
      </c>
      <c r="V33" s="229"/>
      <c r="W33" s="716"/>
      <c r="X33" s="1043">
        <v>45968</v>
      </c>
      <c r="Y33" s="229" t="s">
        <v>419</v>
      </c>
      <c r="Z33" s="229" t="s">
        <v>420</v>
      </c>
      <c r="AA33" s="229" t="s">
        <v>421</v>
      </c>
      <c r="AB33" s="396"/>
      <c r="AC33" s="396"/>
      <c r="AD33" s="13"/>
      <c r="AE33" s="398" t="s">
        <v>322</v>
      </c>
      <c r="AF33" s="711" t="s">
        <v>266</v>
      </c>
      <c r="AG33" s="653" t="s">
        <v>267</v>
      </c>
      <c r="AH33" s="653"/>
      <c r="AI33" s="644" t="s">
        <v>268</v>
      </c>
      <c r="AJ33" s="679" t="s">
        <v>269</v>
      </c>
      <c r="AK33" s="646" t="s">
        <v>417</v>
      </c>
      <c r="AL33" s="646" t="s">
        <v>357</v>
      </c>
    </row>
    <row r="34" spans="1:38" ht="187.5" x14ac:dyDescent="0.35">
      <c r="A34" s="710" t="s">
        <v>422</v>
      </c>
      <c r="B34" s="13" t="s">
        <v>423</v>
      </c>
      <c r="C34" s="413" t="s">
        <v>256</v>
      </c>
      <c r="D34" s="398" t="s">
        <v>257</v>
      </c>
      <c r="E34" s="36" t="s">
        <v>399</v>
      </c>
      <c r="F34" s="36" t="s">
        <v>399</v>
      </c>
      <c r="G34" s="36" t="s">
        <v>399</v>
      </c>
      <c r="H34" s="75" t="s">
        <v>399</v>
      </c>
      <c r="I34" s="397" t="s">
        <v>259</v>
      </c>
      <c r="J34" s="397" t="s">
        <v>259</v>
      </c>
      <c r="K34" s="397" t="s">
        <v>259</v>
      </c>
      <c r="L34" s="397" t="s">
        <v>259</v>
      </c>
      <c r="M34" s="397"/>
      <c r="N34" s="397"/>
      <c r="O34" s="397" t="s">
        <v>260</v>
      </c>
      <c r="P34" s="229"/>
      <c r="Q34" s="229"/>
      <c r="R34" s="398">
        <v>10</v>
      </c>
      <c r="S34" s="414" t="s">
        <v>274</v>
      </c>
      <c r="T34" s="538" t="s">
        <v>357</v>
      </c>
      <c r="U34" s="539"/>
      <c r="V34" s="229"/>
      <c r="W34" s="716"/>
      <c r="X34" s="1043">
        <v>45847</v>
      </c>
      <c r="Y34" s="229" t="s">
        <v>393</v>
      </c>
      <c r="Z34" s="229" t="s">
        <v>394</v>
      </c>
      <c r="AA34" s="229" t="s">
        <v>414</v>
      </c>
      <c r="AB34" s="396"/>
      <c r="AC34" s="396"/>
      <c r="AD34" s="13"/>
      <c r="AE34" s="398" t="s">
        <v>322</v>
      </c>
      <c r="AF34" s="711" t="s">
        <v>266</v>
      </c>
      <c r="AG34" s="653" t="s">
        <v>267</v>
      </c>
      <c r="AH34" s="653"/>
      <c r="AI34" s="644" t="s">
        <v>268</v>
      </c>
      <c r="AJ34" s="679" t="s">
        <v>269</v>
      </c>
      <c r="AK34" s="646">
        <v>10</v>
      </c>
      <c r="AL34" s="646" t="s">
        <v>357</v>
      </c>
    </row>
    <row r="35" spans="1:38" ht="187.5" x14ac:dyDescent="0.35">
      <c r="A35" s="710" t="s">
        <v>424</v>
      </c>
      <c r="B35" s="13" t="s">
        <v>425</v>
      </c>
      <c r="C35" s="413" t="s">
        <v>256</v>
      </c>
      <c r="D35" s="398" t="s">
        <v>257</v>
      </c>
      <c r="E35" s="36" t="s">
        <v>399</v>
      </c>
      <c r="F35" s="36" t="s">
        <v>399</v>
      </c>
      <c r="G35" s="36" t="s">
        <v>399</v>
      </c>
      <c r="H35" s="75" t="s">
        <v>399</v>
      </c>
      <c r="I35" s="397" t="s">
        <v>259</v>
      </c>
      <c r="J35" s="397" t="s">
        <v>259</v>
      </c>
      <c r="K35" s="397" t="s">
        <v>259</v>
      </c>
      <c r="L35" s="397" t="s">
        <v>259</v>
      </c>
      <c r="M35" s="397"/>
      <c r="N35" s="397"/>
      <c r="O35" s="397" t="s">
        <v>260</v>
      </c>
      <c r="P35" s="229"/>
      <c r="Q35" s="229"/>
      <c r="R35" s="398">
        <v>40</v>
      </c>
      <c r="S35" s="414" t="s">
        <v>274</v>
      </c>
      <c r="T35" s="538" t="s">
        <v>357</v>
      </c>
      <c r="U35" s="539" t="s">
        <v>426</v>
      </c>
      <c r="V35" s="229"/>
      <c r="W35" s="716"/>
      <c r="X35" s="1043">
        <v>45972</v>
      </c>
      <c r="Y35" s="229" t="s">
        <v>419</v>
      </c>
      <c r="Z35" s="229" t="s">
        <v>427</v>
      </c>
      <c r="AA35" s="229" t="s">
        <v>402</v>
      </c>
      <c r="AB35" s="396"/>
      <c r="AC35" s="396"/>
      <c r="AD35" s="13"/>
      <c r="AE35" s="398" t="s">
        <v>322</v>
      </c>
      <c r="AF35" s="711" t="s">
        <v>266</v>
      </c>
      <c r="AG35" s="653" t="s">
        <v>267</v>
      </c>
      <c r="AH35" s="653"/>
      <c r="AI35" s="644" t="s">
        <v>268</v>
      </c>
      <c r="AJ35" s="679" t="s">
        <v>269</v>
      </c>
      <c r="AK35" s="646" t="s">
        <v>428</v>
      </c>
      <c r="AL35" s="646" t="s">
        <v>357</v>
      </c>
    </row>
    <row r="36" spans="1:38" ht="187.5" x14ac:dyDescent="0.35">
      <c r="A36" s="70" t="s">
        <v>429</v>
      </c>
      <c r="B36" s="70" t="s">
        <v>430</v>
      </c>
      <c r="C36" s="532" t="s">
        <v>256</v>
      </c>
      <c r="D36" s="530" t="s">
        <v>257</v>
      </c>
      <c r="E36" s="65" t="s">
        <v>431</v>
      </c>
      <c r="F36" s="65" t="s">
        <v>431</v>
      </c>
      <c r="G36" s="65" t="s">
        <v>431</v>
      </c>
      <c r="H36" s="47" t="s">
        <v>431</v>
      </c>
      <c r="I36" s="280" t="s">
        <v>259</v>
      </c>
      <c r="J36" s="280" t="s">
        <v>259</v>
      </c>
      <c r="K36" s="280" t="s">
        <v>259</v>
      </c>
      <c r="L36" s="280" t="s">
        <v>259</v>
      </c>
      <c r="M36" s="280"/>
      <c r="N36" s="280"/>
      <c r="O36" s="280" t="s">
        <v>260</v>
      </c>
      <c r="P36" s="128"/>
      <c r="Q36" s="128"/>
      <c r="R36" s="537">
        <v>48</v>
      </c>
      <c r="S36" s="533" t="s">
        <v>274</v>
      </c>
      <c r="T36" s="534" t="s">
        <v>307</v>
      </c>
      <c r="U36" s="535" t="s">
        <v>432</v>
      </c>
      <c r="V36" s="128"/>
      <c r="W36" s="713"/>
      <c r="X36" s="1042">
        <v>45814</v>
      </c>
      <c r="Y36" s="128"/>
      <c r="Z36" s="128"/>
      <c r="AA36" s="128"/>
      <c r="AB36" s="40"/>
      <c r="AC36" s="17"/>
      <c r="AD36" s="532"/>
      <c r="AE36" s="398"/>
      <c r="AF36" s="711" t="s">
        <v>266</v>
      </c>
      <c r="AG36" s="653" t="s">
        <v>267</v>
      </c>
      <c r="AH36" s="653"/>
      <c r="AI36" s="644" t="s">
        <v>268</v>
      </c>
      <c r="AJ36" s="679" t="s">
        <v>269</v>
      </c>
      <c r="AK36" s="646">
        <v>48</v>
      </c>
      <c r="AL36" s="646" t="s">
        <v>307</v>
      </c>
    </row>
    <row r="37" spans="1:38" ht="187.5" x14ac:dyDescent="0.35">
      <c r="A37" s="70" t="s">
        <v>433</v>
      </c>
      <c r="B37" s="70" t="s">
        <v>434</v>
      </c>
      <c r="C37" s="532" t="s">
        <v>256</v>
      </c>
      <c r="D37" s="530" t="s">
        <v>257</v>
      </c>
      <c r="E37" s="65" t="s">
        <v>435</v>
      </c>
      <c r="F37" s="65" t="s">
        <v>435</v>
      </c>
      <c r="G37" s="65" t="s">
        <v>435</v>
      </c>
      <c r="H37" s="47" t="s">
        <v>435</v>
      </c>
      <c r="I37" s="280" t="s">
        <v>259</v>
      </c>
      <c r="J37" s="280" t="s">
        <v>259</v>
      </c>
      <c r="K37" s="280" t="s">
        <v>259</v>
      </c>
      <c r="L37" s="280" t="s">
        <v>259</v>
      </c>
      <c r="M37" s="280"/>
      <c r="N37" s="280"/>
      <c r="O37" s="280" t="s">
        <v>260</v>
      </c>
      <c r="P37" s="128"/>
      <c r="Q37" s="128"/>
      <c r="R37" s="537" t="s">
        <v>365</v>
      </c>
      <c r="S37" s="533" t="s">
        <v>352</v>
      </c>
      <c r="T37" s="534" t="s">
        <v>436</v>
      </c>
      <c r="U37" s="535" t="s">
        <v>437</v>
      </c>
      <c r="V37" s="128"/>
      <c r="W37" s="713"/>
      <c r="X37" s="1042">
        <v>45847</v>
      </c>
      <c r="Y37" s="128"/>
      <c r="Z37" s="128"/>
      <c r="AA37" s="128"/>
      <c r="AB37" s="529"/>
      <c r="AC37" s="529"/>
      <c r="AD37" s="13"/>
      <c r="AE37" s="398"/>
      <c r="AF37" s="711" t="s">
        <v>438</v>
      </c>
      <c r="AG37" s="653" t="s">
        <v>267</v>
      </c>
      <c r="AH37" s="653"/>
      <c r="AI37" s="644" t="s">
        <v>268</v>
      </c>
      <c r="AJ37" s="679" t="s">
        <v>269</v>
      </c>
      <c r="AK37" s="646" t="s">
        <v>439</v>
      </c>
      <c r="AL37" s="646" t="s">
        <v>436</v>
      </c>
    </row>
    <row r="38" spans="1:38" ht="187.5" x14ac:dyDescent="0.35">
      <c r="A38" s="70" t="s">
        <v>440</v>
      </c>
      <c r="B38" s="70" t="s">
        <v>441</v>
      </c>
      <c r="C38" s="532" t="s">
        <v>256</v>
      </c>
      <c r="D38" s="530" t="s">
        <v>257</v>
      </c>
      <c r="E38" s="65" t="s">
        <v>442</v>
      </c>
      <c r="F38" s="65" t="s">
        <v>442</v>
      </c>
      <c r="G38" s="47" t="s">
        <v>442</v>
      </c>
      <c r="H38" s="47" t="s">
        <v>442</v>
      </c>
      <c r="I38" s="280" t="s">
        <v>259</v>
      </c>
      <c r="J38" s="280" t="s">
        <v>259</v>
      </c>
      <c r="K38" s="280" t="s">
        <v>259</v>
      </c>
      <c r="L38" s="280" t="s">
        <v>259</v>
      </c>
      <c r="M38" s="280"/>
      <c r="N38" s="280"/>
      <c r="O38" s="280" t="s">
        <v>260</v>
      </c>
      <c r="P38" s="128"/>
      <c r="Q38" s="128"/>
      <c r="R38" s="530">
        <v>48</v>
      </c>
      <c r="S38" s="533" t="s">
        <v>443</v>
      </c>
      <c r="T38" s="534" t="s">
        <v>307</v>
      </c>
      <c r="U38" s="535" t="s">
        <v>444</v>
      </c>
      <c r="V38" s="128"/>
      <c r="W38" s="713"/>
      <c r="X38" s="1042">
        <v>45756</v>
      </c>
      <c r="Y38" s="128"/>
      <c r="Z38" s="128"/>
      <c r="AA38" s="128"/>
      <c r="AB38" s="529"/>
      <c r="AC38" s="529"/>
      <c r="AD38" s="13"/>
      <c r="AE38" s="398"/>
      <c r="AF38" s="711" t="s">
        <v>438</v>
      </c>
      <c r="AG38" s="653" t="s">
        <v>267</v>
      </c>
      <c r="AH38" s="653"/>
      <c r="AI38" s="644" t="s">
        <v>268</v>
      </c>
      <c r="AJ38" s="679" t="s">
        <v>269</v>
      </c>
      <c r="AK38" s="646">
        <v>48</v>
      </c>
      <c r="AL38" s="646" t="s">
        <v>307</v>
      </c>
    </row>
    <row r="39" spans="1:38" ht="98.25" customHeight="1" x14ac:dyDescent="0.35">
      <c r="A39" s="70" t="s">
        <v>445</v>
      </c>
      <c r="B39" s="70" t="s">
        <v>446</v>
      </c>
      <c r="C39" s="532" t="s">
        <v>256</v>
      </c>
      <c r="D39" s="530" t="s">
        <v>257</v>
      </c>
      <c r="E39" s="65" t="s">
        <v>447</v>
      </c>
      <c r="F39" s="65" t="s">
        <v>447</v>
      </c>
      <c r="G39" s="47"/>
      <c r="H39" s="47" t="s">
        <v>447</v>
      </c>
      <c r="I39" s="280" t="s">
        <v>259</v>
      </c>
      <c r="J39" s="280" t="s">
        <v>259</v>
      </c>
      <c r="K39" s="280"/>
      <c r="L39" s="280" t="s">
        <v>259</v>
      </c>
      <c r="M39" s="280"/>
      <c r="N39" s="280"/>
      <c r="O39" s="280" t="s">
        <v>260</v>
      </c>
      <c r="P39" s="128"/>
      <c r="Q39" s="128"/>
      <c r="R39" s="530">
        <v>12</v>
      </c>
      <c r="S39" s="533" t="s">
        <v>274</v>
      </c>
      <c r="T39" s="534" t="s">
        <v>307</v>
      </c>
      <c r="U39" s="535" t="s">
        <v>448</v>
      </c>
      <c r="V39" s="128"/>
      <c r="W39" s="713"/>
      <c r="X39" s="1042">
        <v>45756</v>
      </c>
      <c r="Y39" s="128"/>
      <c r="Z39" s="1045"/>
      <c r="AA39" s="128"/>
      <c r="AB39" s="529"/>
      <c r="AC39" s="529"/>
      <c r="AD39" s="13"/>
      <c r="AE39" s="398"/>
      <c r="AF39" s="711" t="s">
        <v>438</v>
      </c>
      <c r="AG39" s="653" t="s">
        <v>267</v>
      </c>
      <c r="AH39" s="653"/>
      <c r="AI39" s="644" t="s">
        <v>268</v>
      </c>
      <c r="AJ39" s="679" t="s">
        <v>269</v>
      </c>
      <c r="AK39" s="646">
        <v>12</v>
      </c>
      <c r="AL39" s="646" t="s">
        <v>307</v>
      </c>
    </row>
    <row r="40" spans="1:38" ht="54.75" customHeight="1" x14ac:dyDescent="0.35">
      <c r="A40" s="763" t="s">
        <v>449</v>
      </c>
      <c r="B40" s="70" t="s">
        <v>450</v>
      </c>
      <c r="C40" s="532" t="s">
        <v>256</v>
      </c>
      <c r="D40" s="530" t="s">
        <v>259</v>
      </c>
      <c r="E40" s="65" t="s">
        <v>451</v>
      </c>
      <c r="F40" s="65" t="s">
        <v>451</v>
      </c>
      <c r="G40" s="47" t="s">
        <v>451</v>
      </c>
      <c r="H40" s="47"/>
      <c r="I40" s="280" t="s">
        <v>259</v>
      </c>
      <c r="J40" s="280" t="s">
        <v>259</v>
      </c>
      <c r="K40" s="280" t="s">
        <v>259</v>
      </c>
      <c r="L40" s="280" t="s">
        <v>259</v>
      </c>
      <c r="M40" s="280" t="s">
        <v>259</v>
      </c>
      <c r="N40" s="280"/>
      <c r="O40" s="280" t="s">
        <v>260</v>
      </c>
      <c r="P40" s="128"/>
      <c r="Q40" s="128"/>
      <c r="R40" s="530" t="s">
        <v>452</v>
      </c>
      <c r="S40" s="533" t="s">
        <v>274</v>
      </c>
      <c r="T40" s="534" t="s">
        <v>453</v>
      </c>
      <c r="U40" s="535" t="s">
        <v>454</v>
      </c>
      <c r="V40" s="128"/>
      <c r="W40" s="713"/>
      <c r="X40" s="1042">
        <v>45739</v>
      </c>
      <c r="Y40" s="128" t="s">
        <v>455</v>
      </c>
      <c r="Z40" s="1045" t="s">
        <v>456</v>
      </c>
      <c r="AA40" s="128"/>
      <c r="AB40" s="529"/>
      <c r="AC40" s="529"/>
      <c r="AD40" s="13"/>
      <c r="AE40" s="398" t="s">
        <v>322</v>
      </c>
      <c r="AF40" s="711" t="s">
        <v>438</v>
      </c>
      <c r="AG40" s="653" t="s">
        <v>267</v>
      </c>
      <c r="AH40" s="653"/>
      <c r="AI40" s="644" t="s">
        <v>268</v>
      </c>
      <c r="AJ40" s="679" t="s">
        <v>269</v>
      </c>
      <c r="AK40" s="646" t="s">
        <v>452</v>
      </c>
      <c r="AL40" s="646" t="s">
        <v>453</v>
      </c>
    </row>
    <row r="41" spans="1:38" ht="54.75" customHeight="1" x14ac:dyDescent="0.35">
      <c r="A41" s="763" t="s">
        <v>457</v>
      </c>
      <c r="B41" s="70" t="s">
        <v>458</v>
      </c>
      <c r="C41" s="532" t="s">
        <v>256</v>
      </c>
      <c r="D41" s="530" t="s">
        <v>259</v>
      </c>
      <c r="E41" s="65" t="s">
        <v>459</v>
      </c>
      <c r="F41" s="65" t="s">
        <v>459</v>
      </c>
      <c r="G41" s="47" t="s">
        <v>459</v>
      </c>
      <c r="H41" s="47" t="s">
        <v>459</v>
      </c>
      <c r="I41" s="280" t="s">
        <v>259</v>
      </c>
      <c r="J41" s="280" t="s">
        <v>259</v>
      </c>
      <c r="K41" s="280" t="s">
        <v>259</v>
      </c>
      <c r="L41" s="280" t="s">
        <v>259</v>
      </c>
      <c r="M41" s="280"/>
      <c r="N41" s="280"/>
      <c r="O41" s="280" t="s">
        <v>260</v>
      </c>
      <c r="P41" s="128"/>
      <c r="Q41" s="128"/>
      <c r="R41" s="530" t="s">
        <v>460</v>
      </c>
      <c r="S41" s="533" t="s">
        <v>274</v>
      </c>
      <c r="T41" s="534" t="s">
        <v>357</v>
      </c>
      <c r="U41" s="535" t="s">
        <v>461</v>
      </c>
      <c r="V41" s="128"/>
      <c r="W41" s="713"/>
      <c r="X41" s="1042">
        <v>45739</v>
      </c>
      <c r="Y41" s="128" t="s">
        <v>462</v>
      </c>
      <c r="Z41" s="1045" t="s">
        <v>463</v>
      </c>
      <c r="AA41" s="128" t="s">
        <v>464</v>
      </c>
      <c r="AB41" s="529"/>
      <c r="AC41" s="529"/>
      <c r="AD41" s="13"/>
      <c r="AE41" s="398" t="s">
        <v>322</v>
      </c>
      <c r="AF41" s="711" t="s">
        <v>438</v>
      </c>
      <c r="AG41" s="653" t="s">
        <v>267</v>
      </c>
      <c r="AH41" s="653"/>
      <c r="AI41" s="644" t="s">
        <v>268</v>
      </c>
      <c r="AJ41" s="679" t="s">
        <v>269</v>
      </c>
      <c r="AK41" s="646" t="s">
        <v>460</v>
      </c>
      <c r="AL41" s="646" t="s">
        <v>357</v>
      </c>
    </row>
    <row r="42" spans="1:38" ht="54.75" customHeight="1" x14ac:dyDescent="0.35">
      <c r="A42" s="70" t="s">
        <v>465</v>
      </c>
      <c r="B42" s="70" t="s">
        <v>466</v>
      </c>
      <c r="C42" s="532" t="s">
        <v>256</v>
      </c>
      <c r="D42" s="530" t="s">
        <v>257</v>
      </c>
      <c r="E42" s="65" t="s">
        <v>467</v>
      </c>
      <c r="F42" s="65" t="s">
        <v>467</v>
      </c>
      <c r="G42" s="47" t="s">
        <v>467</v>
      </c>
      <c r="H42" s="47" t="s">
        <v>467</v>
      </c>
      <c r="I42" s="280" t="s">
        <v>259</v>
      </c>
      <c r="J42" s="280" t="s">
        <v>259</v>
      </c>
      <c r="K42" s="280" t="s">
        <v>259</v>
      </c>
      <c r="L42" s="280" t="s">
        <v>259</v>
      </c>
      <c r="M42" s="280"/>
      <c r="N42" s="280"/>
      <c r="O42" s="280" t="s">
        <v>260</v>
      </c>
      <c r="P42" s="128"/>
      <c r="Q42" s="128"/>
      <c r="R42" s="530" t="s">
        <v>468</v>
      </c>
      <c r="S42" s="533" t="s">
        <v>469</v>
      </c>
      <c r="T42" s="534"/>
      <c r="U42" s="535" t="s">
        <v>470</v>
      </c>
      <c r="V42" s="128"/>
      <c r="W42" s="713"/>
      <c r="X42" s="1042">
        <v>45503</v>
      </c>
      <c r="Y42" s="128" t="s">
        <v>471</v>
      </c>
      <c r="Z42" s="128" t="s">
        <v>472</v>
      </c>
      <c r="AA42" s="128"/>
      <c r="AB42" s="529"/>
      <c r="AC42" s="529"/>
      <c r="AD42" s="13"/>
      <c r="AE42" s="398"/>
      <c r="AF42" s="711" t="s">
        <v>266</v>
      </c>
      <c r="AG42" s="653" t="s">
        <v>267</v>
      </c>
      <c r="AH42" s="653"/>
      <c r="AI42" s="644" t="s">
        <v>268</v>
      </c>
      <c r="AJ42" s="679" t="s">
        <v>269</v>
      </c>
      <c r="AK42" s="646" t="s">
        <v>468</v>
      </c>
      <c r="AL42" s="646">
        <v>0</v>
      </c>
    </row>
    <row r="43" spans="1:38" ht="54.75" customHeight="1" x14ac:dyDescent="0.35">
      <c r="A43" s="763" t="s">
        <v>473</v>
      </c>
      <c r="B43" s="70" t="s">
        <v>474</v>
      </c>
      <c r="C43" s="532" t="s">
        <v>256</v>
      </c>
      <c r="D43" s="530" t="s">
        <v>257</v>
      </c>
      <c r="E43" s="65" t="s">
        <v>475</v>
      </c>
      <c r="F43" s="65" t="s">
        <v>475</v>
      </c>
      <c r="G43" s="47" t="s">
        <v>475</v>
      </c>
      <c r="H43" s="47" t="s">
        <v>475</v>
      </c>
      <c r="I43" s="280" t="s">
        <v>259</v>
      </c>
      <c r="J43" s="280" t="s">
        <v>259</v>
      </c>
      <c r="K43" s="280" t="s">
        <v>259</v>
      </c>
      <c r="L43" s="280" t="s">
        <v>259</v>
      </c>
      <c r="M43" s="280"/>
      <c r="N43" s="280"/>
      <c r="O43" s="280" t="s">
        <v>260</v>
      </c>
      <c r="P43" s="128"/>
      <c r="Q43" s="128"/>
      <c r="R43" s="530" t="s">
        <v>476</v>
      </c>
      <c r="S43" s="533" t="s">
        <v>274</v>
      </c>
      <c r="T43" s="534" t="s">
        <v>307</v>
      </c>
      <c r="U43" s="535" t="s">
        <v>477</v>
      </c>
      <c r="V43" s="128"/>
      <c r="W43" s="713"/>
      <c r="X43" s="1042">
        <v>45503</v>
      </c>
      <c r="Y43" s="128" t="s">
        <v>471</v>
      </c>
      <c r="Z43" s="128" t="s">
        <v>472</v>
      </c>
      <c r="AA43" s="128"/>
      <c r="AB43" s="529"/>
      <c r="AC43" s="529"/>
      <c r="AD43" s="13"/>
      <c r="AE43" s="398" t="s">
        <v>322</v>
      </c>
      <c r="AF43" s="711" t="s">
        <v>266</v>
      </c>
      <c r="AG43" s="653" t="s">
        <v>267</v>
      </c>
      <c r="AH43" s="653"/>
      <c r="AI43" s="644" t="s">
        <v>478</v>
      </c>
      <c r="AJ43" s="679" t="s">
        <v>269</v>
      </c>
      <c r="AK43" s="646" t="s">
        <v>476</v>
      </c>
      <c r="AL43" s="646" t="s">
        <v>307</v>
      </c>
    </row>
    <row r="44" spans="1:38" ht="168.5" x14ac:dyDescent="0.35">
      <c r="A44" s="70" t="s">
        <v>479</v>
      </c>
      <c r="B44" s="70" t="s">
        <v>480</v>
      </c>
      <c r="C44" s="532" t="s">
        <v>256</v>
      </c>
      <c r="D44" s="530" t="s">
        <v>257</v>
      </c>
      <c r="E44" s="65" t="s">
        <v>481</v>
      </c>
      <c r="F44" s="65" t="s">
        <v>481</v>
      </c>
      <c r="G44" s="47" t="s">
        <v>481</v>
      </c>
      <c r="H44" s="47" t="s">
        <v>481</v>
      </c>
      <c r="I44" s="280" t="s">
        <v>259</v>
      </c>
      <c r="J44" s="280" t="s">
        <v>259</v>
      </c>
      <c r="K44" s="280" t="s">
        <v>259</v>
      </c>
      <c r="L44" s="280" t="s">
        <v>259</v>
      </c>
      <c r="M44" s="280"/>
      <c r="N44" s="280"/>
      <c r="O44" s="280" t="s">
        <v>260</v>
      </c>
      <c r="P44" s="128"/>
      <c r="Q44" s="128"/>
      <c r="R44" s="537">
        <v>44.3</v>
      </c>
      <c r="S44" s="533" t="s">
        <v>274</v>
      </c>
      <c r="T44" s="534" t="s">
        <v>482</v>
      </c>
      <c r="U44" s="535" t="s">
        <v>483</v>
      </c>
      <c r="V44" s="652"/>
      <c r="W44" s="713"/>
      <c r="X44" s="1042">
        <v>45831</v>
      </c>
      <c r="Y44" s="128" t="s">
        <v>484</v>
      </c>
      <c r="Z44" s="128" t="s">
        <v>485</v>
      </c>
      <c r="AA44" s="128"/>
      <c r="AB44" s="529"/>
      <c r="AC44" s="529"/>
      <c r="AD44" s="13"/>
      <c r="AE44" s="398"/>
      <c r="AF44" s="711" t="s">
        <v>266</v>
      </c>
      <c r="AG44" s="653" t="s">
        <v>267</v>
      </c>
      <c r="AH44" s="653"/>
      <c r="AI44" s="644" t="s">
        <v>486</v>
      </c>
      <c r="AJ44" s="679" t="s">
        <v>269</v>
      </c>
      <c r="AK44" s="646" t="s">
        <v>487</v>
      </c>
      <c r="AL44" s="646" t="s">
        <v>488</v>
      </c>
    </row>
    <row r="45" spans="1:38" ht="187.5" x14ac:dyDescent="0.35">
      <c r="A45" s="70" t="s">
        <v>489</v>
      </c>
      <c r="B45" s="70" t="s">
        <v>490</v>
      </c>
      <c r="C45" s="532" t="s">
        <v>256</v>
      </c>
      <c r="D45" s="530" t="s">
        <v>257</v>
      </c>
      <c r="E45" s="65" t="s">
        <v>491</v>
      </c>
      <c r="F45" s="65" t="s">
        <v>491</v>
      </c>
      <c r="G45" s="47" t="s">
        <v>491</v>
      </c>
      <c r="H45" s="47" t="s">
        <v>491</v>
      </c>
      <c r="I45" s="280" t="s">
        <v>259</v>
      </c>
      <c r="J45" s="280" t="s">
        <v>259</v>
      </c>
      <c r="K45" s="280" t="s">
        <v>259</v>
      </c>
      <c r="L45" s="280" t="s">
        <v>259</v>
      </c>
      <c r="M45" s="280"/>
      <c r="N45" s="280"/>
      <c r="O45" s="280" t="s">
        <v>260</v>
      </c>
      <c r="P45" s="128"/>
      <c r="Q45" s="128"/>
      <c r="R45" s="537" t="s">
        <v>468</v>
      </c>
      <c r="S45" s="533"/>
      <c r="T45" s="534"/>
      <c r="U45" s="535" t="s">
        <v>492</v>
      </c>
      <c r="V45" s="652"/>
      <c r="W45" s="713"/>
      <c r="X45" s="1042">
        <v>45374</v>
      </c>
      <c r="Y45" s="128"/>
      <c r="Z45" s="128"/>
      <c r="AA45" s="128"/>
      <c r="AB45" s="529"/>
      <c r="AC45" s="529"/>
      <c r="AD45" s="13"/>
      <c r="AE45" s="398"/>
      <c r="AF45" s="711" t="s">
        <v>266</v>
      </c>
      <c r="AG45" s="653" t="s">
        <v>267</v>
      </c>
      <c r="AH45" s="653"/>
      <c r="AI45" s="644" t="s">
        <v>268</v>
      </c>
      <c r="AJ45" s="679" t="s">
        <v>269</v>
      </c>
      <c r="AK45" s="646" t="s">
        <v>468</v>
      </c>
      <c r="AL45" s="646">
        <v>0</v>
      </c>
    </row>
    <row r="46" spans="1:38" ht="196.5" x14ac:dyDescent="0.35">
      <c r="A46" s="763" t="s">
        <v>493</v>
      </c>
      <c r="B46" s="70" t="s">
        <v>494</v>
      </c>
      <c r="C46" s="532" t="s">
        <v>256</v>
      </c>
      <c r="D46" s="530" t="s">
        <v>257</v>
      </c>
      <c r="E46" s="65" t="s">
        <v>495</v>
      </c>
      <c r="F46" s="65" t="s">
        <v>495</v>
      </c>
      <c r="G46" s="47" t="s">
        <v>495</v>
      </c>
      <c r="H46" s="47" t="s">
        <v>495</v>
      </c>
      <c r="I46" s="280" t="s">
        <v>259</v>
      </c>
      <c r="J46" s="280" t="s">
        <v>259</v>
      </c>
      <c r="K46" s="280" t="s">
        <v>259</v>
      </c>
      <c r="L46" s="280" t="s">
        <v>259</v>
      </c>
      <c r="M46" s="280"/>
      <c r="N46" s="280"/>
      <c r="O46" s="280" t="s">
        <v>260</v>
      </c>
      <c r="P46" s="128"/>
      <c r="Q46" s="128"/>
      <c r="R46" s="530">
        <v>5.03</v>
      </c>
      <c r="S46" s="533" t="s">
        <v>274</v>
      </c>
      <c r="T46" s="534" t="s">
        <v>496</v>
      </c>
      <c r="U46" s="535" t="s">
        <v>497</v>
      </c>
      <c r="V46" s="652"/>
      <c r="W46" s="713"/>
      <c r="X46" s="1042">
        <v>45954</v>
      </c>
      <c r="Y46" s="128"/>
      <c r="Z46" s="128"/>
      <c r="AA46" s="128"/>
      <c r="AB46" s="529"/>
      <c r="AC46" s="529"/>
      <c r="AD46" s="13"/>
      <c r="AE46" s="398" t="s">
        <v>322</v>
      </c>
      <c r="AF46" s="711" t="s">
        <v>266</v>
      </c>
      <c r="AG46" s="653" t="s">
        <v>267</v>
      </c>
      <c r="AH46" s="653"/>
      <c r="AI46" s="644" t="s">
        <v>268</v>
      </c>
      <c r="AJ46" s="679" t="s">
        <v>269</v>
      </c>
      <c r="AK46" s="646" t="s">
        <v>498</v>
      </c>
      <c r="AL46" s="646" t="s">
        <v>307</v>
      </c>
    </row>
    <row r="47" spans="1:38" ht="187.5" x14ac:dyDescent="0.35">
      <c r="A47" s="763" t="s">
        <v>499</v>
      </c>
      <c r="B47" s="70" t="s">
        <v>500</v>
      </c>
      <c r="C47" s="532" t="s">
        <v>256</v>
      </c>
      <c r="D47" s="530" t="s">
        <v>257</v>
      </c>
      <c r="E47" s="65" t="s">
        <v>501</v>
      </c>
      <c r="F47" s="65" t="s">
        <v>501</v>
      </c>
      <c r="G47" s="65" t="s">
        <v>501</v>
      </c>
      <c r="H47" s="47" t="s">
        <v>501</v>
      </c>
      <c r="I47" s="280" t="s">
        <v>259</v>
      </c>
      <c r="J47" s="280" t="s">
        <v>259</v>
      </c>
      <c r="K47" s="280" t="s">
        <v>259</v>
      </c>
      <c r="L47" s="280" t="s">
        <v>259</v>
      </c>
      <c r="M47" s="280"/>
      <c r="N47" s="280"/>
      <c r="O47" s="280" t="s">
        <v>260</v>
      </c>
      <c r="P47" s="128"/>
      <c r="Q47" s="128"/>
      <c r="R47" s="530">
        <v>13.42</v>
      </c>
      <c r="S47" s="533" t="s">
        <v>274</v>
      </c>
      <c r="T47" s="534" t="s">
        <v>496</v>
      </c>
      <c r="U47" s="535" t="s">
        <v>502</v>
      </c>
      <c r="V47" s="652"/>
      <c r="W47" s="713"/>
      <c r="X47" s="1042">
        <v>45954</v>
      </c>
      <c r="Y47" s="128"/>
      <c r="Z47" s="128"/>
      <c r="AA47" s="128"/>
      <c r="AB47" s="529"/>
      <c r="AC47" s="529"/>
      <c r="AD47" s="13"/>
      <c r="AE47" s="398" t="s">
        <v>322</v>
      </c>
      <c r="AF47" s="711" t="s">
        <v>266</v>
      </c>
      <c r="AG47" s="653" t="s">
        <v>267</v>
      </c>
      <c r="AH47" s="653"/>
      <c r="AI47" s="644" t="s">
        <v>268</v>
      </c>
      <c r="AJ47" s="679" t="s">
        <v>269</v>
      </c>
      <c r="AK47" s="646" t="s">
        <v>503</v>
      </c>
      <c r="AL47" s="646" t="s">
        <v>307</v>
      </c>
    </row>
    <row r="48" spans="1:38" ht="187.5" x14ac:dyDescent="0.35">
      <c r="A48" s="531" t="s">
        <v>504</v>
      </c>
      <c r="B48" s="70" t="s">
        <v>505</v>
      </c>
      <c r="C48" s="532" t="s">
        <v>256</v>
      </c>
      <c r="D48" s="530" t="s">
        <v>257</v>
      </c>
      <c r="E48" s="65" t="s">
        <v>506</v>
      </c>
      <c r="F48" s="65" t="s">
        <v>507</v>
      </c>
      <c r="G48" s="65" t="s">
        <v>507</v>
      </c>
      <c r="H48" s="65" t="s">
        <v>507</v>
      </c>
      <c r="I48" s="280" t="s">
        <v>259</v>
      </c>
      <c r="J48" s="280" t="s">
        <v>259</v>
      </c>
      <c r="K48" s="280" t="s">
        <v>259</v>
      </c>
      <c r="L48" s="280" t="s">
        <v>259</v>
      </c>
      <c r="M48" s="280"/>
      <c r="N48" s="280"/>
      <c r="O48" s="280" t="s">
        <v>260</v>
      </c>
      <c r="P48" s="128"/>
      <c r="Q48" s="128"/>
      <c r="R48" s="537">
        <v>12</v>
      </c>
      <c r="S48" s="533" t="s">
        <v>274</v>
      </c>
      <c r="T48" s="534" t="s">
        <v>508</v>
      </c>
      <c r="U48" s="535" t="s">
        <v>509</v>
      </c>
      <c r="V48" s="651"/>
      <c r="W48" s="713"/>
      <c r="X48" s="1042">
        <v>45758</v>
      </c>
      <c r="Y48" s="128" t="s">
        <v>510</v>
      </c>
      <c r="Z48" s="128"/>
      <c r="AA48" s="128"/>
      <c r="AB48" s="40"/>
      <c r="AC48" s="17"/>
      <c r="AD48" s="532"/>
      <c r="AE48" s="398"/>
      <c r="AF48" s="711" t="s">
        <v>511</v>
      </c>
      <c r="AG48" s="653" t="s">
        <v>267</v>
      </c>
      <c r="AH48" s="653"/>
      <c r="AI48" s="644" t="s">
        <v>268</v>
      </c>
      <c r="AJ48" s="679" t="s">
        <v>269</v>
      </c>
      <c r="AK48" s="646">
        <v>12</v>
      </c>
      <c r="AL48" s="646" t="s">
        <v>508</v>
      </c>
    </row>
    <row r="49" spans="1:38" ht="187.5" x14ac:dyDescent="0.35">
      <c r="A49" s="558" t="s">
        <v>512</v>
      </c>
      <c r="B49" s="70" t="s">
        <v>513</v>
      </c>
      <c r="C49" s="532" t="s">
        <v>256</v>
      </c>
      <c r="D49" s="530" t="s">
        <v>257</v>
      </c>
      <c r="E49" s="65" t="s">
        <v>514</v>
      </c>
      <c r="F49" s="65" t="s">
        <v>514</v>
      </c>
      <c r="G49" s="47" t="s">
        <v>514</v>
      </c>
      <c r="H49" s="47" t="s">
        <v>514</v>
      </c>
      <c r="I49" s="280" t="s">
        <v>259</v>
      </c>
      <c r="J49" s="280" t="s">
        <v>259</v>
      </c>
      <c r="K49" s="280" t="s">
        <v>259</v>
      </c>
      <c r="L49" s="280" t="s">
        <v>259</v>
      </c>
      <c r="M49" s="280"/>
      <c r="N49" s="280"/>
      <c r="O49" s="280" t="s">
        <v>260</v>
      </c>
      <c r="P49" s="128"/>
      <c r="Q49" s="128"/>
      <c r="R49" s="537" t="s">
        <v>515</v>
      </c>
      <c r="S49" s="533" t="s">
        <v>274</v>
      </c>
      <c r="T49" s="534" t="s">
        <v>508</v>
      </c>
      <c r="U49" s="535" t="s">
        <v>516</v>
      </c>
      <c r="V49" s="651"/>
      <c r="W49" s="713"/>
      <c r="X49" s="1042">
        <v>45758</v>
      </c>
      <c r="Y49" s="128" t="s">
        <v>510</v>
      </c>
      <c r="Z49" s="128"/>
      <c r="AA49" s="128"/>
      <c r="AB49" s="40"/>
      <c r="AC49" s="17"/>
      <c r="AD49" s="532"/>
      <c r="AE49" s="398" t="s">
        <v>322</v>
      </c>
      <c r="AF49" s="711" t="s">
        <v>511</v>
      </c>
      <c r="AG49" s="653" t="s">
        <v>267</v>
      </c>
      <c r="AH49" s="653"/>
      <c r="AI49" s="644" t="s">
        <v>268</v>
      </c>
      <c r="AJ49" s="679" t="s">
        <v>269</v>
      </c>
      <c r="AK49" s="646" t="s">
        <v>515</v>
      </c>
      <c r="AL49" s="646" t="s">
        <v>508</v>
      </c>
    </row>
    <row r="50" spans="1:38" ht="187.5" x14ac:dyDescent="0.35">
      <c r="A50" s="531" t="s">
        <v>517</v>
      </c>
      <c r="B50" s="70" t="s">
        <v>518</v>
      </c>
      <c r="C50" s="532" t="s">
        <v>256</v>
      </c>
      <c r="D50" s="530" t="s">
        <v>257</v>
      </c>
      <c r="E50" s="65" t="s">
        <v>519</v>
      </c>
      <c r="F50" s="65" t="s">
        <v>519</v>
      </c>
      <c r="G50" s="47" t="s">
        <v>519</v>
      </c>
      <c r="H50" s="47" t="s">
        <v>519</v>
      </c>
      <c r="I50" s="280" t="s">
        <v>259</v>
      </c>
      <c r="J50" s="280" t="s">
        <v>259</v>
      </c>
      <c r="K50" s="280" t="s">
        <v>259</v>
      </c>
      <c r="L50" s="280" t="s">
        <v>259</v>
      </c>
      <c r="M50" s="280"/>
      <c r="N50" s="280"/>
      <c r="O50" s="280" t="s">
        <v>260</v>
      </c>
      <c r="P50" s="128"/>
      <c r="Q50" s="128"/>
      <c r="R50" s="530">
        <v>12</v>
      </c>
      <c r="S50" s="533" t="s">
        <v>274</v>
      </c>
      <c r="T50" s="534" t="s">
        <v>357</v>
      </c>
      <c r="U50" s="128" t="s">
        <v>520</v>
      </c>
      <c r="V50" s="128"/>
      <c r="W50" s="536"/>
      <c r="X50" s="1042">
        <v>45758</v>
      </c>
      <c r="Y50" s="128" t="s">
        <v>521</v>
      </c>
      <c r="Z50" s="128"/>
      <c r="AA50" s="128"/>
      <c r="AB50" s="529"/>
      <c r="AC50" s="529"/>
      <c r="AD50" s="13"/>
      <c r="AE50" s="398"/>
      <c r="AF50" s="643" t="s">
        <v>266</v>
      </c>
      <c r="AG50" s="653" t="s">
        <v>267</v>
      </c>
      <c r="AH50" s="653"/>
      <c r="AI50" s="764" t="s">
        <v>268</v>
      </c>
      <c r="AJ50" s="765" t="s">
        <v>269</v>
      </c>
      <c r="AK50" s="764">
        <v>12</v>
      </c>
      <c r="AL50" s="764" t="s">
        <v>357</v>
      </c>
    </row>
    <row r="51" spans="1:38" ht="187.5" x14ac:dyDescent="0.35">
      <c r="A51" s="531" t="s">
        <v>522</v>
      </c>
      <c r="B51" s="70" t="s">
        <v>523</v>
      </c>
      <c r="C51" s="532" t="s">
        <v>256</v>
      </c>
      <c r="D51" s="530" t="s">
        <v>257</v>
      </c>
      <c r="E51" s="65" t="s">
        <v>524</v>
      </c>
      <c r="F51" s="65" t="s">
        <v>524</v>
      </c>
      <c r="G51" s="47" t="s">
        <v>524</v>
      </c>
      <c r="H51" s="47" t="s">
        <v>524</v>
      </c>
      <c r="I51" s="280" t="s">
        <v>259</v>
      </c>
      <c r="J51" s="280" t="s">
        <v>259</v>
      </c>
      <c r="K51" s="280" t="s">
        <v>259</v>
      </c>
      <c r="L51" s="280" t="s">
        <v>259</v>
      </c>
      <c r="M51" s="280"/>
      <c r="N51" s="280"/>
      <c r="O51" s="280" t="s">
        <v>260</v>
      </c>
      <c r="P51" s="128"/>
      <c r="Q51" s="128"/>
      <c r="R51" s="530">
        <v>16</v>
      </c>
      <c r="S51" s="533" t="s">
        <v>274</v>
      </c>
      <c r="T51" s="534" t="s">
        <v>357</v>
      </c>
      <c r="U51" s="128" t="s">
        <v>525</v>
      </c>
      <c r="V51" s="128"/>
      <c r="W51" s="536"/>
      <c r="X51" s="1042">
        <v>45758</v>
      </c>
      <c r="Y51" s="128" t="s">
        <v>526</v>
      </c>
      <c r="Z51" s="128"/>
      <c r="AA51" s="128"/>
      <c r="AB51" s="529"/>
      <c r="AC51" s="529"/>
      <c r="AD51" s="13"/>
      <c r="AE51" s="398"/>
      <c r="AF51" s="643" t="s">
        <v>266</v>
      </c>
      <c r="AG51" s="653" t="s">
        <v>267</v>
      </c>
      <c r="AH51" s="653"/>
      <c r="AI51" s="764" t="s">
        <v>268</v>
      </c>
      <c r="AJ51" s="765" t="s">
        <v>269</v>
      </c>
      <c r="AK51" s="764">
        <v>16</v>
      </c>
      <c r="AL51" s="764" t="s">
        <v>357</v>
      </c>
    </row>
    <row r="52" spans="1:38" ht="300" x14ac:dyDescent="0.35">
      <c r="A52" s="767" t="s">
        <v>527</v>
      </c>
      <c r="B52" s="13" t="s">
        <v>528</v>
      </c>
      <c r="C52" s="413" t="s">
        <v>256</v>
      </c>
      <c r="D52" s="398" t="s">
        <v>257</v>
      </c>
      <c r="E52" s="36" t="s">
        <v>529</v>
      </c>
      <c r="F52" s="36" t="s">
        <v>529</v>
      </c>
      <c r="G52" s="75" t="s">
        <v>529</v>
      </c>
      <c r="H52" s="75" t="s">
        <v>529</v>
      </c>
      <c r="I52" s="397" t="s">
        <v>259</v>
      </c>
      <c r="J52" s="397" t="s">
        <v>259</v>
      </c>
      <c r="K52" s="397" t="s">
        <v>259</v>
      </c>
      <c r="L52" s="397" t="s">
        <v>259</v>
      </c>
      <c r="M52" s="397"/>
      <c r="N52" s="397"/>
      <c r="O52" s="397" t="s">
        <v>260</v>
      </c>
      <c r="P52" s="229"/>
      <c r="Q52" s="229"/>
      <c r="R52" s="398">
        <v>50</v>
      </c>
      <c r="S52" s="414" t="s">
        <v>274</v>
      </c>
      <c r="T52" s="538" t="s">
        <v>508</v>
      </c>
      <c r="U52" s="539" t="s">
        <v>530</v>
      </c>
      <c r="V52" s="716"/>
      <c r="W52" s="716"/>
      <c r="X52" s="1043">
        <v>45099</v>
      </c>
      <c r="Y52" s="229"/>
      <c r="Z52" s="229"/>
      <c r="AA52" s="229"/>
      <c r="AB52" s="396" t="s">
        <v>260</v>
      </c>
      <c r="AC52" s="396"/>
      <c r="AD52" s="13"/>
      <c r="AE52" s="398"/>
      <c r="AF52" s="711" t="s">
        <v>531</v>
      </c>
      <c r="AG52" s="643" t="s">
        <v>532</v>
      </c>
      <c r="AH52" s="643"/>
      <c r="AI52" s="766" t="s">
        <v>268</v>
      </c>
      <c r="AJ52" s="764" t="s">
        <v>269</v>
      </c>
      <c r="AK52" s="764">
        <v>50</v>
      </c>
      <c r="AL52" s="764" t="s">
        <v>508</v>
      </c>
    </row>
    <row r="53" spans="1:38" ht="188.5" x14ac:dyDescent="0.35">
      <c r="A53" s="767" t="s">
        <v>533</v>
      </c>
      <c r="B53" s="13" t="s">
        <v>534</v>
      </c>
      <c r="C53" s="413" t="s">
        <v>256</v>
      </c>
      <c r="D53" s="398" t="s">
        <v>257</v>
      </c>
      <c r="E53" s="36" t="s">
        <v>535</v>
      </c>
      <c r="F53" s="36" t="s">
        <v>535</v>
      </c>
      <c r="G53" s="75" t="s">
        <v>535</v>
      </c>
      <c r="H53" s="75" t="s">
        <v>535</v>
      </c>
      <c r="I53" s="397" t="s">
        <v>259</v>
      </c>
      <c r="J53" s="397" t="s">
        <v>259</v>
      </c>
      <c r="K53" s="397" t="s">
        <v>259</v>
      </c>
      <c r="L53" s="397" t="s">
        <v>259</v>
      </c>
      <c r="M53" s="397"/>
      <c r="N53" s="397"/>
      <c r="O53" s="397" t="s">
        <v>260</v>
      </c>
      <c r="P53" s="229"/>
      <c r="Q53" s="229"/>
      <c r="R53" s="398">
        <v>10</v>
      </c>
      <c r="S53" s="414" t="s">
        <v>274</v>
      </c>
      <c r="T53" s="538" t="s">
        <v>307</v>
      </c>
      <c r="U53" s="539" t="s">
        <v>536</v>
      </c>
      <c r="V53" s="396"/>
      <c r="W53" s="716"/>
      <c r="X53" s="1043">
        <v>45008</v>
      </c>
      <c r="Y53" s="229"/>
      <c r="Z53" s="229"/>
      <c r="AA53" s="229"/>
      <c r="AB53" s="396" t="s">
        <v>260</v>
      </c>
      <c r="AC53" s="396"/>
      <c r="AD53" s="13"/>
      <c r="AE53" s="398"/>
      <c r="AF53" s="711" t="s">
        <v>537</v>
      </c>
      <c r="AG53" s="643" t="s">
        <v>538</v>
      </c>
      <c r="AH53" s="643"/>
      <c r="AI53" s="766" t="s">
        <v>268</v>
      </c>
      <c r="AJ53" s="764" t="s">
        <v>269</v>
      </c>
      <c r="AK53" s="764">
        <v>10</v>
      </c>
      <c r="AL53" s="764" t="s">
        <v>307</v>
      </c>
    </row>
    <row r="54" spans="1:38" ht="188.5" x14ac:dyDescent="0.35">
      <c r="A54" s="767" t="s">
        <v>539</v>
      </c>
      <c r="B54" s="13" t="s">
        <v>540</v>
      </c>
      <c r="C54" s="413" t="s">
        <v>256</v>
      </c>
      <c r="D54" s="398" t="s">
        <v>257</v>
      </c>
      <c r="E54" s="36" t="s">
        <v>541</v>
      </c>
      <c r="F54" s="36" t="s">
        <v>541</v>
      </c>
      <c r="G54" s="75" t="s">
        <v>541</v>
      </c>
      <c r="H54" s="75" t="s">
        <v>542</v>
      </c>
      <c r="I54" s="397" t="s">
        <v>259</v>
      </c>
      <c r="J54" s="397" t="s">
        <v>259</v>
      </c>
      <c r="K54" s="397" t="s">
        <v>259</v>
      </c>
      <c r="L54" s="397" t="s">
        <v>259</v>
      </c>
      <c r="M54" s="397"/>
      <c r="N54" s="397"/>
      <c r="O54" s="397" t="s">
        <v>260</v>
      </c>
      <c r="P54" s="229"/>
      <c r="Q54" s="229"/>
      <c r="R54" s="398">
        <v>20</v>
      </c>
      <c r="S54" s="414" t="s">
        <v>274</v>
      </c>
      <c r="T54" s="538" t="s">
        <v>307</v>
      </c>
      <c r="U54" s="539" t="s">
        <v>543</v>
      </c>
      <c r="V54" s="396"/>
      <c r="W54" s="716"/>
      <c r="X54" s="1043">
        <v>45624</v>
      </c>
      <c r="Y54" s="229"/>
      <c r="Z54" s="229"/>
      <c r="AA54" s="229"/>
      <c r="AB54" s="396" t="s">
        <v>260</v>
      </c>
      <c r="AC54" s="396"/>
      <c r="AD54" s="13"/>
      <c r="AE54" s="398"/>
      <c r="AF54" s="711" t="s">
        <v>537</v>
      </c>
      <c r="AG54" s="643" t="s">
        <v>544</v>
      </c>
      <c r="AH54" s="643"/>
      <c r="AI54" s="766" t="s">
        <v>268</v>
      </c>
      <c r="AJ54" s="764" t="s">
        <v>269</v>
      </c>
      <c r="AK54" s="764">
        <v>20</v>
      </c>
      <c r="AL54" s="764" t="s">
        <v>307</v>
      </c>
    </row>
    <row r="55" spans="1:38" ht="188.5" x14ac:dyDescent="0.35">
      <c r="A55" s="767" t="s">
        <v>545</v>
      </c>
      <c r="B55" s="13" t="s">
        <v>546</v>
      </c>
      <c r="C55" s="413" t="s">
        <v>256</v>
      </c>
      <c r="D55" s="398" t="s">
        <v>257</v>
      </c>
      <c r="E55" s="36" t="s">
        <v>547</v>
      </c>
      <c r="F55" s="36" t="s">
        <v>547</v>
      </c>
      <c r="G55" s="75" t="s">
        <v>547</v>
      </c>
      <c r="H55" s="75" t="s">
        <v>547</v>
      </c>
      <c r="I55" s="397" t="s">
        <v>259</v>
      </c>
      <c r="J55" s="397" t="s">
        <v>259</v>
      </c>
      <c r="K55" s="397" t="s">
        <v>259</v>
      </c>
      <c r="L55" s="397" t="s">
        <v>259</v>
      </c>
      <c r="M55" s="397"/>
      <c r="N55" s="397"/>
      <c r="O55" s="397" t="s">
        <v>260</v>
      </c>
      <c r="P55" s="229"/>
      <c r="Q55" s="229"/>
      <c r="R55" s="398">
        <v>8</v>
      </c>
      <c r="S55" s="414" t="s">
        <v>274</v>
      </c>
      <c r="T55" s="538" t="s">
        <v>307</v>
      </c>
      <c r="U55" s="539" t="s">
        <v>548</v>
      </c>
      <c r="V55" s="396"/>
      <c r="W55" s="716"/>
      <c r="X55" s="1043">
        <v>45008</v>
      </c>
      <c r="Y55" s="229" t="s">
        <v>549</v>
      </c>
      <c r="Z55" s="229" t="s">
        <v>550</v>
      </c>
      <c r="AA55" s="229"/>
      <c r="AB55" s="396"/>
      <c r="AC55" s="396"/>
      <c r="AD55" s="13"/>
      <c r="AE55" s="398"/>
      <c r="AF55" s="711" t="s">
        <v>266</v>
      </c>
      <c r="AG55" s="643" t="s">
        <v>267</v>
      </c>
      <c r="AH55" s="643"/>
      <c r="AI55" s="766" t="s">
        <v>268</v>
      </c>
      <c r="AJ55" s="764" t="s">
        <v>269</v>
      </c>
      <c r="AK55" s="764">
        <v>8</v>
      </c>
      <c r="AL55" s="764" t="s">
        <v>307</v>
      </c>
    </row>
    <row r="56" spans="1:38" ht="188.5" x14ac:dyDescent="0.35">
      <c r="A56" s="767" t="s">
        <v>551</v>
      </c>
      <c r="B56" s="13" t="s">
        <v>552</v>
      </c>
      <c r="C56" s="413" t="s">
        <v>256</v>
      </c>
      <c r="D56" s="398" t="s">
        <v>553</v>
      </c>
      <c r="E56" s="36" t="s">
        <v>554</v>
      </c>
      <c r="F56" s="36" t="s">
        <v>554</v>
      </c>
      <c r="G56" s="75" t="s">
        <v>554</v>
      </c>
      <c r="H56" s="75" t="s">
        <v>554</v>
      </c>
      <c r="I56" s="397" t="s">
        <v>259</v>
      </c>
      <c r="J56" s="397" t="s">
        <v>259</v>
      </c>
      <c r="K56" s="397" t="s">
        <v>259</v>
      </c>
      <c r="L56" s="397" t="s">
        <v>259</v>
      </c>
      <c r="M56" s="397"/>
      <c r="N56" s="397"/>
      <c r="O56" s="397" t="s">
        <v>260</v>
      </c>
      <c r="P56" s="229"/>
      <c r="Q56" s="229"/>
      <c r="R56" s="398" t="s">
        <v>352</v>
      </c>
      <c r="S56" s="414" t="s">
        <v>274</v>
      </c>
      <c r="T56" s="538" t="s">
        <v>352</v>
      </c>
      <c r="U56" s="539" t="s">
        <v>555</v>
      </c>
      <c r="V56" s="229"/>
      <c r="W56" s="716"/>
      <c r="X56" s="1043">
        <v>45721</v>
      </c>
      <c r="Y56" s="229"/>
      <c r="Z56" s="229"/>
      <c r="AA56" s="229"/>
      <c r="AB56" s="396"/>
      <c r="AC56" s="396"/>
      <c r="AD56" s="13"/>
      <c r="AE56" s="398"/>
      <c r="AF56" s="711" t="s">
        <v>266</v>
      </c>
      <c r="AG56" s="643" t="s">
        <v>267</v>
      </c>
      <c r="AH56" s="643"/>
      <c r="AI56" s="766" t="s">
        <v>268</v>
      </c>
      <c r="AJ56" s="764" t="s">
        <v>269</v>
      </c>
      <c r="AK56" s="764" t="s">
        <v>352</v>
      </c>
      <c r="AL56" s="764" t="s">
        <v>352</v>
      </c>
    </row>
    <row r="57" spans="1:38" ht="364.5" x14ac:dyDescent="0.35">
      <c r="A57" s="767" t="s">
        <v>556</v>
      </c>
      <c r="B57" s="13" t="s">
        <v>557</v>
      </c>
      <c r="C57" s="413" t="s">
        <v>256</v>
      </c>
      <c r="D57" s="398" t="s">
        <v>257</v>
      </c>
      <c r="E57" s="36" t="s">
        <v>558</v>
      </c>
      <c r="F57" s="36" t="s">
        <v>558</v>
      </c>
      <c r="G57" s="75" t="s">
        <v>558</v>
      </c>
      <c r="H57" s="75" t="s">
        <v>558</v>
      </c>
      <c r="I57" s="397" t="s">
        <v>259</v>
      </c>
      <c r="J57" s="397" t="s">
        <v>259</v>
      </c>
      <c r="K57" s="397" t="s">
        <v>259</v>
      </c>
      <c r="L57" s="397" t="s">
        <v>259</v>
      </c>
      <c r="M57" s="397"/>
      <c r="N57" s="397"/>
      <c r="O57" s="397" t="s">
        <v>260</v>
      </c>
      <c r="P57" s="229"/>
      <c r="Q57" s="229"/>
      <c r="R57" s="398">
        <v>54</v>
      </c>
      <c r="S57" s="414" t="s">
        <v>274</v>
      </c>
      <c r="T57" s="538" t="s">
        <v>559</v>
      </c>
      <c r="U57" s="539" t="s">
        <v>560</v>
      </c>
      <c r="V57" s="396"/>
      <c r="W57" s="715"/>
      <c r="X57" s="1043">
        <v>45738</v>
      </c>
      <c r="Y57" s="229" t="s">
        <v>561</v>
      </c>
      <c r="Z57" s="229"/>
      <c r="AA57" s="229"/>
      <c r="AB57" s="396"/>
      <c r="AC57" s="396"/>
      <c r="AD57" s="13"/>
      <c r="AE57" s="398"/>
      <c r="AF57" s="711" t="s">
        <v>562</v>
      </c>
      <c r="AG57" s="643" t="s">
        <v>267</v>
      </c>
      <c r="AH57" s="643"/>
      <c r="AI57" s="1077" t="s">
        <v>268</v>
      </c>
      <c r="AJ57" s="644" t="s">
        <v>269</v>
      </c>
      <c r="AK57" s="646">
        <v>54</v>
      </c>
      <c r="AL57" s="646" t="s">
        <v>559</v>
      </c>
    </row>
    <row r="58" spans="1:38" ht="392.5" x14ac:dyDescent="0.35">
      <c r="A58" s="710" t="s">
        <v>563</v>
      </c>
      <c r="B58" s="13" t="s">
        <v>564</v>
      </c>
      <c r="C58" s="413" t="s">
        <v>256</v>
      </c>
      <c r="D58" s="398" t="s">
        <v>257</v>
      </c>
      <c r="E58" s="36" t="s">
        <v>565</v>
      </c>
      <c r="F58" s="36" t="s">
        <v>565</v>
      </c>
      <c r="G58" s="75" t="s">
        <v>565</v>
      </c>
      <c r="H58" s="75" t="s">
        <v>565</v>
      </c>
      <c r="I58" s="397" t="s">
        <v>259</v>
      </c>
      <c r="J58" s="397" t="s">
        <v>259</v>
      </c>
      <c r="K58" s="397" t="s">
        <v>259</v>
      </c>
      <c r="L58" s="397" t="s">
        <v>259</v>
      </c>
      <c r="M58" s="397" t="s">
        <v>259</v>
      </c>
      <c r="N58" s="397"/>
      <c r="O58" s="397" t="s">
        <v>260</v>
      </c>
      <c r="P58" s="229"/>
      <c r="Q58" s="229"/>
      <c r="R58" s="398" t="s">
        <v>566</v>
      </c>
      <c r="S58" s="414" t="s">
        <v>274</v>
      </c>
      <c r="T58" s="538" t="s">
        <v>559</v>
      </c>
      <c r="U58" s="539" t="s">
        <v>567</v>
      </c>
      <c r="V58" s="396"/>
      <c r="W58" s="715"/>
      <c r="X58" s="1043">
        <v>45738</v>
      </c>
      <c r="Y58" s="229" t="s">
        <v>561</v>
      </c>
      <c r="Z58" s="229"/>
      <c r="AA58" s="229"/>
      <c r="AB58" s="396"/>
      <c r="AC58" s="396"/>
      <c r="AD58" s="13"/>
      <c r="AE58" s="398" t="s">
        <v>322</v>
      </c>
      <c r="AF58" s="711" t="s">
        <v>562</v>
      </c>
      <c r="AG58" s="643" t="s">
        <v>267</v>
      </c>
      <c r="AH58" s="643"/>
      <c r="AI58" s="1077" t="s">
        <v>268</v>
      </c>
      <c r="AJ58" s="644" t="s">
        <v>269</v>
      </c>
      <c r="AK58" s="646" t="s">
        <v>566</v>
      </c>
      <c r="AL58" s="646" t="s">
        <v>559</v>
      </c>
    </row>
    <row r="59" spans="1:38" ht="400" x14ac:dyDescent="0.35">
      <c r="A59" s="767" t="s">
        <v>568</v>
      </c>
      <c r="B59" s="13" t="s">
        <v>569</v>
      </c>
      <c r="C59" s="413" t="s">
        <v>256</v>
      </c>
      <c r="D59" s="398" t="s">
        <v>257</v>
      </c>
      <c r="E59" s="36" t="s">
        <v>570</v>
      </c>
      <c r="F59" s="36" t="s">
        <v>570</v>
      </c>
      <c r="G59" s="75" t="s">
        <v>570</v>
      </c>
      <c r="H59" s="75" t="s">
        <v>570</v>
      </c>
      <c r="I59" s="397" t="s">
        <v>259</v>
      </c>
      <c r="J59" s="397" t="s">
        <v>259</v>
      </c>
      <c r="K59" s="397" t="s">
        <v>259</v>
      </c>
      <c r="L59" s="397" t="s">
        <v>259</v>
      </c>
      <c r="M59" s="397"/>
      <c r="N59" s="397"/>
      <c r="O59" s="397" t="s">
        <v>260</v>
      </c>
      <c r="P59" s="229"/>
      <c r="Q59" s="229"/>
      <c r="R59" s="398">
        <v>76</v>
      </c>
      <c r="S59" s="414" t="s">
        <v>274</v>
      </c>
      <c r="T59" s="538" t="s">
        <v>559</v>
      </c>
      <c r="U59" s="539" t="s">
        <v>571</v>
      </c>
      <c r="V59" s="396"/>
      <c r="W59" s="715"/>
      <c r="X59" s="1043">
        <v>45772</v>
      </c>
      <c r="Y59" s="229" t="s">
        <v>572</v>
      </c>
      <c r="Z59" s="229"/>
      <c r="AA59" s="229"/>
      <c r="AB59" s="396"/>
      <c r="AC59" s="396"/>
      <c r="AD59" s="13"/>
      <c r="AE59" s="398"/>
      <c r="AF59" s="711" t="s">
        <v>573</v>
      </c>
      <c r="AG59" s="643" t="s">
        <v>267</v>
      </c>
      <c r="AH59" s="643"/>
      <c r="AI59" s="1077" t="s">
        <v>268</v>
      </c>
      <c r="AJ59" s="644" t="s">
        <v>269</v>
      </c>
      <c r="AK59" s="646">
        <v>76</v>
      </c>
      <c r="AL59" s="646" t="s">
        <v>559</v>
      </c>
    </row>
    <row r="60" spans="1:38" ht="188.5" x14ac:dyDescent="0.35">
      <c r="A60" s="710" t="s">
        <v>574</v>
      </c>
      <c r="B60" s="13" t="s">
        <v>575</v>
      </c>
      <c r="C60" s="413" t="s">
        <v>256</v>
      </c>
      <c r="D60" s="398" t="s">
        <v>257</v>
      </c>
      <c r="E60" s="36" t="s">
        <v>576</v>
      </c>
      <c r="F60" s="36" t="s">
        <v>576</v>
      </c>
      <c r="G60" s="75" t="s">
        <v>576</v>
      </c>
      <c r="H60" s="75" t="s">
        <v>576</v>
      </c>
      <c r="I60" s="397" t="s">
        <v>259</v>
      </c>
      <c r="J60" s="397" t="s">
        <v>259</v>
      </c>
      <c r="K60" s="397" t="s">
        <v>259</v>
      </c>
      <c r="L60" s="397" t="s">
        <v>259</v>
      </c>
      <c r="M60" s="397"/>
      <c r="N60" s="397"/>
      <c r="O60" s="397" t="s">
        <v>260</v>
      </c>
      <c r="P60" s="229"/>
      <c r="Q60" s="229"/>
      <c r="R60" s="398" t="s">
        <v>452</v>
      </c>
      <c r="S60" s="414" t="s">
        <v>274</v>
      </c>
      <c r="T60" s="538" t="s">
        <v>577</v>
      </c>
      <c r="U60" s="539" t="s">
        <v>578</v>
      </c>
      <c r="V60" s="396"/>
      <c r="W60" s="715"/>
      <c r="X60" s="1043">
        <v>45738</v>
      </c>
      <c r="Y60" s="229" t="s">
        <v>579</v>
      </c>
      <c r="Z60" s="229" t="s">
        <v>580</v>
      </c>
      <c r="AA60" s="229"/>
      <c r="AB60" s="396"/>
      <c r="AC60" s="396"/>
      <c r="AD60" s="13"/>
      <c r="AE60" s="398" t="s">
        <v>322</v>
      </c>
      <c r="AF60" s="711" t="s">
        <v>266</v>
      </c>
      <c r="AG60" s="643" t="s">
        <v>267</v>
      </c>
      <c r="AH60" s="643"/>
      <c r="AI60" s="1077" t="s">
        <v>268</v>
      </c>
      <c r="AJ60" s="644" t="s">
        <v>269</v>
      </c>
      <c r="AK60" s="646">
        <v>8</v>
      </c>
      <c r="AL60" s="646" t="s">
        <v>581</v>
      </c>
    </row>
    <row r="61" spans="1:38" ht="375" x14ac:dyDescent="0.35">
      <c r="A61" s="710" t="s">
        <v>582</v>
      </c>
      <c r="B61" s="13" t="s">
        <v>583</v>
      </c>
      <c r="C61" s="413" t="s">
        <v>256</v>
      </c>
      <c r="D61" s="398" t="s">
        <v>257</v>
      </c>
      <c r="E61" s="36" t="s">
        <v>584</v>
      </c>
      <c r="F61" s="36" t="s">
        <v>584</v>
      </c>
      <c r="G61" s="75" t="s">
        <v>584</v>
      </c>
      <c r="H61" s="75" t="s">
        <v>584</v>
      </c>
      <c r="I61" s="397" t="s">
        <v>259</v>
      </c>
      <c r="J61" s="397" t="s">
        <v>259</v>
      </c>
      <c r="K61" s="397" t="s">
        <v>259</v>
      </c>
      <c r="L61" s="397" t="s">
        <v>259</v>
      </c>
      <c r="M61" s="397" t="s">
        <v>259</v>
      </c>
      <c r="N61" s="397"/>
      <c r="O61" s="397" t="s">
        <v>260</v>
      </c>
      <c r="P61" s="229"/>
      <c r="Q61" s="229"/>
      <c r="R61" s="398" t="s">
        <v>585</v>
      </c>
      <c r="S61" s="414" t="s">
        <v>274</v>
      </c>
      <c r="T61" s="538" t="s">
        <v>559</v>
      </c>
      <c r="U61" s="539" t="s">
        <v>586</v>
      </c>
      <c r="V61" s="396"/>
      <c r="W61" s="715"/>
      <c r="X61" s="1043">
        <v>45738</v>
      </c>
      <c r="Y61" s="229" t="s">
        <v>587</v>
      </c>
      <c r="Z61" s="229"/>
      <c r="AA61" s="229"/>
      <c r="AB61" s="396"/>
      <c r="AC61" s="396"/>
      <c r="AD61" s="13"/>
      <c r="AE61" s="398" t="s">
        <v>322</v>
      </c>
      <c r="AF61" s="711" t="s">
        <v>573</v>
      </c>
      <c r="AG61" s="643" t="s">
        <v>267</v>
      </c>
      <c r="AH61" s="643"/>
      <c r="AI61" s="1077" t="s">
        <v>268</v>
      </c>
      <c r="AJ61" s="644" t="s">
        <v>269</v>
      </c>
      <c r="AK61" s="646" t="s">
        <v>585</v>
      </c>
      <c r="AL61" s="646" t="s">
        <v>559</v>
      </c>
    </row>
    <row r="62" spans="1:38" ht="350.5" x14ac:dyDescent="0.35">
      <c r="A62" s="767" t="s">
        <v>588</v>
      </c>
      <c r="B62" s="13" t="s">
        <v>589</v>
      </c>
      <c r="C62" s="413" t="s">
        <v>256</v>
      </c>
      <c r="D62" s="398" t="s">
        <v>257</v>
      </c>
      <c r="E62" s="36" t="s">
        <v>590</v>
      </c>
      <c r="F62" s="36" t="s">
        <v>590</v>
      </c>
      <c r="G62" s="75" t="s">
        <v>590</v>
      </c>
      <c r="H62" s="75" t="s">
        <v>590</v>
      </c>
      <c r="I62" s="397" t="s">
        <v>259</v>
      </c>
      <c r="J62" s="397" t="s">
        <v>259</v>
      </c>
      <c r="K62" s="397" t="s">
        <v>259</v>
      </c>
      <c r="L62" s="397" t="s">
        <v>259</v>
      </c>
      <c r="M62" s="397"/>
      <c r="N62" s="397"/>
      <c r="O62" s="397" t="s">
        <v>260</v>
      </c>
      <c r="P62" s="229"/>
      <c r="Q62" s="229"/>
      <c r="R62" s="398">
        <v>45</v>
      </c>
      <c r="S62" s="414" t="s">
        <v>274</v>
      </c>
      <c r="T62" s="538" t="s">
        <v>559</v>
      </c>
      <c r="U62" s="539" t="s">
        <v>591</v>
      </c>
      <c r="V62" s="396"/>
      <c r="W62" s="715"/>
      <c r="X62" s="1043">
        <v>45739</v>
      </c>
      <c r="Y62" s="229" t="s">
        <v>561</v>
      </c>
      <c r="Z62" s="229"/>
      <c r="AA62" s="229"/>
      <c r="AB62" s="396"/>
      <c r="AC62" s="396"/>
      <c r="AD62" s="13"/>
      <c r="AE62" s="398"/>
      <c r="AF62" s="711" t="s">
        <v>562</v>
      </c>
      <c r="AG62" s="643" t="s">
        <v>267</v>
      </c>
      <c r="AH62" s="643"/>
      <c r="AI62" s="1077" t="s">
        <v>268</v>
      </c>
      <c r="AJ62" s="644" t="s">
        <v>269</v>
      </c>
      <c r="AK62" s="646">
        <v>45</v>
      </c>
      <c r="AL62" s="646" t="s">
        <v>559</v>
      </c>
    </row>
    <row r="63" spans="1:38" ht="387.5" x14ac:dyDescent="0.35">
      <c r="A63" s="767" t="s">
        <v>592</v>
      </c>
      <c r="B63" s="13" t="s">
        <v>593</v>
      </c>
      <c r="C63" s="413" t="s">
        <v>256</v>
      </c>
      <c r="D63" s="398" t="s">
        <v>257</v>
      </c>
      <c r="E63" s="36" t="s">
        <v>594</v>
      </c>
      <c r="F63" s="36" t="s">
        <v>594</v>
      </c>
      <c r="G63" s="75" t="s">
        <v>594</v>
      </c>
      <c r="H63" s="75" t="s">
        <v>594</v>
      </c>
      <c r="I63" s="397" t="s">
        <v>259</v>
      </c>
      <c r="J63" s="397" t="s">
        <v>259</v>
      </c>
      <c r="K63" s="397" t="s">
        <v>259</v>
      </c>
      <c r="L63" s="397" t="s">
        <v>259</v>
      </c>
      <c r="M63" s="397"/>
      <c r="N63" s="397"/>
      <c r="O63" s="397" t="s">
        <v>260</v>
      </c>
      <c r="P63" s="229"/>
      <c r="Q63" s="229"/>
      <c r="R63" s="398">
        <v>65</v>
      </c>
      <c r="S63" s="414" t="s">
        <v>274</v>
      </c>
      <c r="T63" s="538" t="s">
        <v>559</v>
      </c>
      <c r="U63" s="539" t="s">
        <v>595</v>
      </c>
      <c r="V63" s="396"/>
      <c r="W63" s="715"/>
      <c r="X63" s="1043">
        <v>45739</v>
      </c>
      <c r="Y63" s="229" t="s">
        <v>587</v>
      </c>
      <c r="Z63" s="229"/>
      <c r="AA63" s="229"/>
      <c r="AB63" s="396"/>
      <c r="AC63" s="396"/>
      <c r="AD63" s="13"/>
      <c r="AE63" s="398"/>
      <c r="AF63" s="711" t="s">
        <v>573</v>
      </c>
      <c r="AG63" s="643" t="s">
        <v>267</v>
      </c>
      <c r="AH63" s="643"/>
      <c r="AI63" s="1077" t="s">
        <v>268</v>
      </c>
      <c r="AJ63" s="644" t="s">
        <v>269</v>
      </c>
      <c r="AK63" s="646">
        <v>65</v>
      </c>
      <c r="AL63" s="646" t="s">
        <v>559</v>
      </c>
    </row>
    <row r="64" spans="1:38" ht="188.5" x14ac:dyDescent="0.35">
      <c r="A64" s="767" t="s">
        <v>596</v>
      </c>
      <c r="B64" s="13" t="s">
        <v>597</v>
      </c>
      <c r="C64" s="413" t="s">
        <v>256</v>
      </c>
      <c r="D64" s="398" t="s">
        <v>257</v>
      </c>
      <c r="E64" s="36"/>
      <c r="F64" s="36"/>
      <c r="G64" s="75"/>
      <c r="H64" s="75"/>
      <c r="I64" s="397"/>
      <c r="J64" s="397"/>
      <c r="K64" s="397"/>
      <c r="L64" s="397" t="s">
        <v>259</v>
      </c>
      <c r="M64" s="397"/>
      <c r="N64" s="397"/>
      <c r="O64" s="397" t="s">
        <v>260</v>
      </c>
      <c r="P64" s="229"/>
      <c r="Q64" s="229"/>
      <c r="R64" s="398">
        <v>30</v>
      </c>
      <c r="S64" s="414" t="s">
        <v>274</v>
      </c>
      <c r="T64" s="538" t="s">
        <v>307</v>
      </c>
      <c r="U64" s="539" t="s">
        <v>598</v>
      </c>
      <c r="V64" s="396"/>
      <c r="W64" s="715"/>
      <c r="X64" s="1043">
        <v>45749</v>
      </c>
      <c r="Y64" s="229" t="s">
        <v>330</v>
      </c>
      <c r="Z64" s="229"/>
      <c r="AA64" s="229"/>
      <c r="AB64" s="396"/>
      <c r="AC64" s="396"/>
      <c r="AD64" s="13"/>
      <c r="AE64" s="398"/>
      <c r="AF64" s="711" t="s">
        <v>599</v>
      </c>
      <c r="AG64" s="643" t="s">
        <v>267</v>
      </c>
      <c r="AH64" s="643"/>
      <c r="AI64" s="1077" t="s">
        <v>268</v>
      </c>
      <c r="AJ64" s="644" t="s">
        <v>269</v>
      </c>
      <c r="AK64" s="646">
        <v>30</v>
      </c>
      <c r="AL64" s="646" t="s">
        <v>307</v>
      </c>
    </row>
    <row r="65" spans="1:38" ht="188.5" x14ac:dyDescent="0.35">
      <c r="A65" s="767" t="s">
        <v>600</v>
      </c>
      <c r="B65" s="13" t="s">
        <v>336</v>
      </c>
      <c r="C65" s="413" t="s">
        <v>256</v>
      </c>
      <c r="D65" s="398" t="s">
        <v>257</v>
      </c>
      <c r="E65" s="36"/>
      <c r="F65" s="36"/>
      <c r="G65" s="75"/>
      <c r="H65" s="75" t="s">
        <v>337</v>
      </c>
      <c r="I65" s="397"/>
      <c r="J65" s="397"/>
      <c r="K65" s="397"/>
      <c r="L65" s="397" t="s">
        <v>259</v>
      </c>
      <c r="M65" s="397"/>
      <c r="N65" s="397"/>
      <c r="O65" s="397" t="s">
        <v>260</v>
      </c>
      <c r="P65" s="229"/>
      <c r="Q65" s="229"/>
      <c r="R65" s="398">
        <v>43</v>
      </c>
      <c r="S65" s="414" t="s">
        <v>274</v>
      </c>
      <c r="T65" s="538" t="s">
        <v>307</v>
      </c>
      <c r="U65" s="539" t="s">
        <v>601</v>
      </c>
      <c r="V65" s="396"/>
      <c r="W65" s="715"/>
      <c r="X65" s="1043">
        <v>45000</v>
      </c>
      <c r="Y65" s="229" t="s">
        <v>330</v>
      </c>
      <c r="Z65" s="229"/>
      <c r="AA65" s="229"/>
      <c r="AB65" s="396"/>
      <c r="AC65" s="396"/>
      <c r="AD65" s="13"/>
      <c r="AE65" s="398"/>
      <c r="AF65" s="711" t="s">
        <v>266</v>
      </c>
      <c r="AG65" s="643" t="s">
        <v>267</v>
      </c>
      <c r="AH65" s="643"/>
      <c r="AI65" s="1077" t="s">
        <v>268</v>
      </c>
      <c r="AJ65" s="644" t="s">
        <v>269</v>
      </c>
      <c r="AK65" s="646">
        <v>43</v>
      </c>
      <c r="AL65" s="646" t="s">
        <v>307</v>
      </c>
    </row>
    <row r="66" spans="1:38" ht="188.5" x14ac:dyDescent="0.35">
      <c r="A66" s="70" t="s">
        <v>602</v>
      </c>
      <c r="B66" s="13" t="s">
        <v>603</v>
      </c>
      <c r="C66" s="413" t="s">
        <v>256</v>
      </c>
      <c r="D66" s="398" t="s">
        <v>257</v>
      </c>
      <c r="E66" s="36" t="s">
        <v>604</v>
      </c>
      <c r="F66" s="36" t="s">
        <v>604</v>
      </c>
      <c r="G66" s="75" t="s">
        <v>604</v>
      </c>
      <c r="H66" s="75" t="s">
        <v>604</v>
      </c>
      <c r="I66" s="397" t="s">
        <v>259</v>
      </c>
      <c r="J66" s="397" t="s">
        <v>259</v>
      </c>
      <c r="K66" s="397" t="s">
        <v>259</v>
      </c>
      <c r="L66" s="397" t="s">
        <v>259</v>
      </c>
      <c r="M66" s="397"/>
      <c r="N66" s="397"/>
      <c r="O66" s="397" t="s">
        <v>260</v>
      </c>
      <c r="P66" s="229"/>
      <c r="Q66" s="229"/>
      <c r="R66" s="398">
        <v>5</v>
      </c>
      <c r="S66" s="414" t="s">
        <v>443</v>
      </c>
      <c r="T66" s="538" t="s">
        <v>605</v>
      </c>
      <c r="U66" s="539" t="s">
        <v>601</v>
      </c>
      <c r="V66" s="229"/>
      <c r="W66" s="715"/>
      <c r="X66" s="1043">
        <v>45988</v>
      </c>
      <c r="Y66" s="229"/>
      <c r="Z66" s="229"/>
      <c r="AA66" s="229"/>
      <c r="AB66" s="396"/>
      <c r="AC66" s="396"/>
      <c r="AD66" s="13"/>
      <c r="AE66" s="398"/>
      <c r="AF66" s="711" t="s">
        <v>266</v>
      </c>
      <c r="AG66" s="643" t="s">
        <v>267</v>
      </c>
      <c r="AH66" s="643"/>
      <c r="AI66" s="1077" t="s">
        <v>268</v>
      </c>
      <c r="AJ66" s="644" t="s">
        <v>269</v>
      </c>
      <c r="AK66" s="646">
        <v>5</v>
      </c>
      <c r="AL66" s="646" t="s">
        <v>605</v>
      </c>
    </row>
    <row r="67" spans="1:38" ht="188.5" x14ac:dyDescent="0.35">
      <c r="A67" s="767" t="s">
        <v>606</v>
      </c>
      <c r="B67" s="13" t="s">
        <v>607</v>
      </c>
      <c r="C67" s="413" t="s">
        <v>256</v>
      </c>
      <c r="D67" s="398" t="s">
        <v>257</v>
      </c>
      <c r="E67" s="36"/>
      <c r="F67" s="36"/>
      <c r="G67" s="75"/>
      <c r="H67" s="75"/>
      <c r="I67" s="397" t="s">
        <v>259</v>
      </c>
      <c r="J67" s="397" t="s">
        <v>259</v>
      </c>
      <c r="K67" s="397" t="s">
        <v>259</v>
      </c>
      <c r="L67" s="397" t="s">
        <v>259</v>
      </c>
      <c r="M67" s="397"/>
      <c r="N67" s="397"/>
      <c r="O67" s="397" t="s">
        <v>260</v>
      </c>
      <c r="P67" s="229"/>
      <c r="Q67" s="229"/>
      <c r="R67" s="398">
        <v>6</v>
      </c>
      <c r="S67" s="414" t="s">
        <v>274</v>
      </c>
      <c r="T67" s="538" t="s">
        <v>608</v>
      </c>
      <c r="U67" s="539" t="s">
        <v>609</v>
      </c>
      <c r="V67" s="396"/>
      <c r="W67" s="715"/>
      <c r="X67" s="1043">
        <v>45748</v>
      </c>
      <c r="Y67" s="229" t="s">
        <v>610</v>
      </c>
      <c r="Z67" s="229" t="s">
        <v>611</v>
      </c>
      <c r="AA67" s="229" t="s">
        <v>612</v>
      </c>
      <c r="AB67" s="396"/>
      <c r="AC67" s="396"/>
      <c r="AD67" s="13"/>
      <c r="AE67" s="398"/>
      <c r="AF67" s="711" t="s">
        <v>266</v>
      </c>
      <c r="AG67" s="643" t="s">
        <v>267</v>
      </c>
      <c r="AH67" s="643"/>
      <c r="AI67" s="1077" t="s">
        <v>268</v>
      </c>
      <c r="AJ67" s="644" t="s">
        <v>269</v>
      </c>
      <c r="AK67" s="646">
        <v>3</v>
      </c>
      <c r="AL67" s="646" t="s">
        <v>613</v>
      </c>
    </row>
    <row r="68" spans="1:38" ht="188.5" x14ac:dyDescent="0.35">
      <c r="A68" s="767" t="s">
        <v>614</v>
      </c>
      <c r="B68" s="13" t="s">
        <v>615</v>
      </c>
      <c r="C68" s="413" t="s">
        <v>256</v>
      </c>
      <c r="D68" s="398" t="s">
        <v>257</v>
      </c>
      <c r="E68" s="36"/>
      <c r="F68" s="36"/>
      <c r="G68" s="75"/>
      <c r="H68" s="75"/>
      <c r="I68" s="397" t="s">
        <v>259</v>
      </c>
      <c r="J68" s="397" t="s">
        <v>259</v>
      </c>
      <c r="K68" s="397" t="s">
        <v>259</v>
      </c>
      <c r="L68" s="397" t="s">
        <v>259</v>
      </c>
      <c r="M68" s="397"/>
      <c r="N68" s="397"/>
      <c r="O68" s="397" t="s">
        <v>260</v>
      </c>
      <c r="P68" s="229"/>
      <c r="Q68" s="229"/>
      <c r="R68" s="398">
        <v>6</v>
      </c>
      <c r="S68" s="414" t="s">
        <v>274</v>
      </c>
      <c r="T68" s="538" t="s">
        <v>616</v>
      </c>
      <c r="U68" s="539" t="s">
        <v>609</v>
      </c>
      <c r="V68" s="396"/>
      <c r="W68" s="715"/>
      <c r="X68" s="1043">
        <v>45748</v>
      </c>
      <c r="Y68" s="229" t="s">
        <v>610</v>
      </c>
      <c r="Z68" s="229" t="s">
        <v>611</v>
      </c>
      <c r="AA68" s="229" t="s">
        <v>612</v>
      </c>
      <c r="AB68" s="396"/>
      <c r="AC68" s="396"/>
      <c r="AD68" s="13"/>
      <c r="AE68" s="398"/>
      <c r="AF68" s="711" t="s">
        <v>266</v>
      </c>
      <c r="AG68" s="643" t="s">
        <v>267</v>
      </c>
      <c r="AH68" s="643"/>
      <c r="AI68" s="1077" t="s">
        <v>268</v>
      </c>
      <c r="AJ68" s="644" t="s">
        <v>269</v>
      </c>
      <c r="AK68" s="646">
        <v>3</v>
      </c>
      <c r="AL68" s="646" t="s">
        <v>617</v>
      </c>
    </row>
    <row r="69" spans="1:38" ht="188.5" x14ac:dyDescent="0.35">
      <c r="A69" s="767" t="s">
        <v>618</v>
      </c>
      <c r="B69" s="13" t="s">
        <v>607</v>
      </c>
      <c r="C69" s="413" t="s">
        <v>256</v>
      </c>
      <c r="D69" s="398" t="s">
        <v>257</v>
      </c>
      <c r="E69" s="36"/>
      <c r="F69" s="36"/>
      <c r="G69" s="75"/>
      <c r="H69" s="75"/>
      <c r="I69" s="397" t="s">
        <v>259</v>
      </c>
      <c r="J69" s="397" t="s">
        <v>259</v>
      </c>
      <c r="K69" s="397" t="s">
        <v>259</v>
      </c>
      <c r="L69" s="397" t="s">
        <v>259</v>
      </c>
      <c r="M69" s="397"/>
      <c r="N69" s="397"/>
      <c r="O69" s="397" t="s">
        <v>260</v>
      </c>
      <c r="P69" s="229"/>
      <c r="Q69" s="229"/>
      <c r="R69" s="398">
        <v>6</v>
      </c>
      <c r="S69" s="414" t="s">
        <v>274</v>
      </c>
      <c r="T69" s="538" t="s">
        <v>608</v>
      </c>
      <c r="U69" s="539" t="s">
        <v>609</v>
      </c>
      <c r="V69" s="396"/>
      <c r="W69" s="715"/>
      <c r="X69" s="1043">
        <v>45748</v>
      </c>
      <c r="Y69" s="229" t="s">
        <v>610</v>
      </c>
      <c r="Z69" s="229"/>
      <c r="AA69" s="229"/>
      <c r="AB69" s="396"/>
      <c r="AC69" s="396"/>
      <c r="AD69" s="13"/>
      <c r="AE69" s="398"/>
      <c r="AF69" s="711" t="s">
        <v>266</v>
      </c>
      <c r="AG69" s="643" t="s">
        <v>267</v>
      </c>
      <c r="AH69" s="643"/>
      <c r="AI69" s="1077" t="s">
        <v>268</v>
      </c>
      <c r="AJ69" s="644" t="s">
        <v>269</v>
      </c>
      <c r="AK69" s="646">
        <v>8</v>
      </c>
      <c r="AL69" s="646" t="s">
        <v>613</v>
      </c>
    </row>
    <row r="70" spans="1:38" ht="188.5" x14ac:dyDescent="0.35">
      <c r="A70" s="767" t="s">
        <v>619</v>
      </c>
      <c r="B70" s="13" t="s">
        <v>615</v>
      </c>
      <c r="C70" s="413" t="s">
        <v>256</v>
      </c>
      <c r="D70" s="398" t="s">
        <v>257</v>
      </c>
      <c r="E70" s="36"/>
      <c r="F70" s="36"/>
      <c r="G70" s="75"/>
      <c r="H70" s="75"/>
      <c r="I70" s="397" t="s">
        <v>259</v>
      </c>
      <c r="J70" s="397" t="s">
        <v>259</v>
      </c>
      <c r="K70" s="397" t="s">
        <v>259</v>
      </c>
      <c r="L70" s="397" t="s">
        <v>259</v>
      </c>
      <c r="M70" s="397"/>
      <c r="N70" s="397"/>
      <c r="O70" s="397" t="s">
        <v>260</v>
      </c>
      <c r="P70" s="229"/>
      <c r="Q70" s="229"/>
      <c r="R70" s="398">
        <v>6</v>
      </c>
      <c r="S70" s="414" t="s">
        <v>274</v>
      </c>
      <c r="T70" s="538" t="s">
        <v>616</v>
      </c>
      <c r="U70" s="539" t="s">
        <v>609</v>
      </c>
      <c r="V70" s="396"/>
      <c r="W70" s="715"/>
      <c r="X70" s="1043">
        <v>45748</v>
      </c>
      <c r="Y70" s="229" t="s">
        <v>610</v>
      </c>
      <c r="Z70" s="229"/>
      <c r="AA70" s="229"/>
      <c r="AB70" s="396"/>
      <c r="AC70" s="396"/>
      <c r="AD70" s="13"/>
      <c r="AE70" s="398"/>
      <c r="AF70" s="711" t="s">
        <v>266</v>
      </c>
      <c r="AG70" s="643" t="s">
        <v>267</v>
      </c>
      <c r="AH70" s="643"/>
      <c r="AI70" s="1077" t="s">
        <v>268</v>
      </c>
      <c r="AJ70" s="644" t="s">
        <v>269</v>
      </c>
      <c r="AK70" s="646">
        <v>8</v>
      </c>
      <c r="AL70" s="646" t="s">
        <v>617</v>
      </c>
    </row>
    <row r="71" spans="1:38" ht="188.5" x14ac:dyDescent="0.35">
      <c r="A71" s="767" t="s">
        <v>620</v>
      </c>
      <c r="B71" s="13" t="s">
        <v>621</v>
      </c>
      <c r="C71" s="413" t="s">
        <v>256</v>
      </c>
      <c r="D71" s="398" t="s">
        <v>257</v>
      </c>
      <c r="E71" s="36" t="s">
        <v>622</v>
      </c>
      <c r="F71" s="36" t="s">
        <v>622</v>
      </c>
      <c r="G71" s="75" t="s">
        <v>622</v>
      </c>
      <c r="H71" s="75" t="s">
        <v>622</v>
      </c>
      <c r="I71" s="397" t="s">
        <v>259</v>
      </c>
      <c r="J71" s="397" t="s">
        <v>259</v>
      </c>
      <c r="K71" s="397" t="s">
        <v>259</v>
      </c>
      <c r="L71" s="397" t="s">
        <v>259</v>
      </c>
      <c r="M71" s="397"/>
      <c r="N71" s="397"/>
      <c r="O71" s="397" t="s">
        <v>260</v>
      </c>
      <c r="P71" s="229"/>
      <c r="Q71" s="229"/>
      <c r="R71" s="398">
        <v>3</v>
      </c>
      <c r="S71" s="414" t="s">
        <v>274</v>
      </c>
      <c r="T71" s="538" t="s">
        <v>623</v>
      </c>
      <c r="U71" s="539" t="s">
        <v>624</v>
      </c>
      <c r="V71" s="229"/>
      <c r="W71" s="715"/>
      <c r="X71" s="1043">
        <v>45749</v>
      </c>
      <c r="Y71" s="229" t="s">
        <v>625</v>
      </c>
      <c r="Z71" s="229"/>
      <c r="AA71" s="229"/>
      <c r="AB71" s="396"/>
      <c r="AC71" s="396"/>
      <c r="AD71" s="13"/>
      <c r="AE71" s="398"/>
      <c r="AF71" s="711" t="s">
        <v>266</v>
      </c>
      <c r="AG71" s="643" t="s">
        <v>267</v>
      </c>
      <c r="AH71" s="643"/>
      <c r="AI71" s="1077" t="s">
        <v>268</v>
      </c>
      <c r="AJ71" s="644" t="s">
        <v>269</v>
      </c>
      <c r="AK71" s="646">
        <v>3</v>
      </c>
      <c r="AL71" s="646" t="s">
        <v>623</v>
      </c>
    </row>
    <row r="72" spans="1:38" ht="188.5" x14ac:dyDescent="0.35">
      <c r="A72" s="767" t="s">
        <v>626</v>
      </c>
      <c r="B72" s="13" t="s">
        <v>627</v>
      </c>
      <c r="C72" s="413" t="s">
        <v>256</v>
      </c>
      <c r="D72" s="398" t="s">
        <v>257</v>
      </c>
      <c r="E72" s="36" t="s">
        <v>628</v>
      </c>
      <c r="F72" s="36" t="s">
        <v>628</v>
      </c>
      <c r="G72" s="75" t="s">
        <v>628</v>
      </c>
      <c r="H72" s="75" t="s">
        <v>628</v>
      </c>
      <c r="I72" s="397" t="s">
        <v>259</v>
      </c>
      <c r="J72" s="397" t="s">
        <v>259</v>
      </c>
      <c r="K72" s="397" t="s">
        <v>259</v>
      </c>
      <c r="L72" s="397" t="s">
        <v>259</v>
      </c>
      <c r="M72" s="397"/>
      <c r="N72" s="397"/>
      <c r="O72" s="397" t="s">
        <v>260</v>
      </c>
      <c r="P72" s="229"/>
      <c r="Q72" s="229"/>
      <c r="R72" s="398">
        <v>11</v>
      </c>
      <c r="S72" s="414" t="s">
        <v>274</v>
      </c>
      <c r="T72" s="538" t="s">
        <v>629</v>
      </c>
      <c r="U72" s="539" t="s">
        <v>630</v>
      </c>
      <c r="V72" s="396"/>
      <c r="W72" s="715"/>
      <c r="X72" s="1043">
        <v>45748</v>
      </c>
      <c r="Y72" s="229" t="s">
        <v>631</v>
      </c>
      <c r="Z72" s="229"/>
      <c r="AA72" s="229"/>
      <c r="AB72" s="396"/>
      <c r="AC72" s="396"/>
      <c r="AD72" s="13"/>
      <c r="AE72" s="398"/>
      <c r="AF72" s="711" t="s">
        <v>266</v>
      </c>
      <c r="AG72" s="643" t="s">
        <v>267</v>
      </c>
      <c r="AH72" s="643"/>
      <c r="AI72" s="1077" t="s">
        <v>268</v>
      </c>
      <c r="AJ72" s="644" t="s">
        <v>269</v>
      </c>
      <c r="AK72" s="646">
        <v>25</v>
      </c>
      <c r="AL72" s="646" t="s">
        <v>629</v>
      </c>
    </row>
    <row r="73" spans="1:38" ht="188.5" x14ac:dyDescent="0.35">
      <c r="A73" s="767" t="s">
        <v>632</v>
      </c>
      <c r="B73" s="13" t="s">
        <v>633</v>
      </c>
      <c r="C73" s="413" t="s">
        <v>256</v>
      </c>
      <c r="D73" s="398" t="s">
        <v>257</v>
      </c>
      <c r="E73" s="36"/>
      <c r="F73" s="36"/>
      <c r="G73" s="75"/>
      <c r="H73" s="75"/>
      <c r="I73" s="397"/>
      <c r="J73" s="397" t="s">
        <v>259</v>
      </c>
      <c r="K73" s="397" t="s">
        <v>259</v>
      </c>
      <c r="L73" s="397" t="s">
        <v>259</v>
      </c>
      <c r="M73" s="397"/>
      <c r="N73" s="397"/>
      <c r="O73" s="397" t="s">
        <v>260</v>
      </c>
      <c r="P73" s="229"/>
      <c r="Q73" s="229"/>
      <c r="R73" s="398">
        <v>15</v>
      </c>
      <c r="S73" s="414" t="s">
        <v>274</v>
      </c>
      <c r="T73" s="538" t="s">
        <v>357</v>
      </c>
      <c r="U73" s="539" t="s">
        <v>634</v>
      </c>
      <c r="V73" s="396"/>
      <c r="W73" s="715"/>
      <c r="X73" s="1043">
        <v>45731</v>
      </c>
      <c r="Y73" s="229"/>
      <c r="Z73" s="229"/>
      <c r="AA73" s="229"/>
      <c r="AB73" s="396" t="s">
        <v>260</v>
      </c>
      <c r="AC73" s="396"/>
      <c r="AD73" s="13"/>
      <c r="AE73" s="398"/>
      <c r="AF73" s="711" t="s">
        <v>309</v>
      </c>
      <c r="AG73" s="643" t="s">
        <v>635</v>
      </c>
      <c r="AH73" s="643"/>
      <c r="AI73" s="1077" t="s">
        <v>268</v>
      </c>
      <c r="AJ73" s="644" t="s">
        <v>269</v>
      </c>
      <c r="AK73" s="646">
        <v>15</v>
      </c>
      <c r="AL73" s="646" t="s">
        <v>357</v>
      </c>
    </row>
    <row r="74" spans="1:38" ht="188.5" x14ac:dyDescent="0.35">
      <c r="A74" s="767" t="s">
        <v>636</v>
      </c>
      <c r="B74" s="13" t="s">
        <v>637</v>
      </c>
      <c r="C74" s="413" t="s">
        <v>256</v>
      </c>
      <c r="D74" s="398" t="s">
        <v>257</v>
      </c>
      <c r="E74" s="36"/>
      <c r="F74" s="36"/>
      <c r="G74" s="75"/>
      <c r="H74" s="75"/>
      <c r="I74" s="397"/>
      <c r="J74" s="397" t="s">
        <v>259</v>
      </c>
      <c r="K74" s="397" t="s">
        <v>259</v>
      </c>
      <c r="L74" s="397" t="s">
        <v>259</v>
      </c>
      <c r="M74" s="397"/>
      <c r="N74" s="397"/>
      <c r="O74" s="397" t="s">
        <v>260</v>
      </c>
      <c r="P74" s="229"/>
      <c r="Q74" s="229"/>
      <c r="R74" s="398">
        <v>25</v>
      </c>
      <c r="S74" s="414" t="s">
        <v>274</v>
      </c>
      <c r="T74" s="538" t="s">
        <v>357</v>
      </c>
      <c r="U74" s="539" t="s">
        <v>634</v>
      </c>
      <c r="V74" s="229"/>
      <c r="W74" s="715"/>
      <c r="X74" s="1043">
        <v>45731</v>
      </c>
      <c r="Y74" s="229"/>
      <c r="Z74" s="229"/>
      <c r="AA74" s="229"/>
      <c r="AB74" s="396" t="s">
        <v>260</v>
      </c>
      <c r="AC74" s="396"/>
      <c r="AD74" s="13"/>
      <c r="AE74" s="398"/>
      <c r="AF74" s="711" t="s">
        <v>309</v>
      </c>
      <c r="AG74" s="643" t="s">
        <v>638</v>
      </c>
      <c r="AH74" s="643"/>
      <c r="AI74" s="1077" t="s">
        <v>268</v>
      </c>
      <c r="AJ74" s="644" t="s">
        <v>269</v>
      </c>
      <c r="AK74" s="646">
        <v>25</v>
      </c>
      <c r="AL74" s="646" t="s">
        <v>357</v>
      </c>
    </row>
    <row r="75" spans="1:38" ht="188.5" x14ac:dyDescent="0.35">
      <c r="A75" s="767" t="s">
        <v>639</v>
      </c>
      <c r="B75" s="13" t="s">
        <v>640</v>
      </c>
      <c r="C75" s="413" t="s">
        <v>256</v>
      </c>
      <c r="D75" s="398" t="s">
        <v>257</v>
      </c>
      <c r="E75" s="36"/>
      <c r="F75" s="36"/>
      <c r="G75" s="75"/>
      <c r="H75" s="75"/>
      <c r="I75" s="397" t="s">
        <v>259</v>
      </c>
      <c r="J75" s="397" t="s">
        <v>259</v>
      </c>
      <c r="K75" s="397" t="s">
        <v>259</v>
      </c>
      <c r="L75" s="397" t="s">
        <v>259</v>
      </c>
      <c r="M75" s="397"/>
      <c r="N75" s="397"/>
      <c r="O75" s="397" t="s">
        <v>260</v>
      </c>
      <c r="P75" s="229"/>
      <c r="Q75" s="229"/>
      <c r="R75" s="398">
        <v>8</v>
      </c>
      <c r="S75" s="414" t="s">
        <v>274</v>
      </c>
      <c r="T75" s="538" t="s">
        <v>357</v>
      </c>
      <c r="U75" s="539" t="s">
        <v>641</v>
      </c>
      <c r="V75" s="396"/>
      <c r="W75" s="715"/>
      <c r="X75" s="1043">
        <v>45744</v>
      </c>
      <c r="Y75" s="229" t="s">
        <v>642</v>
      </c>
      <c r="Z75" s="229"/>
      <c r="AA75" s="229"/>
      <c r="AB75" s="396"/>
      <c r="AC75" s="396"/>
      <c r="AD75" s="13"/>
      <c r="AE75" s="398"/>
      <c r="AF75" s="711" t="s">
        <v>266</v>
      </c>
      <c r="AG75" s="643" t="s">
        <v>267</v>
      </c>
      <c r="AH75" s="643"/>
      <c r="AI75" s="1077" t="s">
        <v>268</v>
      </c>
      <c r="AJ75" s="644" t="s">
        <v>269</v>
      </c>
      <c r="AK75" s="646">
        <v>8</v>
      </c>
      <c r="AL75" s="646" t="s">
        <v>357</v>
      </c>
    </row>
    <row r="76" spans="1:38" ht="188.5" x14ac:dyDescent="0.35">
      <c r="A76" s="767" t="s">
        <v>643</v>
      </c>
      <c r="B76" s="13" t="s">
        <v>644</v>
      </c>
      <c r="C76" s="413" t="s">
        <v>256</v>
      </c>
      <c r="D76" s="398" t="s">
        <v>257</v>
      </c>
      <c r="E76" s="36"/>
      <c r="F76" s="36"/>
      <c r="G76" s="75"/>
      <c r="H76" s="75"/>
      <c r="I76" s="397" t="s">
        <v>259</v>
      </c>
      <c r="J76" s="397" t="s">
        <v>259</v>
      </c>
      <c r="K76" s="397" t="s">
        <v>259</v>
      </c>
      <c r="L76" s="397" t="s">
        <v>259</v>
      </c>
      <c r="M76" s="397"/>
      <c r="N76" s="397"/>
      <c r="O76" s="397" t="s">
        <v>260</v>
      </c>
      <c r="P76" s="229"/>
      <c r="Q76" s="229"/>
      <c r="R76" s="398">
        <v>8</v>
      </c>
      <c r="S76" s="414" t="s">
        <v>274</v>
      </c>
      <c r="T76" s="538" t="s">
        <v>508</v>
      </c>
      <c r="U76" s="539" t="s">
        <v>645</v>
      </c>
      <c r="V76" s="396"/>
      <c r="W76" s="715"/>
      <c r="X76" s="1043">
        <v>45744</v>
      </c>
      <c r="Y76" s="229" t="s">
        <v>642</v>
      </c>
      <c r="Z76" s="229"/>
      <c r="AA76" s="229"/>
      <c r="AB76" s="396"/>
      <c r="AC76" s="396"/>
      <c r="AD76" s="13"/>
      <c r="AE76" s="398"/>
      <c r="AF76" s="711" t="s">
        <v>266</v>
      </c>
      <c r="AG76" s="643" t="s">
        <v>267</v>
      </c>
      <c r="AH76" s="643"/>
      <c r="AI76" s="1077" t="s">
        <v>268</v>
      </c>
      <c r="AJ76" s="644" t="s">
        <v>269</v>
      </c>
      <c r="AK76" s="646">
        <v>8</v>
      </c>
      <c r="AL76" s="646" t="s">
        <v>508</v>
      </c>
    </row>
    <row r="77" spans="1:38" ht="188.5" x14ac:dyDescent="0.35">
      <c r="A77" s="767" t="s">
        <v>646</v>
      </c>
      <c r="B77" s="13" t="s">
        <v>647</v>
      </c>
      <c r="C77" s="413" t="s">
        <v>256</v>
      </c>
      <c r="D77" s="398" t="s">
        <v>257</v>
      </c>
      <c r="E77" s="36"/>
      <c r="F77" s="36"/>
      <c r="G77" s="75"/>
      <c r="H77" s="75"/>
      <c r="I77" s="397" t="s">
        <v>259</v>
      </c>
      <c r="J77" s="397" t="s">
        <v>259</v>
      </c>
      <c r="K77" s="397" t="s">
        <v>259</v>
      </c>
      <c r="L77" s="397" t="s">
        <v>259</v>
      </c>
      <c r="M77" s="397"/>
      <c r="N77" s="397"/>
      <c r="O77" s="397" t="s">
        <v>260</v>
      </c>
      <c r="P77" s="229"/>
      <c r="Q77" s="229"/>
      <c r="R77" s="398">
        <v>12</v>
      </c>
      <c r="S77" s="414" t="s">
        <v>274</v>
      </c>
      <c r="T77" s="538" t="s">
        <v>357</v>
      </c>
      <c r="U77" s="539" t="s">
        <v>648</v>
      </c>
      <c r="V77" s="396"/>
      <c r="W77" s="715"/>
      <c r="X77" s="1043">
        <v>45744</v>
      </c>
      <c r="Y77" s="229" t="s">
        <v>642</v>
      </c>
      <c r="Z77" s="229"/>
      <c r="AA77" s="229"/>
      <c r="AB77" s="396"/>
      <c r="AC77" s="396"/>
      <c r="AD77" s="13"/>
      <c r="AE77" s="398"/>
      <c r="AF77" s="711" t="s">
        <v>266</v>
      </c>
      <c r="AG77" s="643" t="s">
        <v>267</v>
      </c>
      <c r="AH77" s="643"/>
      <c r="AI77" s="1077" t="s">
        <v>268</v>
      </c>
      <c r="AJ77" s="644" t="s">
        <v>269</v>
      </c>
      <c r="AK77" s="646">
        <v>12</v>
      </c>
      <c r="AL77" s="646" t="s">
        <v>357</v>
      </c>
    </row>
    <row r="78" spans="1:38" ht="188.5" x14ac:dyDescent="0.35">
      <c r="A78" s="767" t="s">
        <v>649</v>
      </c>
      <c r="B78" s="13" t="s">
        <v>650</v>
      </c>
      <c r="C78" s="413" t="s">
        <v>256</v>
      </c>
      <c r="D78" s="398" t="s">
        <v>257</v>
      </c>
      <c r="E78" s="36"/>
      <c r="F78" s="36"/>
      <c r="G78" s="75"/>
      <c r="H78" s="75"/>
      <c r="I78" s="397" t="s">
        <v>259</v>
      </c>
      <c r="J78" s="397" t="s">
        <v>259</v>
      </c>
      <c r="K78" s="397" t="s">
        <v>259</v>
      </c>
      <c r="L78" s="397" t="s">
        <v>259</v>
      </c>
      <c r="M78" s="397"/>
      <c r="N78" s="397"/>
      <c r="O78" s="397" t="s">
        <v>260</v>
      </c>
      <c r="P78" s="229"/>
      <c r="Q78" s="229"/>
      <c r="R78" s="398">
        <v>8</v>
      </c>
      <c r="S78" s="414" t="s">
        <v>274</v>
      </c>
      <c r="T78" s="538" t="s">
        <v>651</v>
      </c>
      <c r="U78" s="539" t="s">
        <v>652</v>
      </c>
      <c r="V78" s="396"/>
      <c r="W78" s="715"/>
      <c r="X78" s="1043">
        <v>45744</v>
      </c>
      <c r="Y78" s="229" t="s">
        <v>642</v>
      </c>
      <c r="Z78" s="229"/>
      <c r="AA78" s="229"/>
      <c r="AB78" s="396"/>
      <c r="AC78" s="396"/>
      <c r="AD78" s="13"/>
      <c r="AE78" s="398"/>
      <c r="AF78" s="711" t="s">
        <v>537</v>
      </c>
      <c r="AG78" s="643" t="s">
        <v>267</v>
      </c>
      <c r="AH78" s="643"/>
      <c r="AI78" s="1077" t="s">
        <v>268</v>
      </c>
      <c r="AJ78" s="644" t="s">
        <v>269</v>
      </c>
      <c r="AK78" s="646">
        <v>8</v>
      </c>
      <c r="AL78" s="646" t="s">
        <v>651</v>
      </c>
    </row>
    <row r="79" spans="1:38" ht="188.5" x14ac:dyDescent="0.35">
      <c r="A79" s="767" t="s">
        <v>653</v>
      </c>
      <c r="B79" s="13" t="s">
        <v>647</v>
      </c>
      <c r="C79" s="413" t="s">
        <v>256</v>
      </c>
      <c r="D79" s="398" t="s">
        <v>257</v>
      </c>
      <c r="E79" s="36"/>
      <c r="F79" s="36"/>
      <c r="G79" s="75"/>
      <c r="H79" s="75"/>
      <c r="I79" s="397" t="s">
        <v>259</v>
      </c>
      <c r="J79" s="397" t="s">
        <v>259</v>
      </c>
      <c r="K79" s="397" t="s">
        <v>259</v>
      </c>
      <c r="L79" s="397" t="s">
        <v>259</v>
      </c>
      <c r="M79" s="397"/>
      <c r="N79" s="397"/>
      <c r="O79" s="397" t="s">
        <v>260</v>
      </c>
      <c r="P79" s="229"/>
      <c r="Q79" s="229"/>
      <c r="R79" s="398">
        <v>12</v>
      </c>
      <c r="S79" s="414" t="s">
        <v>274</v>
      </c>
      <c r="T79" s="538" t="s">
        <v>357</v>
      </c>
      <c r="U79" s="539" t="s">
        <v>654</v>
      </c>
      <c r="V79" s="396"/>
      <c r="W79" s="715"/>
      <c r="X79" s="1043">
        <v>45744</v>
      </c>
      <c r="Y79" s="229" t="s">
        <v>642</v>
      </c>
      <c r="Z79" s="229"/>
      <c r="AA79" s="229"/>
      <c r="AB79" s="396"/>
      <c r="AC79" s="396"/>
      <c r="AD79" s="13"/>
      <c r="AE79" s="398"/>
      <c r="AF79" s="711" t="s">
        <v>266</v>
      </c>
      <c r="AG79" s="643" t="s">
        <v>267</v>
      </c>
      <c r="AH79" s="643"/>
      <c r="AI79" s="1077" t="s">
        <v>268</v>
      </c>
      <c r="AJ79" s="644" t="s">
        <v>269</v>
      </c>
      <c r="AK79" s="646">
        <v>12</v>
      </c>
      <c r="AL79" s="646" t="s">
        <v>357</v>
      </c>
    </row>
    <row r="80" spans="1:38" ht="188.5" x14ac:dyDescent="0.35">
      <c r="A80" s="767" t="s">
        <v>655</v>
      </c>
      <c r="B80" s="13" t="s">
        <v>656</v>
      </c>
      <c r="C80" s="413" t="s">
        <v>256</v>
      </c>
      <c r="D80" s="398" t="s">
        <v>257</v>
      </c>
      <c r="E80" s="36" t="s">
        <v>657</v>
      </c>
      <c r="F80" s="36" t="s">
        <v>657</v>
      </c>
      <c r="G80" s="75" t="s">
        <v>657</v>
      </c>
      <c r="H80" s="75"/>
      <c r="I80" s="397" t="s">
        <v>259</v>
      </c>
      <c r="J80" s="397" t="s">
        <v>259</v>
      </c>
      <c r="K80" s="397" t="s">
        <v>259</v>
      </c>
      <c r="L80" s="397"/>
      <c r="M80" s="397"/>
      <c r="N80" s="397"/>
      <c r="O80" s="397" t="s">
        <v>260</v>
      </c>
      <c r="P80" s="229"/>
      <c r="Q80" s="229"/>
      <c r="R80" s="398">
        <v>3</v>
      </c>
      <c r="S80" s="414" t="s">
        <v>443</v>
      </c>
      <c r="T80" s="538" t="s">
        <v>658</v>
      </c>
      <c r="U80" s="539" t="s">
        <v>659</v>
      </c>
      <c r="V80" s="396"/>
      <c r="W80" s="715"/>
      <c r="X80" s="1043">
        <v>45738</v>
      </c>
      <c r="Y80" s="229" t="s">
        <v>660</v>
      </c>
      <c r="Z80" s="229" t="s">
        <v>661</v>
      </c>
      <c r="AA80" s="229"/>
      <c r="AB80" s="396"/>
      <c r="AC80" s="396"/>
      <c r="AD80" s="13"/>
      <c r="AE80" s="398"/>
      <c r="AF80" s="711" t="s">
        <v>266</v>
      </c>
      <c r="AG80" s="643" t="s">
        <v>267</v>
      </c>
      <c r="AH80" s="643"/>
      <c r="AI80" s="1077" t="s">
        <v>268</v>
      </c>
      <c r="AJ80" s="644" t="s">
        <v>269</v>
      </c>
      <c r="AK80" s="646">
        <v>3</v>
      </c>
      <c r="AL80" s="646" t="s">
        <v>658</v>
      </c>
    </row>
    <row r="81" spans="1:39" ht="200" x14ac:dyDescent="0.35">
      <c r="A81" s="710" t="s">
        <v>662</v>
      </c>
      <c r="B81" s="13" t="s">
        <v>663</v>
      </c>
      <c r="C81" s="413" t="s">
        <v>256</v>
      </c>
      <c r="D81" s="398" t="s">
        <v>257</v>
      </c>
      <c r="E81" s="36" t="s">
        <v>664</v>
      </c>
      <c r="F81" s="36"/>
      <c r="G81" s="75" t="s">
        <v>664</v>
      </c>
      <c r="H81" s="75" t="s">
        <v>664</v>
      </c>
      <c r="I81" s="397" t="s">
        <v>259</v>
      </c>
      <c r="J81" s="397"/>
      <c r="K81" s="397" t="s">
        <v>259</v>
      </c>
      <c r="L81" s="397" t="s">
        <v>259</v>
      </c>
      <c r="M81" s="397"/>
      <c r="N81" s="397"/>
      <c r="O81" s="397" t="s">
        <v>260</v>
      </c>
      <c r="P81" s="229"/>
      <c r="Q81" s="229"/>
      <c r="R81" s="398"/>
      <c r="S81" s="414" t="s">
        <v>274</v>
      </c>
      <c r="T81" s="538" t="s">
        <v>665</v>
      </c>
      <c r="U81" s="539" t="s">
        <v>666</v>
      </c>
      <c r="V81" s="396"/>
      <c r="W81" s="715"/>
      <c r="X81" s="1043">
        <v>45842</v>
      </c>
      <c r="Y81" s="229" t="s">
        <v>667</v>
      </c>
      <c r="Z81" s="229"/>
      <c r="AA81" s="229"/>
      <c r="AB81" s="396"/>
      <c r="AC81" s="396"/>
      <c r="AD81" s="13"/>
      <c r="AE81" s="398" t="s">
        <v>322</v>
      </c>
      <c r="AF81" s="711" t="s">
        <v>266</v>
      </c>
      <c r="AG81" s="643" t="s">
        <v>267</v>
      </c>
      <c r="AH81" s="643"/>
      <c r="AI81" s="1077" t="s">
        <v>268</v>
      </c>
      <c r="AJ81" s="644" t="s">
        <v>269</v>
      </c>
      <c r="AK81" s="646" t="s">
        <v>668</v>
      </c>
      <c r="AL81" s="1078" t="s">
        <v>665</v>
      </c>
    </row>
    <row r="82" spans="1:39" ht="188.5" x14ac:dyDescent="0.35">
      <c r="A82" s="767" t="s">
        <v>669</v>
      </c>
      <c r="B82" s="13" t="s">
        <v>670</v>
      </c>
      <c r="C82" s="413" t="s">
        <v>256</v>
      </c>
      <c r="D82" s="398" t="s">
        <v>257</v>
      </c>
      <c r="E82" s="36" t="s">
        <v>671</v>
      </c>
      <c r="F82" s="36" t="s">
        <v>671</v>
      </c>
      <c r="G82" s="75" t="s">
        <v>671</v>
      </c>
      <c r="H82" s="75" t="s">
        <v>671</v>
      </c>
      <c r="I82" s="397" t="s">
        <v>259</v>
      </c>
      <c r="J82" s="397" t="s">
        <v>259</v>
      </c>
      <c r="K82" s="397" t="s">
        <v>259</v>
      </c>
      <c r="L82" s="397" t="s">
        <v>259</v>
      </c>
      <c r="M82" s="397"/>
      <c r="N82" s="397"/>
      <c r="O82" s="397" t="s">
        <v>260</v>
      </c>
      <c r="P82" s="229"/>
      <c r="Q82" s="229"/>
      <c r="R82" s="398">
        <v>6</v>
      </c>
      <c r="S82" s="414" t="s">
        <v>443</v>
      </c>
      <c r="T82" s="538" t="s">
        <v>348</v>
      </c>
      <c r="U82" s="539" t="s">
        <v>672</v>
      </c>
      <c r="V82" s="396"/>
      <c r="W82" s="715"/>
      <c r="X82" s="1043">
        <v>45739</v>
      </c>
      <c r="Y82" s="229"/>
      <c r="Z82" s="229"/>
      <c r="AA82" s="229"/>
      <c r="AB82" s="396"/>
      <c r="AC82" s="396"/>
      <c r="AD82" s="13"/>
      <c r="AE82" s="398"/>
      <c r="AF82" s="711" t="s">
        <v>266</v>
      </c>
      <c r="AG82" s="643" t="s">
        <v>267</v>
      </c>
      <c r="AH82" s="643"/>
      <c r="AI82" s="1077" t="s">
        <v>268</v>
      </c>
      <c r="AJ82" s="644" t="s">
        <v>269</v>
      </c>
      <c r="AK82" s="646">
        <v>6</v>
      </c>
      <c r="AL82" s="646" t="s">
        <v>348</v>
      </c>
    </row>
    <row r="83" spans="1:39" ht="210.5" x14ac:dyDescent="0.35">
      <c r="A83" s="767" t="s">
        <v>673</v>
      </c>
      <c r="B83" s="13" t="s">
        <v>674</v>
      </c>
      <c r="C83" s="413" t="s">
        <v>256</v>
      </c>
      <c r="D83" s="398" t="s">
        <v>257</v>
      </c>
      <c r="E83" s="36" t="s">
        <v>675</v>
      </c>
      <c r="F83" s="36" t="s">
        <v>675</v>
      </c>
      <c r="G83" s="75" t="s">
        <v>675</v>
      </c>
      <c r="H83" s="75" t="s">
        <v>675</v>
      </c>
      <c r="I83" s="397" t="s">
        <v>259</v>
      </c>
      <c r="J83" s="397" t="s">
        <v>259</v>
      </c>
      <c r="K83" s="397" t="s">
        <v>259</v>
      </c>
      <c r="L83" s="397" t="s">
        <v>259</v>
      </c>
      <c r="M83" s="397"/>
      <c r="N83" s="397"/>
      <c r="O83" s="397" t="s">
        <v>260</v>
      </c>
      <c r="P83" s="229"/>
      <c r="Q83" s="229"/>
      <c r="R83" s="398">
        <v>6</v>
      </c>
      <c r="S83" s="414" t="s">
        <v>443</v>
      </c>
      <c r="T83" s="538" t="s">
        <v>348</v>
      </c>
      <c r="U83" s="539" t="s">
        <v>676</v>
      </c>
      <c r="V83" s="396"/>
      <c r="W83" s="715"/>
      <c r="X83" s="1043">
        <v>45739</v>
      </c>
      <c r="Y83" s="229"/>
      <c r="Z83" s="229"/>
      <c r="AA83" s="229"/>
      <c r="AB83" s="396"/>
      <c r="AC83" s="396"/>
      <c r="AD83" s="13"/>
      <c r="AE83" s="398"/>
      <c r="AF83" s="711" t="s">
        <v>266</v>
      </c>
      <c r="AG83" s="643" t="s">
        <v>267</v>
      </c>
      <c r="AH83" s="643"/>
      <c r="AI83" s="1077" t="s">
        <v>268</v>
      </c>
      <c r="AJ83" s="644" t="s">
        <v>269</v>
      </c>
      <c r="AK83" s="646">
        <v>6</v>
      </c>
      <c r="AL83" s="646" t="s">
        <v>348</v>
      </c>
    </row>
    <row r="84" spans="1:39" ht="188.5" x14ac:dyDescent="0.35">
      <c r="A84" s="767" t="s">
        <v>677</v>
      </c>
      <c r="B84" s="13" t="s">
        <v>678</v>
      </c>
      <c r="C84" s="413" t="s">
        <v>256</v>
      </c>
      <c r="D84" s="398" t="s">
        <v>257</v>
      </c>
      <c r="E84" s="36" t="s">
        <v>679</v>
      </c>
      <c r="F84" s="36" t="s">
        <v>679</v>
      </c>
      <c r="G84" s="75" t="s">
        <v>679</v>
      </c>
      <c r="H84" s="75" t="s">
        <v>679</v>
      </c>
      <c r="I84" s="397" t="s">
        <v>259</v>
      </c>
      <c r="J84" s="397" t="s">
        <v>259</v>
      </c>
      <c r="K84" s="397" t="s">
        <v>259</v>
      </c>
      <c r="L84" s="397" t="s">
        <v>259</v>
      </c>
      <c r="M84" s="397"/>
      <c r="N84" s="397"/>
      <c r="O84" s="397" t="s">
        <v>260</v>
      </c>
      <c r="P84" s="229"/>
      <c r="Q84" s="229"/>
      <c r="R84" s="398">
        <v>12</v>
      </c>
      <c r="S84" s="414" t="s">
        <v>443</v>
      </c>
      <c r="T84" s="538" t="s">
        <v>348</v>
      </c>
      <c r="U84" s="539" t="s">
        <v>680</v>
      </c>
      <c r="V84" s="396"/>
      <c r="W84" s="715"/>
      <c r="X84" s="1043">
        <v>45739</v>
      </c>
      <c r="Y84" s="229"/>
      <c r="Z84" s="229"/>
      <c r="AA84" s="229"/>
      <c r="AB84" s="396"/>
      <c r="AC84" s="396"/>
      <c r="AD84" s="13"/>
      <c r="AE84" s="398"/>
      <c r="AF84" s="711" t="s">
        <v>266</v>
      </c>
      <c r="AG84" s="643" t="s">
        <v>267</v>
      </c>
      <c r="AH84" s="643"/>
      <c r="AI84" s="1077" t="s">
        <v>268</v>
      </c>
      <c r="AJ84" s="644" t="s">
        <v>269</v>
      </c>
      <c r="AK84" s="646">
        <v>12</v>
      </c>
      <c r="AL84" s="646" t="s">
        <v>348</v>
      </c>
    </row>
    <row r="85" spans="1:39" ht="188.5" x14ac:dyDescent="0.35">
      <c r="A85" s="767" t="s">
        <v>681</v>
      </c>
      <c r="B85" s="13" t="s">
        <v>682</v>
      </c>
      <c r="C85" s="413" t="s">
        <v>256</v>
      </c>
      <c r="D85" s="398" t="s">
        <v>257</v>
      </c>
      <c r="E85" s="36" t="s">
        <v>683</v>
      </c>
      <c r="F85" s="36" t="s">
        <v>683</v>
      </c>
      <c r="G85" s="75" t="s">
        <v>683</v>
      </c>
      <c r="H85" s="75" t="s">
        <v>683</v>
      </c>
      <c r="I85" s="397" t="s">
        <v>259</v>
      </c>
      <c r="J85" s="397" t="s">
        <v>259</v>
      </c>
      <c r="K85" s="397" t="s">
        <v>259</v>
      </c>
      <c r="L85" s="397" t="s">
        <v>259</v>
      </c>
      <c r="M85" s="397"/>
      <c r="N85" s="397"/>
      <c r="O85" s="397" t="s">
        <v>260</v>
      </c>
      <c r="P85" s="229"/>
      <c r="Q85" s="229"/>
      <c r="R85" s="398">
        <v>12</v>
      </c>
      <c r="S85" s="414" t="s">
        <v>443</v>
      </c>
      <c r="T85" s="538" t="s">
        <v>348</v>
      </c>
      <c r="U85" s="539" t="s">
        <v>684</v>
      </c>
      <c r="V85" s="396"/>
      <c r="W85" s="715"/>
      <c r="X85" s="1043">
        <v>45739</v>
      </c>
      <c r="Y85" s="229"/>
      <c r="Z85" s="229"/>
      <c r="AA85" s="229"/>
      <c r="AB85" s="396"/>
      <c r="AC85" s="396"/>
      <c r="AD85" s="13"/>
      <c r="AE85" s="398"/>
      <c r="AF85" s="711" t="s">
        <v>266</v>
      </c>
      <c r="AG85" s="643" t="s">
        <v>267</v>
      </c>
      <c r="AH85" s="643"/>
      <c r="AI85" s="1077" t="s">
        <v>268</v>
      </c>
      <c r="AJ85" s="644" t="s">
        <v>269</v>
      </c>
      <c r="AK85" s="646">
        <v>12</v>
      </c>
      <c r="AL85" s="646" t="s">
        <v>348</v>
      </c>
    </row>
    <row r="86" spans="1:39" ht="188.5" x14ac:dyDescent="0.35">
      <c r="A86" s="767" t="s">
        <v>685</v>
      </c>
      <c r="B86" s="13" t="s">
        <v>686</v>
      </c>
      <c r="C86" s="413" t="s">
        <v>256</v>
      </c>
      <c r="D86" s="398" t="s">
        <v>257</v>
      </c>
      <c r="E86" s="36" t="s">
        <v>687</v>
      </c>
      <c r="F86" s="36" t="s">
        <v>687</v>
      </c>
      <c r="G86" s="75" t="s">
        <v>687</v>
      </c>
      <c r="H86" s="75" t="s">
        <v>687</v>
      </c>
      <c r="I86" s="397" t="s">
        <v>259</v>
      </c>
      <c r="J86" s="397" t="s">
        <v>259</v>
      </c>
      <c r="K86" s="397" t="s">
        <v>259</v>
      </c>
      <c r="L86" s="397" t="s">
        <v>259</v>
      </c>
      <c r="M86" s="397"/>
      <c r="N86" s="397"/>
      <c r="O86" s="397" t="s">
        <v>260</v>
      </c>
      <c r="P86" s="229"/>
      <c r="Q86" s="229"/>
      <c r="R86" s="398">
        <v>8</v>
      </c>
      <c r="S86" s="414" t="s">
        <v>443</v>
      </c>
      <c r="T86" s="538" t="s">
        <v>688</v>
      </c>
      <c r="U86" s="539" t="s">
        <v>689</v>
      </c>
      <c r="V86" s="229"/>
      <c r="W86" s="715"/>
      <c r="X86" s="1043">
        <v>45741</v>
      </c>
      <c r="Y86" s="229" t="s">
        <v>690</v>
      </c>
      <c r="Z86" s="229" t="s">
        <v>691</v>
      </c>
      <c r="AA86" s="229"/>
      <c r="AB86" s="396"/>
      <c r="AC86" s="396"/>
      <c r="AD86" s="13"/>
      <c r="AE86" s="398"/>
      <c r="AF86" s="711" t="s">
        <v>266</v>
      </c>
      <c r="AG86" s="643" t="s">
        <v>267</v>
      </c>
      <c r="AH86" s="643"/>
      <c r="AI86" s="1077" t="s">
        <v>268</v>
      </c>
      <c r="AJ86" s="644" t="s">
        <v>269</v>
      </c>
      <c r="AK86" s="646">
        <v>8</v>
      </c>
      <c r="AL86" s="646" t="s">
        <v>688</v>
      </c>
    </row>
    <row r="87" spans="1:39" ht="188.5" x14ac:dyDescent="0.35">
      <c r="A87" s="767" t="s">
        <v>692</v>
      </c>
      <c r="B87" s="13" t="s">
        <v>693</v>
      </c>
      <c r="C87" s="413" t="s">
        <v>256</v>
      </c>
      <c r="D87" s="398" t="s">
        <v>259</v>
      </c>
      <c r="E87" s="36" t="s">
        <v>694</v>
      </c>
      <c r="F87" s="36" t="s">
        <v>694</v>
      </c>
      <c r="G87" s="75"/>
      <c r="H87" s="75" t="s">
        <v>694</v>
      </c>
      <c r="I87" s="397" t="s">
        <v>259</v>
      </c>
      <c r="J87" s="397" t="s">
        <v>259</v>
      </c>
      <c r="K87" s="397"/>
      <c r="L87" s="397" t="s">
        <v>259</v>
      </c>
      <c r="M87" s="397"/>
      <c r="N87" s="397"/>
      <c r="O87" s="397" t="s">
        <v>260</v>
      </c>
      <c r="P87" s="229"/>
      <c r="Q87" s="229"/>
      <c r="R87" s="398">
        <v>10</v>
      </c>
      <c r="S87" s="414" t="s">
        <v>443</v>
      </c>
      <c r="T87" s="538" t="s">
        <v>357</v>
      </c>
      <c r="U87" s="539" t="s">
        <v>695</v>
      </c>
      <c r="V87" s="396"/>
      <c r="W87" s="715"/>
      <c r="X87" s="1043">
        <v>45738</v>
      </c>
      <c r="Y87" s="229"/>
      <c r="Z87" s="229"/>
      <c r="AA87" s="229"/>
      <c r="AB87" s="396"/>
      <c r="AC87" s="396"/>
      <c r="AD87" s="13"/>
      <c r="AE87" s="398"/>
      <c r="AF87" s="711" t="s">
        <v>696</v>
      </c>
      <c r="AG87" s="643" t="s">
        <v>267</v>
      </c>
      <c r="AH87" s="643"/>
      <c r="AI87" s="1077" t="s">
        <v>268</v>
      </c>
      <c r="AJ87" s="644" t="s">
        <v>269</v>
      </c>
      <c r="AK87" s="646">
        <v>10</v>
      </c>
      <c r="AL87" s="646" t="s">
        <v>357</v>
      </c>
    </row>
    <row r="88" spans="1:39" ht="56.5" x14ac:dyDescent="0.35">
      <c r="A88" s="767" t="s">
        <v>697</v>
      </c>
      <c r="B88" s="13" t="s">
        <v>698</v>
      </c>
      <c r="C88" s="413" t="s">
        <v>256</v>
      </c>
      <c r="D88" s="398" t="s">
        <v>259</v>
      </c>
      <c r="E88" s="36" t="s">
        <v>699</v>
      </c>
      <c r="F88" s="36" t="s">
        <v>699</v>
      </c>
      <c r="G88" s="75"/>
      <c r="H88" s="75" t="s">
        <v>699</v>
      </c>
      <c r="I88" s="397" t="s">
        <v>259</v>
      </c>
      <c r="J88" s="397" t="s">
        <v>259</v>
      </c>
      <c r="K88" s="397"/>
      <c r="L88" s="397" t="s">
        <v>259</v>
      </c>
      <c r="M88" s="397"/>
      <c r="N88" s="397"/>
      <c r="O88" s="397" t="s">
        <v>260</v>
      </c>
      <c r="P88" s="229"/>
      <c r="Q88" s="229"/>
      <c r="R88" s="398">
        <v>8</v>
      </c>
      <c r="S88" s="414" t="s">
        <v>443</v>
      </c>
      <c r="T88" s="538" t="s">
        <v>357</v>
      </c>
      <c r="U88" s="539" t="s">
        <v>700</v>
      </c>
      <c r="V88" s="396"/>
      <c r="W88" s="715"/>
      <c r="X88" s="1043">
        <v>45738</v>
      </c>
      <c r="Y88" s="229"/>
      <c r="Z88" s="229"/>
      <c r="AA88" s="229"/>
      <c r="AB88" s="396"/>
      <c r="AC88" s="396"/>
      <c r="AD88" s="13"/>
      <c r="AE88" s="398"/>
      <c r="AF88" s="711" t="s">
        <v>701</v>
      </c>
      <c r="AG88" s="643"/>
      <c r="AH88" s="643"/>
      <c r="AI88" s="1077" t="s">
        <v>701</v>
      </c>
      <c r="AJ88" s="644"/>
      <c r="AK88" s="646">
        <v>8</v>
      </c>
      <c r="AL88" s="646" t="s">
        <v>357</v>
      </c>
    </row>
    <row r="89" spans="1:39" ht="70.5" x14ac:dyDescent="0.35">
      <c r="A89" s="767" t="s">
        <v>702</v>
      </c>
      <c r="B89" s="13" t="s">
        <v>703</v>
      </c>
      <c r="C89" s="413" t="s">
        <v>256</v>
      </c>
      <c r="D89" s="398" t="s">
        <v>259</v>
      </c>
      <c r="E89" s="36" t="s">
        <v>704</v>
      </c>
      <c r="F89" s="36" t="s">
        <v>704</v>
      </c>
      <c r="G89" s="75"/>
      <c r="H89" s="75" t="s">
        <v>704</v>
      </c>
      <c r="I89" s="397" t="s">
        <v>259</v>
      </c>
      <c r="J89" s="397" t="s">
        <v>259</v>
      </c>
      <c r="K89" s="397"/>
      <c r="L89" s="397" t="s">
        <v>259</v>
      </c>
      <c r="M89" s="397"/>
      <c r="N89" s="397"/>
      <c r="O89" s="397" t="s">
        <v>260</v>
      </c>
      <c r="P89" s="229"/>
      <c r="Q89" s="229"/>
      <c r="R89" s="398">
        <v>6</v>
      </c>
      <c r="S89" s="414" t="s">
        <v>443</v>
      </c>
      <c r="T89" s="538" t="s">
        <v>357</v>
      </c>
      <c r="U89" s="539" t="s">
        <v>705</v>
      </c>
      <c r="V89" s="396"/>
      <c r="W89" s="715"/>
      <c r="X89" s="1043">
        <v>45738</v>
      </c>
      <c r="Y89" s="229"/>
      <c r="Z89" s="229"/>
      <c r="AA89" s="229"/>
      <c r="AB89" s="396"/>
      <c r="AC89" s="396"/>
      <c r="AD89" s="13"/>
      <c r="AE89" s="398"/>
      <c r="AF89" s="711" t="s">
        <v>701</v>
      </c>
      <c r="AG89" s="643"/>
      <c r="AH89" s="643"/>
      <c r="AI89" s="1077" t="s">
        <v>701</v>
      </c>
      <c r="AJ89" s="644"/>
      <c r="AK89" s="646">
        <v>8</v>
      </c>
      <c r="AL89" s="646" t="s">
        <v>357</v>
      </c>
    </row>
    <row r="90" spans="1:39" ht="112.5" x14ac:dyDescent="0.35">
      <c r="A90" s="767" t="s">
        <v>706</v>
      </c>
      <c r="B90" s="13" t="s">
        <v>707</v>
      </c>
      <c r="C90" s="413" t="s">
        <v>256</v>
      </c>
      <c r="D90" s="398" t="s">
        <v>259</v>
      </c>
      <c r="E90" s="36" t="s">
        <v>708</v>
      </c>
      <c r="F90" s="36" t="s">
        <v>708</v>
      </c>
      <c r="G90" s="75"/>
      <c r="H90" s="75" t="s">
        <v>708</v>
      </c>
      <c r="I90" s="397" t="s">
        <v>259</v>
      </c>
      <c r="J90" s="397" t="s">
        <v>259</v>
      </c>
      <c r="K90" s="397"/>
      <c r="L90" s="397" t="s">
        <v>259</v>
      </c>
      <c r="M90" s="397"/>
      <c r="N90" s="397"/>
      <c r="O90" s="397" t="s">
        <v>260</v>
      </c>
      <c r="P90" s="229"/>
      <c r="Q90" s="229"/>
      <c r="R90" s="398">
        <v>13</v>
      </c>
      <c r="S90" s="414" t="s">
        <v>443</v>
      </c>
      <c r="T90" s="538" t="s">
        <v>357</v>
      </c>
      <c r="U90" s="539" t="s">
        <v>709</v>
      </c>
      <c r="V90" s="396"/>
      <c r="W90" s="715"/>
      <c r="X90" s="1043">
        <v>45738</v>
      </c>
      <c r="Y90" s="229"/>
      <c r="Z90" s="229"/>
      <c r="AA90" s="229"/>
      <c r="AB90" s="396"/>
      <c r="AC90" s="396"/>
      <c r="AD90" s="13"/>
      <c r="AE90" s="398"/>
      <c r="AF90" s="711" t="s">
        <v>701</v>
      </c>
      <c r="AG90" s="643"/>
      <c r="AH90" s="643"/>
      <c r="AI90" s="1077" t="s">
        <v>701</v>
      </c>
      <c r="AJ90" s="644"/>
      <c r="AK90" s="646">
        <v>13</v>
      </c>
      <c r="AL90" s="646" t="s">
        <v>357</v>
      </c>
    </row>
    <row r="91" spans="1:39" ht="137.5" x14ac:dyDescent="0.35">
      <c r="A91" s="767" t="s">
        <v>710</v>
      </c>
      <c r="B91" s="13" t="s">
        <v>711</v>
      </c>
      <c r="C91" s="413" t="s">
        <v>256</v>
      </c>
      <c r="D91" s="398" t="s">
        <v>259</v>
      </c>
      <c r="E91" s="36" t="s">
        <v>712</v>
      </c>
      <c r="F91" s="36" t="s">
        <v>712</v>
      </c>
      <c r="G91" s="75"/>
      <c r="H91" s="75" t="s">
        <v>712</v>
      </c>
      <c r="I91" s="397" t="s">
        <v>259</v>
      </c>
      <c r="J91" s="397" t="s">
        <v>259</v>
      </c>
      <c r="K91" s="397"/>
      <c r="L91" s="397" t="s">
        <v>259</v>
      </c>
      <c r="M91" s="397"/>
      <c r="N91" s="397"/>
      <c r="O91" s="397" t="s">
        <v>260</v>
      </c>
      <c r="P91" s="229"/>
      <c r="Q91" s="229"/>
      <c r="R91" s="398">
        <v>13</v>
      </c>
      <c r="S91" s="414" t="s">
        <v>274</v>
      </c>
      <c r="T91" s="538" t="s">
        <v>623</v>
      </c>
      <c r="U91" s="539" t="s">
        <v>713</v>
      </c>
      <c r="V91" s="396"/>
      <c r="W91" s="715"/>
      <c r="X91" s="1043">
        <v>45738</v>
      </c>
      <c r="Y91" s="229"/>
      <c r="Z91" s="229"/>
      <c r="AA91" s="229"/>
      <c r="AB91" s="396"/>
      <c r="AC91" s="396"/>
      <c r="AD91" s="13"/>
      <c r="AE91" s="398"/>
      <c r="AF91" s="711" t="s">
        <v>701</v>
      </c>
      <c r="AG91" s="643"/>
      <c r="AH91" s="643"/>
      <c r="AI91" s="1077" t="s">
        <v>701</v>
      </c>
      <c r="AJ91" s="644"/>
      <c r="AK91" s="646">
        <v>13</v>
      </c>
      <c r="AL91" s="646" t="s">
        <v>623</v>
      </c>
    </row>
    <row r="92" spans="1:39" ht="188.5" x14ac:dyDescent="0.35">
      <c r="A92" s="767" t="s">
        <v>714</v>
      </c>
      <c r="B92" s="13" t="s">
        <v>715</v>
      </c>
      <c r="C92" s="413" t="s">
        <v>256</v>
      </c>
      <c r="D92" s="398" t="s">
        <v>257</v>
      </c>
      <c r="E92" s="36" t="s">
        <v>716</v>
      </c>
      <c r="F92" s="36" t="s">
        <v>716</v>
      </c>
      <c r="G92" s="75"/>
      <c r="H92" s="75"/>
      <c r="I92" s="397" t="s">
        <v>259</v>
      </c>
      <c r="J92" s="397" t="s">
        <v>259</v>
      </c>
      <c r="K92" s="397"/>
      <c r="L92" s="397"/>
      <c r="M92" s="397"/>
      <c r="N92" s="397"/>
      <c r="O92" s="397" t="s">
        <v>260</v>
      </c>
      <c r="P92" s="229"/>
      <c r="Q92" s="229"/>
      <c r="R92" s="398">
        <v>6.17</v>
      </c>
      <c r="S92" s="414" t="s">
        <v>443</v>
      </c>
      <c r="T92" s="538" t="s">
        <v>262</v>
      </c>
      <c r="U92" s="539" t="s">
        <v>717</v>
      </c>
      <c r="V92" s="396"/>
      <c r="W92" s="715"/>
      <c r="X92" s="1043">
        <v>45738</v>
      </c>
      <c r="Y92" s="229"/>
      <c r="Z92" s="229"/>
      <c r="AA92" s="229"/>
      <c r="AB92" s="396"/>
      <c r="AC92" s="396"/>
      <c r="AD92" s="13"/>
      <c r="AE92" s="398"/>
      <c r="AF92" s="711" t="s">
        <v>266</v>
      </c>
      <c r="AG92" s="643" t="s">
        <v>267</v>
      </c>
      <c r="AH92" s="643"/>
      <c r="AI92" s="1077" t="s">
        <v>268</v>
      </c>
      <c r="AJ92" s="644" t="s">
        <v>269</v>
      </c>
      <c r="AK92" s="646" t="s">
        <v>718</v>
      </c>
      <c r="AL92" s="646" t="s">
        <v>719</v>
      </c>
      <c r="AM92" s="767"/>
    </row>
    <row r="93" spans="1:39" ht="188.5" x14ac:dyDescent="0.35">
      <c r="A93" s="767" t="s">
        <v>720</v>
      </c>
      <c r="B93" s="13" t="s">
        <v>721</v>
      </c>
      <c r="C93" s="413" t="s">
        <v>256</v>
      </c>
      <c r="D93" s="398"/>
      <c r="E93" s="36" t="s">
        <v>722</v>
      </c>
      <c r="F93" s="36" t="s">
        <v>722</v>
      </c>
      <c r="G93" s="75" t="s">
        <v>722</v>
      </c>
      <c r="H93" s="75" t="s">
        <v>722</v>
      </c>
      <c r="I93" s="397" t="s">
        <v>259</v>
      </c>
      <c r="J93" s="397" t="s">
        <v>259</v>
      </c>
      <c r="K93" s="397" t="s">
        <v>259</v>
      </c>
      <c r="L93" s="397" t="s">
        <v>259</v>
      </c>
      <c r="M93" s="397"/>
      <c r="N93" s="397"/>
      <c r="O93" s="397" t="s">
        <v>260</v>
      </c>
      <c r="P93" s="229"/>
      <c r="Q93" s="229"/>
      <c r="R93" s="398">
        <v>96</v>
      </c>
      <c r="S93" s="414" t="s">
        <v>443</v>
      </c>
      <c r="T93" s="538" t="s">
        <v>314</v>
      </c>
      <c r="U93" s="539" t="s">
        <v>723</v>
      </c>
      <c r="V93" s="396"/>
      <c r="W93" s="715"/>
      <c r="X93" s="1043">
        <v>46036</v>
      </c>
      <c r="Y93" s="229" t="s">
        <v>724</v>
      </c>
      <c r="Z93" s="229"/>
      <c r="AA93" s="229"/>
      <c r="AB93" s="396" t="s">
        <v>725</v>
      </c>
      <c r="AC93" s="396"/>
      <c r="AD93" s="13"/>
      <c r="AE93" s="398"/>
      <c r="AF93" s="711" t="s">
        <v>696</v>
      </c>
      <c r="AG93" s="643" t="s">
        <v>267</v>
      </c>
      <c r="AH93" s="643"/>
      <c r="AI93" s="1077" t="s">
        <v>268</v>
      </c>
      <c r="AJ93" s="644" t="s">
        <v>726</v>
      </c>
      <c r="AK93" s="646">
        <v>96</v>
      </c>
      <c r="AL93" s="646" t="s">
        <v>314</v>
      </c>
      <c r="AM93" s="767"/>
    </row>
    <row r="94" spans="1:39" ht="188.5" x14ac:dyDescent="0.35">
      <c r="A94" s="767" t="s">
        <v>727</v>
      </c>
      <c r="B94" s="13" t="s">
        <v>728</v>
      </c>
      <c r="C94" s="413" t="s">
        <v>29</v>
      </c>
      <c r="D94" s="398"/>
      <c r="E94" s="36"/>
      <c r="F94" s="36"/>
      <c r="G94" s="36"/>
      <c r="H94" s="75" t="s">
        <v>729</v>
      </c>
      <c r="I94" s="397"/>
      <c r="J94" s="397"/>
      <c r="K94" s="397"/>
      <c r="L94" s="397" t="s">
        <v>259</v>
      </c>
      <c r="M94" s="397"/>
      <c r="N94" s="397"/>
      <c r="O94" s="397" t="s">
        <v>260</v>
      </c>
      <c r="P94" s="229"/>
      <c r="Q94" s="229"/>
      <c r="R94" s="398">
        <v>12</v>
      </c>
      <c r="S94" s="414" t="s">
        <v>443</v>
      </c>
      <c r="T94" s="538" t="s">
        <v>730</v>
      </c>
      <c r="U94" s="539" t="s">
        <v>731</v>
      </c>
      <c r="V94" s="396"/>
      <c r="W94" s="715"/>
      <c r="X94" s="1043">
        <v>46055</v>
      </c>
      <c r="Y94" s="229" t="s">
        <v>732</v>
      </c>
      <c r="Z94" s="229" t="s">
        <v>733</v>
      </c>
      <c r="AA94" s="229" t="s">
        <v>734</v>
      </c>
      <c r="AB94" s="396"/>
      <c r="AC94" s="396"/>
      <c r="AD94" s="13"/>
      <c r="AE94" s="398"/>
      <c r="AF94" s="711" t="s">
        <v>696</v>
      </c>
      <c r="AG94" s="643" t="s">
        <v>267</v>
      </c>
      <c r="AH94" s="643"/>
      <c r="AI94" s="1077" t="s">
        <v>268</v>
      </c>
      <c r="AJ94" s="644" t="s">
        <v>726</v>
      </c>
      <c r="AK94" s="646">
        <v>12</v>
      </c>
      <c r="AL94" s="646" t="s">
        <v>730</v>
      </c>
      <c r="AM94" s="767"/>
    </row>
    <row r="95" spans="1:39" x14ac:dyDescent="0.35">
      <c r="A95" s="767"/>
      <c r="B95" s="13"/>
      <c r="C95" s="413"/>
      <c r="D95" s="398"/>
      <c r="E95" s="36"/>
      <c r="F95" s="36"/>
      <c r="G95" s="75"/>
      <c r="H95" s="75"/>
      <c r="I95" s="397"/>
      <c r="J95" s="397"/>
      <c r="K95" s="397"/>
      <c r="L95" s="397"/>
      <c r="M95" s="397"/>
      <c r="N95" s="397"/>
      <c r="O95" s="397"/>
      <c r="P95" s="229"/>
      <c r="Q95" s="229"/>
      <c r="R95" s="398"/>
      <c r="S95" s="414"/>
      <c r="T95" s="538"/>
      <c r="U95" s="539"/>
      <c r="V95" s="396"/>
      <c r="W95" s="715"/>
      <c r="X95" s="1043"/>
      <c r="Y95" s="229"/>
      <c r="Z95" s="229"/>
      <c r="AA95" s="229" t="s">
        <v>735</v>
      </c>
      <c r="AB95" s="396"/>
      <c r="AC95" s="396"/>
      <c r="AD95" s="13"/>
      <c r="AE95" s="398"/>
      <c r="AF95" s="711"/>
      <c r="AG95" s="643"/>
      <c r="AH95" s="643"/>
      <c r="AI95" s="1077"/>
      <c r="AJ95" s="644"/>
      <c r="AK95" s="646"/>
      <c r="AL95" s="646"/>
      <c r="AM95" s="767"/>
    </row>
    <row r="96" spans="1:39" x14ac:dyDescent="0.35">
      <c r="A96" s="767"/>
      <c r="B96" s="13"/>
      <c r="C96" s="413"/>
      <c r="D96" s="398"/>
      <c r="E96" s="36"/>
      <c r="F96" s="36"/>
      <c r="G96" s="75"/>
      <c r="H96" s="75"/>
      <c r="I96" s="397"/>
      <c r="J96" s="397"/>
      <c r="K96" s="397"/>
      <c r="L96" s="397"/>
      <c r="M96" s="397"/>
      <c r="N96" s="397"/>
      <c r="O96" s="397"/>
      <c r="P96" s="229"/>
      <c r="Q96" s="229"/>
      <c r="R96" s="398"/>
      <c r="S96" s="414"/>
      <c r="T96" s="538"/>
      <c r="U96" s="539"/>
      <c r="V96" s="396"/>
      <c r="W96" s="715"/>
      <c r="X96" s="1043"/>
      <c r="Y96" s="229"/>
      <c r="Z96" s="229"/>
      <c r="AA96" s="229"/>
      <c r="AB96" s="396"/>
      <c r="AC96" s="396"/>
      <c r="AD96" s="13"/>
      <c r="AE96" s="398"/>
      <c r="AF96" s="711"/>
      <c r="AG96" s="643"/>
      <c r="AH96" s="643"/>
      <c r="AI96" s="1077"/>
      <c r="AJ96" s="644"/>
      <c r="AK96" s="646"/>
      <c r="AL96" s="646"/>
      <c r="AM96" s="767"/>
    </row>
  </sheetData>
  <mergeCells count="2">
    <mergeCell ref="B2:C2"/>
    <mergeCell ref="I3:M3"/>
  </mergeCells>
  <phoneticPr fontId="47" type="noConversion"/>
  <conditionalFormatting sqref="A50:A51">
    <cfRule type="duplicateValues" dxfId="180" priority="9"/>
  </conditionalFormatting>
  <hyperlinks>
    <hyperlink ref="AG10" r:id="rId1" xr:uid="{94104B03-6EC6-4FF8-8160-AAB97DA6147E}"/>
    <hyperlink ref="AG19" r:id="rId2" xr:uid="{98291042-818A-4E0E-92E6-29382FDA59B4}"/>
    <hyperlink ref="AG48" r:id="rId3" xr:uid="{5BAD3761-7485-4A08-BA49-36E6CB98B8FA}"/>
    <hyperlink ref="AG36" r:id="rId4" xr:uid="{145D1139-A366-49B8-8786-1F2293B22FED}"/>
    <hyperlink ref="AG6" r:id="rId5" xr:uid="{B9DABB09-20C3-4CE0-82E5-2815FD932D7C}"/>
    <hyperlink ref="AG7" r:id="rId6" xr:uid="{2169E072-C2B9-477A-ABB7-551E614318E7}"/>
    <hyperlink ref="AG9" r:id="rId7" xr:uid="{9ABB39BE-2DF6-4A0A-987F-3319AEDE546C}"/>
    <hyperlink ref="AG12" r:id="rId8" xr:uid="{CA8964BE-E5F5-4C19-805E-9FB2B461ACB1}"/>
    <hyperlink ref="AG18" r:id="rId9" display="Get Support (Cases, Expert Chat)" xr:uid="{8A4BF453-0F64-46AF-A055-A42D694CAED8}"/>
    <hyperlink ref="AG37" r:id="rId10" xr:uid="{B3DDE85C-B8D3-4861-B23B-3EA6485C26D5}"/>
    <hyperlink ref="AG38" r:id="rId11" xr:uid="{F1B55A3A-024E-4266-ACE9-9E7BCD90E9EA}"/>
    <hyperlink ref="AG44" r:id="rId12" xr:uid="{8F5067F3-BC29-425E-AA40-2420A0551AC4}"/>
    <hyperlink ref="AG50" r:id="rId13" xr:uid="{C9487828-D26E-4F5C-BF17-2B18263393EE}"/>
    <hyperlink ref="AJ6" r:id="rId14" display="Service Inquiry for Additional Services - Chargeable services" xr:uid="{1D693165-CCB2-4F7B-A1FF-11158539927B}"/>
    <hyperlink ref="AJ7" r:id="rId15" display="Service Inquiry for Additional Services - Chargeable services" xr:uid="{9EF31D66-3A08-4A68-A846-B6BD4093DCD5}"/>
    <hyperlink ref="AJ9" r:id="rId16" display="Service Inquiry for Additional Services - Chargeable services" xr:uid="{EF4E092D-A18F-48FF-A3F1-C7EAA7893C67}"/>
    <hyperlink ref="AJ10" r:id="rId17" display="Service Inquiry for Additional Services - Chargeable services" xr:uid="{1BA14561-3042-4EC6-9B3C-6D831068FB65}"/>
    <hyperlink ref="AJ12" r:id="rId18" display="Service Inquiry for Additional Services - Chargeable services" xr:uid="{8447360A-3D04-4D8F-B29B-1CFCD2AFFE9A}"/>
    <hyperlink ref="AJ18" r:id="rId19" display="Service Inquiry for Additional Services - Chargeable services" xr:uid="{D2719E52-BC67-4960-BDCB-7968C1C3F4DE}"/>
    <hyperlink ref="AJ19" r:id="rId20" display="Service Inquiry for Additional Services - Chargeable services" xr:uid="{221D4405-5648-483F-9C76-49918390BF54}"/>
    <hyperlink ref="AJ36" r:id="rId21" display="Service Inquiry for Additional Services - Chargeable services" xr:uid="{84579694-EF89-4043-843D-E087EBF56309}"/>
    <hyperlink ref="AJ37" r:id="rId22" display="Service Inquiry for Additional Services - Chargeable services" xr:uid="{2FE8AB42-CC79-446C-AF04-431861E75CC7}"/>
    <hyperlink ref="AJ38" r:id="rId23" display="Service Inquiry for Additional Services - Chargeable services" xr:uid="{24777D1F-962B-4F75-BE2C-7E75B2416D20}"/>
    <hyperlink ref="AJ48" r:id="rId24" display="Service Inquiry for Additional Services - Chargeable services" xr:uid="{4C1B2821-CFDF-49DF-910F-90A3D474FC60}"/>
    <hyperlink ref="AJ50" r:id="rId25" display="Service Inquiry for Additional Services - Chargeable services" xr:uid="{E1D73D4F-2953-45E4-BD9C-343ADFCFA676}"/>
    <hyperlink ref="AJ13" r:id="rId26" display="Service Inquiry for Additional Services - Chargeable services" xr:uid="{9B24661D-F964-486C-9651-90034DDC4C73}"/>
    <hyperlink ref="AJ15" r:id="rId27" display="Service Inquiry for Additional Services - Chargeable services" xr:uid="{D9832450-4638-4308-A562-4A136D5943B5}"/>
    <hyperlink ref="AJ17" r:id="rId28" display="Service Inquiry for Additional Services - Chargeable services" xr:uid="{A4D6A9C9-1D79-4926-B0DC-EDF42BD646D4}"/>
    <hyperlink ref="AJ5" r:id="rId29" display="Service Inquiry for Additional Services - Chargeable services" xr:uid="{00C111A2-2D2A-4589-AE97-46257E31227B}"/>
    <hyperlink ref="AG5" r:id="rId30" xr:uid="{7C347CAE-B83A-44D5-8AAB-72386213C1C4}"/>
    <hyperlink ref="AG26" r:id="rId31" xr:uid="{9881895A-3555-49E7-93D1-82A7D3C87549}"/>
    <hyperlink ref="AG27" r:id="rId32" xr:uid="{44506298-A8EC-453B-9920-A4A12849C259}"/>
    <hyperlink ref="AJ51" r:id="rId33" display="Service Inquiry for Additional Services - Chargeable services" xr:uid="{7489630D-C98B-45C5-9101-854F798A2154}"/>
    <hyperlink ref="AG51" r:id="rId34" xr:uid="{3F63658F-0136-4305-BBC4-585DF46C4C34}"/>
    <hyperlink ref="AJ44" r:id="rId35" display="Service Inquiry for Additional Services - Chargeable services" xr:uid="{39879DFF-6C71-4501-86DA-D005E8C3F85C}"/>
    <hyperlink ref="AJ8" r:id="rId36" display="Service Inquiry for Additional Services - Chargeable services" xr:uid="{0D1756C3-723B-439F-B152-55767CB5FDF3}"/>
    <hyperlink ref="AG8" r:id="rId37" xr:uid="{04D9F72D-E5EA-45EC-B4BB-9A10D05A57C5}"/>
  </hyperlinks>
  <pageMargins left="0.7" right="0.7" top="0.75" bottom="0.75" header="0.3" footer="0.3"/>
  <pageSetup paperSize="9" orientation="portrait" horizontalDpi="300" r:id="rId38"/>
  <headerFooter>
    <oddFooter>&amp;L_x000D_&amp;1#&amp;"72 Brand"&amp;6&amp;K000000                  INTERNAL ‒ SAP and External Parties under NDA Only</oddFooter>
  </headerFooter>
  <drawing r:id="rId39"/>
  <tableParts count="1">
    <tablePart r:id="rId4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05245-B0EE-4CE6-89FA-6E786789EF48}">
  <sheetPr codeName="Sheet10"/>
  <dimension ref="A1:Q190"/>
  <sheetViews>
    <sheetView zoomScale="90" zoomScaleNormal="90" workbookViewId="0">
      <pane ySplit="1" topLeftCell="A142" activePane="bottomLeft" state="frozen"/>
      <selection pane="bottomLeft" activeCell="G1" sqref="G1:G1048576"/>
    </sheetView>
  </sheetViews>
  <sheetFormatPr defaultColWidth="9.1796875" defaultRowHeight="12.5" x14ac:dyDescent="0.35"/>
  <cols>
    <col min="1" max="1" width="21" style="731" customWidth="1"/>
    <col min="2" max="2" width="21" style="737" customWidth="1"/>
    <col min="3" max="3" width="31" style="731" hidden="1" customWidth="1"/>
    <col min="4" max="4" width="9.7265625" style="738" hidden="1" customWidth="1"/>
    <col min="5" max="5" width="30.7265625" style="738" customWidth="1"/>
    <col min="6" max="6" width="13" style="731" customWidth="1"/>
    <col min="7" max="7" width="16.7265625" style="731" customWidth="1"/>
    <col min="8" max="8" width="89.54296875" style="739" customWidth="1"/>
    <col min="9" max="9" width="75.1796875" style="737" customWidth="1"/>
    <col min="10" max="10" width="63.54296875" style="738" customWidth="1"/>
    <col min="11" max="11" width="21" style="731" bestFit="1" customWidth="1"/>
    <col min="12" max="12" width="14" style="731" bestFit="1" customWidth="1"/>
    <col min="13" max="13" width="16.7265625" style="731" customWidth="1"/>
    <col min="14" max="14" width="21" style="731" bestFit="1" customWidth="1"/>
    <col min="15" max="15" width="19" style="731" bestFit="1" customWidth="1"/>
    <col min="16" max="16" width="24" style="731" bestFit="1" customWidth="1"/>
    <col min="17" max="17" width="19" style="731" bestFit="1" customWidth="1"/>
    <col min="18" max="16384" width="9.1796875" style="731"/>
  </cols>
  <sheetData>
    <row r="1" spans="1:17" ht="81.75" customHeight="1" x14ac:dyDescent="0.25">
      <c r="A1" s="723" t="s">
        <v>736</v>
      </c>
      <c r="B1" s="724" t="s">
        <v>737</v>
      </c>
      <c r="C1" s="723" t="s">
        <v>738</v>
      </c>
      <c r="D1" s="725" t="s">
        <v>739</v>
      </c>
      <c r="E1" s="725" t="s">
        <v>740</v>
      </c>
      <c r="F1" s="740" t="s">
        <v>741</v>
      </c>
      <c r="G1" s="726" t="s">
        <v>742</v>
      </c>
      <c r="H1" s="727" t="s">
        <v>743</v>
      </c>
      <c r="I1" s="724" t="s">
        <v>744</v>
      </c>
      <c r="J1" s="725" t="s">
        <v>745</v>
      </c>
      <c r="K1" s="723" t="s">
        <v>746</v>
      </c>
      <c r="L1" s="728" t="s">
        <v>747</v>
      </c>
      <c r="M1" s="726" t="s">
        <v>748</v>
      </c>
      <c r="N1" s="729" t="s">
        <v>749</v>
      </c>
      <c r="O1" s="730" t="s">
        <v>750</v>
      </c>
      <c r="P1" s="729" t="s">
        <v>751</v>
      </c>
      <c r="Q1" s="726" t="s">
        <v>752</v>
      </c>
    </row>
    <row r="2" spans="1:17" ht="337.5" x14ac:dyDescent="0.35">
      <c r="A2" s="732" t="s">
        <v>677</v>
      </c>
      <c r="B2" s="733" t="s">
        <v>753</v>
      </c>
      <c r="C2" s="732" t="s">
        <v>754</v>
      </c>
      <c r="D2" s="734" t="s">
        <v>755</v>
      </c>
      <c r="E2" s="734" t="s">
        <v>756</v>
      </c>
      <c r="F2" s="735">
        <v>7620</v>
      </c>
      <c r="G2" s="735">
        <v>4320</v>
      </c>
      <c r="H2" s="736" t="s">
        <v>757</v>
      </c>
      <c r="I2" s="733" t="s">
        <v>758</v>
      </c>
      <c r="J2" s="734" t="s">
        <v>759</v>
      </c>
      <c r="K2" s="732" t="s">
        <v>760</v>
      </c>
      <c r="L2" s="732" t="s">
        <v>120</v>
      </c>
      <c r="M2" s="732" t="s">
        <v>761</v>
      </c>
      <c r="N2" s="735">
        <v>120</v>
      </c>
      <c r="O2" s="735">
        <v>300</v>
      </c>
      <c r="P2" s="735">
        <v>7200</v>
      </c>
      <c r="Q2" s="732" t="s">
        <v>762</v>
      </c>
    </row>
    <row r="3" spans="1:17" ht="62.5" x14ac:dyDescent="0.35">
      <c r="A3" s="732" t="s">
        <v>763</v>
      </c>
      <c r="B3" s="733" t="s">
        <v>764</v>
      </c>
      <c r="C3" s="732" t="s">
        <v>765</v>
      </c>
      <c r="D3" s="734" t="s">
        <v>755</v>
      </c>
      <c r="E3" s="734" t="s">
        <v>766</v>
      </c>
      <c r="F3" s="735">
        <v>120</v>
      </c>
      <c r="G3" s="735">
        <v>4320</v>
      </c>
      <c r="H3" s="736" t="s">
        <v>767</v>
      </c>
      <c r="I3" s="733" t="s">
        <v>768</v>
      </c>
      <c r="J3" s="734" t="s">
        <v>769</v>
      </c>
      <c r="K3" s="732" t="s">
        <v>760</v>
      </c>
      <c r="L3" s="732" t="s">
        <v>120</v>
      </c>
      <c r="M3" s="732" t="s">
        <v>770</v>
      </c>
      <c r="N3" s="735">
        <v>0</v>
      </c>
      <c r="O3" s="735">
        <v>120</v>
      </c>
      <c r="P3" s="735">
        <v>0</v>
      </c>
      <c r="Q3" s="732" t="s">
        <v>770</v>
      </c>
    </row>
    <row r="4" spans="1:17" ht="62.5" x14ac:dyDescent="0.35">
      <c r="A4" s="732" t="s">
        <v>771</v>
      </c>
      <c r="B4" s="733" t="s">
        <v>772</v>
      </c>
      <c r="C4" s="732" t="s">
        <v>773</v>
      </c>
      <c r="D4" s="734" t="s">
        <v>755</v>
      </c>
      <c r="E4" s="734" t="s">
        <v>774</v>
      </c>
      <c r="F4" s="735">
        <v>120</v>
      </c>
      <c r="G4" s="735">
        <v>5760</v>
      </c>
      <c r="H4" s="736" t="s">
        <v>775</v>
      </c>
      <c r="I4" s="733" t="s">
        <v>770</v>
      </c>
      <c r="J4" s="734" t="s">
        <v>776</v>
      </c>
      <c r="K4" s="732" t="s">
        <v>777</v>
      </c>
      <c r="L4" s="732" t="s">
        <v>120</v>
      </c>
      <c r="M4" s="732" t="s">
        <v>770</v>
      </c>
      <c r="N4" s="735">
        <v>60</v>
      </c>
      <c r="O4" s="735">
        <v>60</v>
      </c>
      <c r="P4" s="735">
        <v>0</v>
      </c>
      <c r="Q4" s="732" t="s">
        <v>770</v>
      </c>
    </row>
    <row r="5" spans="1:17" ht="175" x14ac:dyDescent="0.35">
      <c r="A5" s="732" t="s">
        <v>771</v>
      </c>
      <c r="B5" s="733" t="s">
        <v>778</v>
      </c>
      <c r="C5" s="732" t="s">
        <v>773</v>
      </c>
      <c r="D5" s="734" t="s">
        <v>755</v>
      </c>
      <c r="E5" s="734" t="s">
        <v>779</v>
      </c>
      <c r="F5" s="735">
        <v>150</v>
      </c>
      <c r="G5" s="735">
        <v>1440</v>
      </c>
      <c r="H5" s="736" t="s">
        <v>780</v>
      </c>
      <c r="I5" s="733" t="s">
        <v>770</v>
      </c>
      <c r="J5" s="734" t="s">
        <v>781</v>
      </c>
      <c r="K5" s="732" t="s">
        <v>777</v>
      </c>
      <c r="L5" s="732" t="s">
        <v>120</v>
      </c>
      <c r="M5" s="732" t="s">
        <v>770</v>
      </c>
      <c r="N5" s="735">
        <v>30</v>
      </c>
      <c r="O5" s="735">
        <v>120</v>
      </c>
      <c r="P5" s="735">
        <v>0</v>
      </c>
      <c r="Q5" s="732" t="s">
        <v>762</v>
      </c>
    </row>
    <row r="6" spans="1:17" ht="87.5" x14ac:dyDescent="0.35">
      <c r="A6" s="732" t="s">
        <v>771</v>
      </c>
      <c r="B6" s="733" t="s">
        <v>782</v>
      </c>
      <c r="C6" s="732" t="s">
        <v>773</v>
      </c>
      <c r="D6" s="734" t="s">
        <v>755</v>
      </c>
      <c r="E6" s="734" t="s">
        <v>774</v>
      </c>
      <c r="F6" s="735">
        <v>1530</v>
      </c>
      <c r="G6" s="735">
        <v>4320</v>
      </c>
      <c r="H6" s="736" t="s">
        <v>783</v>
      </c>
      <c r="I6" s="733" t="s">
        <v>770</v>
      </c>
      <c r="J6" s="734" t="s">
        <v>784</v>
      </c>
      <c r="K6" s="732" t="s">
        <v>785</v>
      </c>
      <c r="L6" s="732" t="s">
        <v>120</v>
      </c>
      <c r="M6" s="732" t="s">
        <v>770</v>
      </c>
      <c r="N6" s="735">
        <v>1440</v>
      </c>
      <c r="O6" s="735">
        <v>60</v>
      </c>
      <c r="P6" s="735">
        <v>30</v>
      </c>
      <c r="Q6" s="732" t="s">
        <v>786</v>
      </c>
    </row>
    <row r="7" spans="1:17" ht="409.5" x14ac:dyDescent="0.35">
      <c r="A7" s="732" t="s">
        <v>787</v>
      </c>
      <c r="B7" s="733" t="s">
        <v>788</v>
      </c>
      <c r="C7" s="732" t="s">
        <v>765</v>
      </c>
      <c r="D7" s="734" t="s">
        <v>755</v>
      </c>
      <c r="E7" s="734" t="s">
        <v>789</v>
      </c>
      <c r="F7" s="735">
        <v>210</v>
      </c>
      <c r="G7" s="735">
        <v>2880</v>
      </c>
      <c r="H7" s="736" t="s">
        <v>790</v>
      </c>
      <c r="I7" s="733" t="s">
        <v>791</v>
      </c>
      <c r="J7" s="734" t="s">
        <v>792</v>
      </c>
      <c r="K7" s="732" t="s">
        <v>760</v>
      </c>
      <c r="L7" s="732" t="s">
        <v>120</v>
      </c>
      <c r="M7" s="732" t="s">
        <v>793</v>
      </c>
      <c r="N7" s="735">
        <v>30</v>
      </c>
      <c r="O7" s="735">
        <v>150</v>
      </c>
      <c r="P7" s="735">
        <v>30</v>
      </c>
      <c r="Q7" s="732" t="s">
        <v>786</v>
      </c>
    </row>
    <row r="8" spans="1:17" ht="25" x14ac:dyDescent="0.35">
      <c r="A8" s="732" t="s">
        <v>771</v>
      </c>
      <c r="B8" s="733" t="s">
        <v>794</v>
      </c>
      <c r="C8" s="732" t="s">
        <v>770</v>
      </c>
      <c r="D8" s="734" t="s">
        <v>755</v>
      </c>
      <c r="E8" s="734" t="s">
        <v>795</v>
      </c>
      <c r="F8" s="735">
        <v>285</v>
      </c>
      <c r="G8" s="735">
        <v>7200</v>
      </c>
      <c r="H8" s="736" t="s">
        <v>796</v>
      </c>
      <c r="I8" s="733" t="s">
        <v>770</v>
      </c>
      <c r="J8" s="734" t="s">
        <v>770</v>
      </c>
      <c r="K8" s="732" t="s">
        <v>777</v>
      </c>
      <c r="L8" s="732" t="s">
        <v>120</v>
      </c>
      <c r="M8" s="732" t="s">
        <v>770</v>
      </c>
      <c r="N8" s="735">
        <v>0</v>
      </c>
      <c r="O8" s="735">
        <v>270</v>
      </c>
      <c r="P8" s="735">
        <v>15</v>
      </c>
      <c r="Q8" s="732" t="s">
        <v>762</v>
      </c>
    </row>
    <row r="9" spans="1:17" ht="150" x14ac:dyDescent="0.35">
      <c r="A9" s="732" t="s">
        <v>797</v>
      </c>
      <c r="B9" s="733" t="s">
        <v>798</v>
      </c>
      <c r="C9" s="732" t="s">
        <v>773</v>
      </c>
      <c r="D9" s="734" t="s">
        <v>755</v>
      </c>
      <c r="E9" s="734" t="s">
        <v>799</v>
      </c>
      <c r="F9" s="735">
        <v>1620</v>
      </c>
      <c r="G9" s="735">
        <v>4320</v>
      </c>
      <c r="H9" s="736" t="s">
        <v>800</v>
      </c>
      <c r="I9" s="733" t="s">
        <v>770</v>
      </c>
      <c r="J9" s="734" t="s">
        <v>801</v>
      </c>
      <c r="K9" s="732" t="s">
        <v>785</v>
      </c>
      <c r="L9" s="732" t="s">
        <v>120</v>
      </c>
      <c r="M9" s="732" t="s">
        <v>770</v>
      </c>
      <c r="N9" s="735">
        <v>1440</v>
      </c>
      <c r="O9" s="735">
        <v>120</v>
      </c>
      <c r="P9" s="735">
        <v>60</v>
      </c>
      <c r="Q9" s="732" t="s">
        <v>786</v>
      </c>
    </row>
    <row r="10" spans="1:17" ht="150" x14ac:dyDescent="0.35">
      <c r="A10" s="732" t="s">
        <v>797</v>
      </c>
      <c r="B10" s="733" t="s">
        <v>802</v>
      </c>
      <c r="C10" s="732" t="s">
        <v>773</v>
      </c>
      <c r="D10" s="734" t="s">
        <v>755</v>
      </c>
      <c r="E10" s="734" t="s">
        <v>799</v>
      </c>
      <c r="F10" s="735">
        <v>180</v>
      </c>
      <c r="G10" s="735">
        <v>4320</v>
      </c>
      <c r="H10" s="736" t="s">
        <v>803</v>
      </c>
      <c r="I10" s="733" t="s">
        <v>770</v>
      </c>
      <c r="J10" s="734" t="s">
        <v>804</v>
      </c>
      <c r="K10" s="732" t="s">
        <v>777</v>
      </c>
      <c r="L10" s="732" t="s">
        <v>120</v>
      </c>
      <c r="M10" s="732" t="s">
        <v>770</v>
      </c>
      <c r="N10" s="735">
        <v>60</v>
      </c>
      <c r="O10" s="735">
        <v>60</v>
      </c>
      <c r="P10" s="735">
        <v>60</v>
      </c>
      <c r="Q10" s="732" t="s">
        <v>786</v>
      </c>
    </row>
    <row r="11" spans="1:17" ht="325" x14ac:dyDescent="0.35">
      <c r="A11" s="732" t="s">
        <v>797</v>
      </c>
      <c r="B11" s="733" t="s">
        <v>805</v>
      </c>
      <c r="C11" s="732" t="s">
        <v>773</v>
      </c>
      <c r="D11" s="734" t="s">
        <v>755</v>
      </c>
      <c r="E11" s="734" t="s">
        <v>806</v>
      </c>
      <c r="F11" s="735">
        <v>65</v>
      </c>
      <c r="G11" s="735">
        <v>2880</v>
      </c>
      <c r="H11" s="736" t="s">
        <v>807</v>
      </c>
      <c r="I11" s="733" t="s">
        <v>808</v>
      </c>
      <c r="J11" s="734" t="s">
        <v>809</v>
      </c>
      <c r="K11" s="732" t="s">
        <v>785</v>
      </c>
      <c r="L11" s="732" t="s">
        <v>120</v>
      </c>
      <c r="M11" s="732" t="s">
        <v>770</v>
      </c>
      <c r="N11" s="735">
        <v>15</v>
      </c>
      <c r="O11" s="735">
        <v>45</v>
      </c>
      <c r="P11" s="735">
        <v>5</v>
      </c>
      <c r="Q11" s="732" t="s">
        <v>786</v>
      </c>
    </row>
    <row r="12" spans="1:17" ht="187.5" x14ac:dyDescent="0.35">
      <c r="A12" s="732" t="s">
        <v>810</v>
      </c>
      <c r="B12" s="733" t="s">
        <v>811</v>
      </c>
      <c r="C12" s="732" t="s">
        <v>765</v>
      </c>
      <c r="D12" s="734" t="s">
        <v>755</v>
      </c>
      <c r="E12" s="734" t="s">
        <v>812</v>
      </c>
      <c r="F12" s="735">
        <v>600</v>
      </c>
      <c r="G12" s="735">
        <v>4320</v>
      </c>
      <c r="H12" s="736" t="s">
        <v>813</v>
      </c>
      <c r="I12" s="733" t="s">
        <v>770</v>
      </c>
      <c r="J12" s="734" t="s">
        <v>814</v>
      </c>
      <c r="K12" s="732" t="s">
        <v>785</v>
      </c>
      <c r="L12" s="732" t="s">
        <v>120</v>
      </c>
      <c r="M12" s="732" t="s">
        <v>770</v>
      </c>
      <c r="N12" s="735">
        <v>60</v>
      </c>
      <c r="O12" s="735">
        <v>480</v>
      </c>
      <c r="P12" s="735">
        <v>60</v>
      </c>
      <c r="Q12" s="732" t="s">
        <v>786</v>
      </c>
    </row>
    <row r="13" spans="1:17" ht="75" x14ac:dyDescent="0.35">
      <c r="A13" s="732" t="s">
        <v>815</v>
      </c>
      <c r="B13" s="733" t="s">
        <v>816</v>
      </c>
      <c r="C13" s="732" t="s">
        <v>817</v>
      </c>
      <c r="D13" s="734" t="s">
        <v>755</v>
      </c>
      <c r="E13" s="734" t="s">
        <v>818</v>
      </c>
      <c r="F13" s="735">
        <v>1440</v>
      </c>
      <c r="G13" s="735">
        <v>1440</v>
      </c>
      <c r="H13" s="736" t="s">
        <v>819</v>
      </c>
      <c r="I13" s="733" t="s">
        <v>770</v>
      </c>
      <c r="J13" s="734" t="s">
        <v>770</v>
      </c>
      <c r="K13" s="732" t="s">
        <v>760</v>
      </c>
      <c r="L13" s="732" t="s">
        <v>120</v>
      </c>
      <c r="M13" s="732" t="s">
        <v>770</v>
      </c>
      <c r="N13" s="735">
        <v>0</v>
      </c>
      <c r="O13" s="735">
        <v>1440</v>
      </c>
      <c r="P13" s="735">
        <v>0</v>
      </c>
      <c r="Q13" s="732" t="s">
        <v>770</v>
      </c>
    </row>
    <row r="14" spans="1:17" ht="100" x14ac:dyDescent="0.35">
      <c r="A14" s="732" t="s">
        <v>820</v>
      </c>
      <c r="B14" s="733" t="s">
        <v>821</v>
      </c>
      <c r="C14" s="732" t="s">
        <v>773</v>
      </c>
      <c r="D14" s="734" t="s">
        <v>822</v>
      </c>
      <c r="E14" s="734" t="s">
        <v>823</v>
      </c>
      <c r="F14" s="735">
        <v>420</v>
      </c>
      <c r="G14" s="735">
        <v>720</v>
      </c>
      <c r="H14" s="736" t="s">
        <v>824</v>
      </c>
      <c r="I14" s="733" t="s">
        <v>825</v>
      </c>
      <c r="J14" s="734" t="s">
        <v>770</v>
      </c>
      <c r="K14" s="732" t="s">
        <v>785</v>
      </c>
      <c r="L14" s="732" t="s">
        <v>120</v>
      </c>
      <c r="M14" s="732" t="s">
        <v>770</v>
      </c>
      <c r="N14" s="735">
        <v>240</v>
      </c>
      <c r="O14" s="735">
        <v>150</v>
      </c>
      <c r="P14" s="735">
        <v>30</v>
      </c>
      <c r="Q14" s="732" t="s">
        <v>762</v>
      </c>
    </row>
    <row r="15" spans="1:17" ht="175" x14ac:dyDescent="0.35">
      <c r="A15" s="732" t="s">
        <v>820</v>
      </c>
      <c r="B15" s="733" t="s">
        <v>826</v>
      </c>
      <c r="C15" s="732" t="s">
        <v>773</v>
      </c>
      <c r="D15" s="734" t="s">
        <v>755</v>
      </c>
      <c r="E15" s="734" t="s">
        <v>823</v>
      </c>
      <c r="F15" s="735">
        <v>420</v>
      </c>
      <c r="G15" s="735">
        <v>720</v>
      </c>
      <c r="H15" s="736" t="s">
        <v>827</v>
      </c>
      <c r="I15" s="733" t="s">
        <v>828</v>
      </c>
      <c r="J15" s="734" t="s">
        <v>829</v>
      </c>
      <c r="K15" s="732" t="s">
        <v>785</v>
      </c>
      <c r="L15" s="732" t="s">
        <v>120</v>
      </c>
      <c r="M15" s="732" t="s">
        <v>770</v>
      </c>
      <c r="N15" s="735">
        <v>240</v>
      </c>
      <c r="O15" s="735">
        <v>150</v>
      </c>
      <c r="P15" s="735">
        <v>30</v>
      </c>
      <c r="Q15" s="732" t="s">
        <v>762</v>
      </c>
    </row>
    <row r="16" spans="1:17" ht="312.5" x14ac:dyDescent="0.35">
      <c r="A16" s="732" t="s">
        <v>820</v>
      </c>
      <c r="B16" s="733" t="s">
        <v>830</v>
      </c>
      <c r="C16" s="732" t="s">
        <v>773</v>
      </c>
      <c r="D16" s="734" t="s">
        <v>755</v>
      </c>
      <c r="E16" s="734" t="s">
        <v>830</v>
      </c>
      <c r="F16" s="735">
        <v>450</v>
      </c>
      <c r="G16" s="735">
        <v>4320</v>
      </c>
      <c r="H16" s="736" t="s">
        <v>831</v>
      </c>
      <c r="I16" s="733" t="s">
        <v>770</v>
      </c>
      <c r="J16" s="734" t="s">
        <v>832</v>
      </c>
      <c r="K16" s="732" t="s">
        <v>785</v>
      </c>
      <c r="L16" s="732" t="s">
        <v>120</v>
      </c>
      <c r="M16" s="732" t="s">
        <v>770</v>
      </c>
      <c r="N16" s="735">
        <v>240</v>
      </c>
      <c r="O16" s="735">
        <v>180</v>
      </c>
      <c r="P16" s="735">
        <v>30</v>
      </c>
      <c r="Q16" s="732" t="s">
        <v>762</v>
      </c>
    </row>
    <row r="17" spans="1:17" ht="409.5" x14ac:dyDescent="0.35">
      <c r="A17" s="732" t="s">
        <v>833</v>
      </c>
      <c r="B17" s="733" t="s">
        <v>834</v>
      </c>
      <c r="C17" s="732" t="s">
        <v>835</v>
      </c>
      <c r="D17" s="734" t="s">
        <v>755</v>
      </c>
      <c r="E17" s="734" t="s">
        <v>836</v>
      </c>
      <c r="F17" s="735">
        <v>40</v>
      </c>
      <c r="G17" s="735">
        <v>1440</v>
      </c>
      <c r="H17" s="736" t="s">
        <v>837</v>
      </c>
      <c r="I17" s="733" t="s">
        <v>838</v>
      </c>
      <c r="J17" s="734" t="s">
        <v>770</v>
      </c>
      <c r="K17" s="732" t="s">
        <v>760</v>
      </c>
      <c r="L17" s="732" t="s">
        <v>120</v>
      </c>
      <c r="M17" s="732" t="s">
        <v>770</v>
      </c>
      <c r="N17" s="735">
        <v>10</v>
      </c>
      <c r="O17" s="735">
        <v>20</v>
      </c>
      <c r="P17" s="735">
        <v>10</v>
      </c>
      <c r="Q17" s="732" t="s">
        <v>786</v>
      </c>
    </row>
    <row r="18" spans="1:17" ht="387.5" x14ac:dyDescent="0.35">
      <c r="A18" s="732" t="s">
        <v>839</v>
      </c>
      <c r="B18" s="733" t="s">
        <v>840</v>
      </c>
      <c r="C18" s="732" t="s">
        <v>765</v>
      </c>
      <c r="D18" s="734" t="s">
        <v>755</v>
      </c>
      <c r="E18" s="734" t="s">
        <v>841</v>
      </c>
      <c r="F18" s="735">
        <v>90</v>
      </c>
      <c r="G18" s="735">
        <v>1440</v>
      </c>
      <c r="H18" s="736" t="s">
        <v>842</v>
      </c>
      <c r="I18" s="733" t="s">
        <v>843</v>
      </c>
      <c r="J18" s="734" t="s">
        <v>770</v>
      </c>
      <c r="K18" s="732" t="s">
        <v>785</v>
      </c>
      <c r="L18" s="732" t="s">
        <v>120</v>
      </c>
      <c r="M18" s="732" t="s">
        <v>770</v>
      </c>
      <c r="N18" s="735">
        <v>30</v>
      </c>
      <c r="O18" s="735">
        <v>30</v>
      </c>
      <c r="P18" s="735">
        <v>30</v>
      </c>
      <c r="Q18" s="732" t="s">
        <v>786</v>
      </c>
    </row>
    <row r="19" spans="1:17" ht="87.5" x14ac:dyDescent="0.35">
      <c r="A19" s="732" t="s">
        <v>844</v>
      </c>
      <c r="B19" s="733" t="s">
        <v>845</v>
      </c>
      <c r="C19" s="732" t="s">
        <v>765</v>
      </c>
      <c r="D19" s="734" t="s">
        <v>755</v>
      </c>
      <c r="E19" s="734" t="s">
        <v>846</v>
      </c>
      <c r="F19" s="735">
        <v>80</v>
      </c>
      <c r="G19" s="735">
        <v>1440</v>
      </c>
      <c r="H19" s="736" t="s">
        <v>847</v>
      </c>
      <c r="I19" s="733" t="s">
        <v>770</v>
      </c>
      <c r="J19" s="734" t="s">
        <v>848</v>
      </c>
      <c r="K19" s="732" t="s">
        <v>760</v>
      </c>
      <c r="L19" s="732" t="s">
        <v>120</v>
      </c>
      <c r="M19" s="732" t="s">
        <v>770</v>
      </c>
      <c r="N19" s="735">
        <v>10</v>
      </c>
      <c r="O19" s="735">
        <v>60</v>
      </c>
      <c r="P19" s="735">
        <v>10</v>
      </c>
      <c r="Q19" s="732" t="s">
        <v>786</v>
      </c>
    </row>
    <row r="20" spans="1:17" ht="62.5" x14ac:dyDescent="0.35">
      <c r="A20" s="732" t="s">
        <v>849</v>
      </c>
      <c r="B20" s="733" t="s">
        <v>850</v>
      </c>
      <c r="C20" s="732" t="s">
        <v>817</v>
      </c>
      <c r="D20" s="734" t="s">
        <v>755</v>
      </c>
      <c r="E20" s="734" t="s">
        <v>851</v>
      </c>
      <c r="F20" s="735">
        <v>240</v>
      </c>
      <c r="G20" s="735">
        <v>8640</v>
      </c>
      <c r="H20" s="736" t="s">
        <v>852</v>
      </c>
      <c r="I20" s="733" t="s">
        <v>770</v>
      </c>
      <c r="J20" s="734" t="s">
        <v>853</v>
      </c>
      <c r="K20" s="732" t="s">
        <v>760</v>
      </c>
      <c r="L20" s="732" t="s">
        <v>120</v>
      </c>
      <c r="M20" s="732" t="s">
        <v>854</v>
      </c>
      <c r="N20" s="735">
        <v>0</v>
      </c>
      <c r="O20" s="735">
        <v>240</v>
      </c>
      <c r="P20" s="735">
        <v>0</v>
      </c>
      <c r="Q20" s="732" t="s">
        <v>762</v>
      </c>
    </row>
    <row r="21" spans="1:17" ht="387.5" x14ac:dyDescent="0.35">
      <c r="A21" s="732" t="s">
        <v>855</v>
      </c>
      <c r="B21" s="733" t="s">
        <v>856</v>
      </c>
      <c r="C21" s="732" t="s">
        <v>765</v>
      </c>
      <c r="D21" s="734" t="s">
        <v>755</v>
      </c>
      <c r="E21" s="734" t="s">
        <v>857</v>
      </c>
      <c r="F21" s="735">
        <v>2910</v>
      </c>
      <c r="G21" s="735">
        <v>2880</v>
      </c>
      <c r="H21" s="736" t="s">
        <v>858</v>
      </c>
      <c r="I21" s="733" t="s">
        <v>859</v>
      </c>
      <c r="J21" s="734" t="s">
        <v>860</v>
      </c>
      <c r="K21" s="732" t="s">
        <v>777</v>
      </c>
      <c r="L21" s="732" t="s">
        <v>120</v>
      </c>
      <c r="M21" s="732" t="s">
        <v>770</v>
      </c>
      <c r="N21" s="735">
        <v>1440</v>
      </c>
      <c r="O21" s="735">
        <v>1440</v>
      </c>
      <c r="P21" s="735">
        <v>30</v>
      </c>
      <c r="Q21" s="732" t="s">
        <v>770</v>
      </c>
    </row>
    <row r="22" spans="1:17" ht="152.25" customHeight="1" x14ac:dyDescent="0.35">
      <c r="A22" s="732" t="s">
        <v>861</v>
      </c>
      <c r="B22" s="733" t="s">
        <v>862</v>
      </c>
      <c r="C22" s="732" t="s">
        <v>765</v>
      </c>
      <c r="D22" s="734" t="s">
        <v>755</v>
      </c>
      <c r="E22" s="734" t="s">
        <v>862</v>
      </c>
      <c r="F22" s="735">
        <v>270</v>
      </c>
      <c r="G22" s="735">
        <v>8640</v>
      </c>
      <c r="H22" s="736" t="s">
        <v>863</v>
      </c>
      <c r="I22" s="733" t="s">
        <v>770</v>
      </c>
      <c r="J22" s="734" t="s">
        <v>864</v>
      </c>
      <c r="K22" s="732" t="s">
        <v>785</v>
      </c>
      <c r="L22" s="732" t="s">
        <v>120</v>
      </c>
      <c r="M22" s="732" t="s">
        <v>770</v>
      </c>
      <c r="N22" s="735">
        <v>15</v>
      </c>
      <c r="O22" s="735">
        <v>240</v>
      </c>
      <c r="P22" s="735">
        <v>15</v>
      </c>
      <c r="Q22" s="732" t="s">
        <v>762</v>
      </c>
    </row>
    <row r="23" spans="1:17" ht="75" x14ac:dyDescent="0.35">
      <c r="A23" s="732" t="s">
        <v>311</v>
      </c>
      <c r="B23" s="733" t="s">
        <v>865</v>
      </c>
      <c r="C23" s="732" t="s">
        <v>773</v>
      </c>
      <c r="D23" s="734" t="s">
        <v>755</v>
      </c>
      <c r="E23" s="734" t="s">
        <v>866</v>
      </c>
      <c r="F23" s="735">
        <v>275</v>
      </c>
      <c r="G23" s="735">
        <v>1440</v>
      </c>
      <c r="H23" s="736" t="s">
        <v>867</v>
      </c>
      <c r="I23" s="733" t="s">
        <v>770</v>
      </c>
      <c r="J23" s="734" t="s">
        <v>868</v>
      </c>
      <c r="K23" s="732" t="s">
        <v>760</v>
      </c>
      <c r="L23" s="732" t="s">
        <v>120</v>
      </c>
      <c r="M23" s="732" t="s">
        <v>869</v>
      </c>
      <c r="N23" s="735">
        <v>20</v>
      </c>
      <c r="O23" s="735">
        <v>240</v>
      </c>
      <c r="P23" s="735">
        <v>15</v>
      </c>
      <c r="Q23" s="732" t="s">
        <v>786</v>
      </c>
    </row>
    <row r="24" spans="1:17" ht="212.5" x14ac:dyDescent="0.35">
      <c r="A24" s="732" t="s">
        <v>870</v>
      </c>
      <c r="B24" s="733" t="s">
        <v>871</v>
      </c>
      <c r="C24" s="732" t="s">
        <v>770</v>
      </c>
      <c r="D24" s="734" t="s">
        <v>755</v>
      </c>
      <c r="E24" s="734" t="s">
        <v>872</v>
      </c>
      <c r="F24" s="735">
        <v>180</v>
      </c>
      <c r="G24" s="735">
        <v>7200</v>
      </c>
      <c r="H24" s="736" t="s">
        <v>873</v>
      </c>
      <c r="I24" s="733" t="s">
        <v>770</v>
      </c>
      <c r="J24" s="734" t="s">
        <v>874</v>
      </c>
      <c r="K24" s="732" t="s">
        <v>785</v>
      </c>
      <c r="L24" s="732" t="s">
        <v>120</v>
      </c>
      <c r="M24" s="732" t="s">
        <v>770</v>
      </c>
      <c r="N24" s="735">
        <v>25</v>
      </c>
      <c r="O24" s="735">
        <v>150</v>
      </c>
      <c r="P24" s="735">
        <v>5</v>
      </c>
      <c r="Q24" s="732" t="s">
        <v>762</v>
      </c>
    </row>
    <row r="25" spans="1:17" ht="237.5" x14ac:dyDescent="0.35">
      <c r="A25" s="732" t="s">
        <v>771</v>
      </c>
      <c r="B25" s="733" t="s">
        <v>875</v>
      </c>
      <c r="C25" s="732" t="s">
        <v>773</v>
      </c>
      <c r="D25" s="734" t="s">
        <v>755</v>
      </c>
      <c r="E25" s="734" t="s">
        <v>876</v>
      </c>
      <c r="F25" s="735">
        <v>360</v>
      </c>
      <c r="G25" s="735">
        <v>4320</v>
      </c>
      <c r="H25" s="736" t="s">
        <v>877</v>
      </c>
      <c r="I25" s="733" t="s">
        <v>770</v>
      </c>
      <c r="J25" s="734" t="s">
        <v>878</v>
      </c>
      <c r="K25" s="732" t="s">
        <v>777</v>
      </c>
      <c r="L25" s="732" t="s">
        <v>120</v>
      </c>
      <c r="M25" s="732" t="s">
        <v>770</v>
      </c>
      <c r="N25" s="735">
        <v>60</v>
      </c>
      <c r="O25" s="735">
        <v>240</v>
      </c>
      <c r="P25" s="735">
        <v>60</v>
      </c>
      <c r="Q25" s="732" t="s">
        <v>786</v>
      </c>
    </row>
    <row r="26" spans="1:17" ht="409.5" x14ac:dyDescent="0.35">
      <c r="A26" s="732" t="s">
        <v>771</v>
      </c>
      <c r="B26" s="733" t="s">
        <v>879</v>
      </c>
      <c r="C26" s="732" t="s">
        <v>773</v>
      </c>
      <c r="D26" s="734" t="s">
        <v>755</v>
      </c>
      <c r="E26" s="734" t="s">
        <v>876</v>
      </c>
      <c r="F26" s="735">
        <v>150</v>
      </c>
      <c r="G26" s="735">
        <v>4320</v>
      </c>
      <c r="H26" s="736" t="s">
        <v>880</v>
      </c>
      <c r="I26" s="733" t="s">
        <v>770</v>
      </c>
      <c r="J26" s="734" t="s">
        <v>881</v>
      </c>
      <c r="K26" s="732" t="s">
        <v>777</v>
      </c>
      <c r="L26" s="732" t="s">
        <v>120</v>
      </c>
      <c r="M26" s="732" t="s">
        <v>770</v>
      </c>
      <c r="N26" s="735">
        <v>60</v>
      </c>
      <c r="O26" s="735">
        <v>60</v>
      </c>
      <c r="P26" s="735">
        <v>30</v>
      </c>
      <c r="Q26" s="732" t="s">
        <v>786</v>
      </c>
    </row>
    <row r="27" spans="1:17" ht="100" x14ac:dyDescent="0.35">
      <c r="A27" s="732" t="s">
        <v>771</v>
      </c>
      <c r="B27" s="733" t="s">
        <v>882</v>
      </c>
      <c r="C27" s="732" t="s">
        <v>773</v>
      </c>
      <c r="D27" s="734" t="s">
        <v>755</v>
      </c>
      <c r="E27" s="734" t="s">
        <v>883</v>
      </c>
      <c r="F27" s="735">
        <v>21660</v>
      </c>
      <c r="G27" s="735">
        <v>7200</v>
      </c>
      <c r="H27" s="736" t="s">
        <v>884</v>
      </c>
      <c r="I27" s="733" t="s">
        <v>885</v>
      </c>
      <c r="J27" s="734" t="s">
        <v>886</v>
      </c>
      <c r="K27" s="732" t="s">
        <v>777</v>
      </c>
      <c r="L27" s="732" t="s">
        <v>120</v>
      </c>
      <c r="M27" s="732" t="s">
        <v>770</v>
      </c>
      <c r="N27" s="735">
        <v>60</v>
      </c>
      <c r="O27" s="735">
        <v>21600</v>
      </c>
      <c r="P27" s="735">
        <v>0</v>
      </c>
      <c r="Q27" s="732" t="s">
        <v>770</v>
      </c>
    </row>
    <row r="28" spans="1:17" ht="87.5" x14ac:dyDescent="0.35">
      <c r="A28" s="732" t="s">
        <v>855</v>
      </c>
      <c r="B28" s="733" t="s">
        <v>887</v>
      </c>
      <c r="C28" s="732" t="s">
        <v>765</v>
      </c>
      <c r="D28" s="734" t="s">
        <v>755</v>
      </c>
      <c r="E28" s="734" t="s">
        <v>888</v>
      </c>
      <c r="F28" s="735">
        <v>4320</v>
      </c>
      <c r="G28" s="735">
        <v>30240</v>
      </c>
      <c r="H28" s="736" t="s">
        <v>889</v>
      </c>
      <c r="I28" s="733" t="s">
        <v>770</v>
      </c>
      <c r="J28" s="734" t="s">
        <v>890</v>
      </c>
      <c r="K28" s="732" t="s">
        <v>777</v>
      </c>
      <c r="L28" s="732" t="s">
        <v>120</v>
      </c>
      <c r="M28" s="732" t="s">
        <v>770</v>
      </c>
      <c r="N28" s="735">
        <v>0</v>
      </c>
      <c r="O28" s="735">
        <v>4320</v>
      </c>
      <c r="P28" s="735">
        <v>0</v>
      </c>
      <c r="Q28" s="732" t="s">
        <v>770</v>
      </c>
    </row>
    <row r="29" spans="1:17" ht="350" x14ac:dyDescent="0.35">
      <c r="A29" s="732" t="s">
        <v>891</v>
      </c>
      <c r="B29" s="733" t="s">
        <v>892</v>
      </c>
      <c r="C29" s="732" t="s">
        <v>773</v>
      </c>
      <c r="D29" s="734" t="s">
        <v>755</v>
      </c>
      <c r="E29" s="734" t="s">
        <v>893</v>
      </c>
      <c r="F29" s="735">
        <v>620</v>
      </c>
      <c r="G29" s="735">
        <v>1440</v>
      </c>
      <c r="H29" s="736" t="s">
        <v>894</v>
      </c>
      <c r="I29" s="733" t="s">
        <v>770</v>
      </c>
      <c r="J29" s="734" t="s">
        <v>895</v>
      </c>
      <c r="K29" s="732" t="s">
        <v>785</v>
      </c>
      <c r="L29" s="732" t="s">
        <v>120</v>
      </c>
      <c r="M29" s="732" t="s">
        <v>770</v>
      </c>
      <c r="N29" s="735">
        <v>480</v>
      </c>
      <c r="O29" s="735">
        <v>120</v>
      </c>
      <c r="P29" s="735">
        <v>20</v>
      </c>
      <c r="Q29" s="732" t="s">
        <v>762</v>
      </c>
    </row>
    <row r="30" spans="1:17" ht="337.5" x14ac:dyDescent="0.35">
      <c r="A30" s="732" t="s">
        <v>896</v>
      </c>
      <c r="B30" s="733" t="s">
        <v>897</v>
      </c>
      <c r="C30" s="732" t="s">
        <v>773</v>
      </c>
      <c r="D30" s="734" t="s">
        <v>755</v>
      </c>
      <c r="E30" s="734" t="s">
        <v>897</v>
      </c>
      <c r="F30" s="735">
        <v>90</v>
      </c>
      <c r="G30" s="735">
        <v>30</v>
      </c>
      <c r="H30" s="736" t="s">
        <v>898</v>
      </c>
      <c r="I30" s="733" t="s">
        <v>770</v>
      </c>
      <c r="J30" s="734" t="s">
        <v>770</v>
      </c>
      <c r="K30" s="732" t="s">
        <v>785</v>
      </c>
      <c r="L30" s="732" t="s">
        <v>120</v>
      </c>
      <c r="M30" s="732" t="s">
        <v>770</v>
      </c>
      <c r="N30" s="735">
        <v>30</v>
      </c>
      <c r="O30" s="735">
        <v>60</v>
      </c>
      <c r="P30" s="735">
        <v>0</v>
      </c>
      <c r="Q30" s="732" t="s">
        <v>762</v>
      </c>
    </row>
    <row r="31" spans="1:17" ht="337.5" x14ac:dyDescent="0.35">
      <c r="A31" s="732" t="s">
        <v>289</v>
      </c>
      <c r="B31" s="733" t="s">
        <v>899</v>
      </c>
      <c r="C31" s="732" t="s">
        <v>770</v>
      </c>
      <c r="D31" s="734" t="s">
        <v>755</v>
      </c>
      <c r="E31" s="734" t="s">
        <v>900</v>
      </c>
      <c r="F31" s="735">
        <v>330</v>
      </c>
      <c r="G31" s="735">
        <v>7200</v>
      </c>
      <c r="H31" s="736" t="s">
        <v>901</v>
      </c>
      <c r="I31" s="733" t="s">
        <v>902</v>
      </c>
      <c r="J31" s="734" t="s">
        <v>903</v>
      </c>
      <c r="K31" s="732" t="s">
        <v>760</v>
      </c>
      <c r="L31" s="732" t="s">
        <v>120</v>
      </c>
      <c r="M31" s="732" t="s">
        <v>770</v>
      </c>
      <c r="N31" s="735">
        <v>15</v>
      </c>
      <c r="O31" s="735">
        <v>300</v>
      </c>
      <c r="P31" s="735">
        <v>15</v>
      </c>
      <c r="Q31" s="732" t="s">
        <v>762</v>
      </c>
    </row>
    <row r="32" spans="1:17" ht="75" x14ac:dyDescent="0.35">
      <c r="A32" s="732" t="s">
        <v>655</v>
      </c>
      <c r="B32" s="733" t="s">
        <v>904</v>
      </c>
      <c r="C32" s="732" t="s">
        <v>770</v>
      </c>
      <c r="D32" s="734" t="s">
        <v>755</v>
      </c>
      <c r="E32" s="734" t="s">
        <v>905</v>
      </c>
      <c r="F32" s="735">
        <v>180</v>
      </c>
      <c r="G32" s="735">
        <v>7200</v>
      </c>
      <c r="H32" s="736" t="s">
        <v>906</v>
      </c>
      <c r="I32" s="733" t="s">
        <v>907</v>
      </c>
      <c r="J32" s="734" t="s">
        <v>770</v>
      </c>
      <c r="K32" s="732" t="s">
        <v>760</v>
      </c>
      <c r="L32" s="732" t="s">
        <v>120</v>
      </c>
      <c r="M32" s="732" t="s">
        <v>908</v>
      </c>
      <c r="N32" s="735">
        <v>60</v>
      </c>
      <c r="O32" s="735">
        <v>60</v>
      </c>
      <c r="P32" s="735">
        <v>60</v>
      </c>
      <c r="Q32" s="732" t="s">
        <v>762</v>
      </c>
    </row>
    <row r="33" spans="1:17" ht="25" x14ac:dyDescent="0.35">
      <c r="A33" s="732" t="s">
        <v>909</v>
      </c>
      <c r="B33" s="733" t="s">
        <v>910</v>
      </c>
      <c r="C33" s="732" t="s">
        <v>765</v>
      </c>
      <c r="D33" s="734" t="s">
        <v>755</v>
      </c>
      <c r="E33" s="734" t="s">
        <v>911</v>
      </c>
      <c r="F33" s="735">
        <v>1</v>
      </c>
      <c r="G33" s="735">
        <v>1440</v>
      </c>
      <c r="H33" s="736" t="s">
        <v>912</v>
      </c>
      <c r="I33" s="733" t="s">
        <v>770</v>
      </c>
      <c r="J33" s="734" t="s">
        <v>770</v>
      </c>
      <c r="K33" s="732" t="s">
        <v>760</v>
      </c>
      <c r="L33" s="732" t="s">
        <v>120</v>
      </c>
      <c r="M33" s="732" t="s">
        <v>869</v>
      </c>
      <c r="N33" s="735">
        <v>0</v>
      </c>
      <c r="O33" s="735">
        <v>1</v>
      </c>
      <c r="P33" s="735">
        <v>0</v>
      </c>
      <c r="Q33" s="732" t="s">
        <v>770</v>
      </c>
    </row>
    <row r="34" spans="1:17" ht="200" x14ac:dyDescent="0.35">
      <c r="A34" s="732" t="s">
        <v>913</v>
      </c>
      <c r="B34" s="733" t="s">
        <v>914</v>
      </c>
      <c r="C34" s="732" t="s">
        <v>915</v>
      </c>
      <c r="D34" s="734" t="s">
        <v>755</v>
      </c>
      <c r="E34" s="734" t="s">
        <v>916</v>
      </c>
      <c r="F34" s="735">
        <v>80</v>
      </c>
      <c r="G34" s="735">
        <v>1440</v>
      </c>
      <c r="H34" s="736" t="s">
        <v>917</v>
      </c>
      <c r="I34" s="733" t="s">
        <v>918</v>
      </c>
      <c r="J34" s="734" t="s">
        <v>919</v>
      </c>
      <c r="K34" s="732" t="s">
        <v>785</v>
      </c>
      <c r="L34" s="732" t="s">
        <v>120</v>
      </c>
      <c r="M34" s="732" t="s">
        <v>770</v>
      </c>
      <c r="N34" s="735">
        <v>10</v>
      </c>
      <c r="O34" s="735">
        <v>60</v>
      </c>
      <c r="P34" s="735">
        <v>10</v>
      </c>
      <c r="Q34" s="732" t="s">
        <v>770</v>
      </c>
    </row>
    <row r="35" spans="1:17" ht="409.5" x14ac:dyDescent="0.35">
      <c r="A35" s="732" t="s">
        <v>920</v>
      </c>
      <c r="B35" s="733" t="s">
        <v>921</v>
      </c>
      <c r="C35" s="732" t="s">
        <v>765</v>
      </c>
      <c r="D35" s="734" t="s">
        <v>755</v>
      </c>
      <c r="E35" s="734" t="s">
        <v>922</v>
      </c>
      <c r="F35" s="735">
        <v>240</v>
      </c>
      <c r="G35" s="735">
        <v>2880</v>
      </c>
      <c r="H35" s="736" t="s">
        <v>923</v>
      </c>
      <c r="I35" s="733" t="s">
        <v>770</v>
      </c>
      <c r="J35" s="734" t="s">
        <v>924</v>
      </c>
      <c r="K35" s="732" t="s">
        <v>777</v>
      </c>
      <c r="L35" s="732" t="s">
        <v>120</v>
      </c>
      <c r="M35" s="732" t="s">
        <v>770</v>
      </c>
      <c r="N35" s="735">
        <v>60</v>
      </c>
      <c r="O35" s="735">
        <v>120</v>
      </c>
      <c r="P35" s="735">
        <v>60</v>
      </c>
      <c r="Q35" s="732" t="s">
        <v>762</v>
      </c>
    </row>
    <row r="36" spans="1:17" ht="62.5" x14ac:dyDescent="0.35">
      <c r="A36" s="732" t="s">
        <v>925</v>
      </c>
      <c r="B36" s="733" t="s">
        <v>926</v>
      </c>
      <c r="C36" s="732" t="s">
        <v>927</v>
      </c>
      <c r="D36" s="734" t="s">
        <v>755</v>
      </c>
      <c r="E36" s="734" t="s">
        <v>928</v>
      </c>
      <c r="F36" s="735">
        <v>40</v>
      </c>
      <c r="G36" s="735">
        <v>480</v>
      </c>
      <c r="H36" s="736" t="s">
        <v>929</v>
      </c>
      <c r="I36" s="733" t="s">
        <v>770</v>
      </c>
      <c r="J36" s="734" t="s">
        <v>770</v>
      </c>
      <c r="K36" s="732" t="s">
        <v>760</v>
      </c>
      <c r="L36" s="732" t="s">
        <v>120</v>
      </c>
      <c r="M36" s="732" t="s">
        <v>930</v>
      </c>
      <c r="N36" s="735">
        <v>10</v>
      </c>
      <c r="O36" s="735">
        <v>20</v>
      </c>
      <c r="P36" s="735">
        <v>10</v>
      </c>
      <c r="Q36" s="732" t="s">
        <v>770</v>
      </c>
    </row>
    <row r="37" spans="1:17" ht="162.5" x14ac:dyDescent="0.35">
      <c r="A37" s="732" t="s">
        <v>844</v>
      </c>
      <c r="B37" s="733" t="s">
        <v>931</v>
      </c>
      <c r="C37" s="732" t="s">
        <v>932</v>
      </c>
      <c r="D37" s="734" t="s">
        <v>755</v>
      </c>
      <c r="E37" s="734" t="s">
        <v>933</v>
      </c>
      <c r="F37" s="735">
        <v>240</v>
      </c>
      <c r="G37" s="735">
        <v>2880</v>
      </c>
      <c r="H37" s="736" t="s">
        <v>934</v>
      </c>
      <c r="I37" s="733" t="s">
        <v>935</v>
      </c>
      <c r="J37" s="734" t="s">
        <v>770</v>
      </c>
      <c r="K37" s="732" t="s">
        <v>760</v>
      </c>
      <c r="L37" s="732" t="s">
        <v>120</v>
      </c>
      <c r="M37" s="732" t="s">
        <v>770</v>
      </c>
      <c r="N37" s="735">
        <v>0</v>
      </c>
      <c r="O37" s="735">
        <v>240</v>
      </c>
      <c r="P37" s="735">
        <v>0</v>
      </c>
      <c r="Q37" s="732" t="s">
        <v>770</v>
      </c>
    </row>
    <row r="38" spans="1:17" ht="250" x14ac:dyDescent="0.35">
      <c r="A38" s="732" t="s">
        <v>936</v>
      </c>
      <c r="B38" s="733" t="s">
        <v>937</v>
      </c>
      <c r="C38" s="732" t="s">
        <v>938</v>
      </c>
      <c r="D38" s="734" t="s">
        <v>755</v>
      </c>
      <c r="E38" s="734" t="s">
        <v>939</v>
      </c>
      <c r="F38" s="735">
        <v>145</v>
      </c>
      <c r="G38" s="735">
        <v>1440</v>
      </c>
      <c r="H38" s="736" t="s">
        <v>940</v>
      </c>
      <c r="I38" s="733" t="s">
        <v>770</v>
      </c>
      <c r="J38" s="734" t="s">
        <v>941</v>
      </c>
      <c r="K38" s="732" t="s">
        <v>760</v>
      </c>
      <c r="L38" s="732" t="s">
        <v>120</v>
      </c>
      <c r="M38" s="732" t="s">
        <v>942</v>
      </c>
      <c r="N38" s="735">
        <v>15</v>
      </c>
      <c r="O38" s="735">
        <v>120</v>
      </c>
      <c r="P38" s="735">
        <v>10</v>
      </c>
      <c r="Q38" s="732" t="s">
        <v>786</v>
      </c>
    </row>
    <row r="39" spans="1:17" ht="409.5" x14ac:dyDescent="0.35">
      <c r="A39" s="732" t="s">
        <v>943</v>
      </c>
      <c r="B39" s="733" t="s">
        <v>944</v>
      </c>
      <c r="C39" s="732" t="s">
        <v>945</v>
      </c>
      <c r="D39" s="734" t="s">
        <v>755</v>
      </c>
      <c r="E39" s="734" t="s">
        <v>944</v>
      </c>
      <c r="F39" s="735">
        <v>390</v>
      </c>
      <c r="G39" s="735">
        <v>240</v>
      </c>
      <c r="H39" s="736" t="s">
        <v>946</v>
      </c>
      <c r="I39" s="733" t="s">
        <v>947</v>
      </c>
      <c r="J39" s="734" t="s">
        <v>948</v>
      </c>
      <c r="K39" s="732" t="s">
        <v>760</v>
      </c>
      <c r="L39" s="732" t="s">
        <v>120</v>
      </c>
      <c r="M39" s="732" t="s">
        <v>908</v>
      </c>
      <c r="N39" s="735">
        <v>60</v>
      </c>
      <c r="O39" s="735">
        <v>300</v>
      </c>
      <c r="P39" s="735">
        <v>30</v>
      </c>
      <c r="Q39" s="732" t="s">
        <v>786</v>
      </c>
    </row>
    <row r="40" spans="1:17" ht="325" x14ac:dyDescent="0.35">
      <c r="A40" s="732" t="s">
        <v>949</v>
      </c>
      <c r="B40" s="733" t="s">
        <v>950</v>
      </c>
      <c r="C40" s="732" t="s">
        <v>754</v>
      </c>
      <c r="D40" s="734" t="s">
        <v>755</v>
      </c>
      <c r="E40" s="734" t="s">
        <v>951</v>
      </c>
      <c r="F40" s="735">
        <v>150</v>
      </c>
      <c r="G40" s="735">
        <v>1440</v>
      </c>
      <c r="H40" s="736" t="s">
        <v>952</v>
      </c>
      <c r="I40" s="733" t="s">
        <v>953</v>
      </c>
      <c r="J40" s="734" t="s">
        <v>770</v>
      </c>
      <c r="K40" s="732" t="s">
        <v>954</v>
      </c>
      <c r="L40" s="732" t="s">
        <v>120</v>
      </c>
      <c r="M40" s="732" t="s">
        <v>770</v>
      </c>
      <c r="N40" s="735">
        <v>15</v>
      </c>
      <c r="O40" s="735">
        <v>120</v>
      </c>
      <c r="P40" s="735">
        <v>15</v>
      </c>
      <c r="Q40" s="732" t="s">
        <v>786</v>
      </c>
    </row>
    <row r="41" spans="1:17" ht="325" x14ac:dyDescent="0.35">
      <c r="A41" s="732" t="s">
        <v>955</v>
      </c>
      <c r="B41" s="733" t="s">
        <v>956</v>
      </c>
      <c r="C41" s="732" t="s">
        <v>773</v>
      </c>
      <c r="D41" s="734" t="s">
        <v>755</v>
      </c>
      <c r="E41" s="734" t="s">
        <v>957</v>
      </c>
      <c r="F41" s="735">
        <v>300</v>
      </c>
      <c r="G41" s="735">
        <v>4320</v>
      </c>
      <c r="H41" s="736" t="s">
        <v>958</v>
      </c>
      <c r="I41" s="733" t="s">
        <v>770</v>
      </c>
      <c r="J41" s="734" t="s">
        <v>959</v>
      </c>
      <c r="K41" s="732" t="s">
        <v>777</v>
      </c>
      <c r="L41" s="732" t="s">
        <v>120</v>
      </c>
      <c r="M41" s="732" t="s">
        <v>770</v>
      </c>
      <c r="N41" s="735">
        <v>60</v>
      </c>
      <c r="O41" s="735">
        <v>240</v>
      </c>
      <c r="P41" s="735">
        <v>0</v>
      </c>
      <c r="Q41" s="732" t="s">
        <v>770</v>
      </c>
    </row>
    <row r="42" spans="1:17" ht="137.5" x14ac:dyDescent="0.35">
      <c r="A42" s="732" t="s">
        <v>955</v>
      </c>
      <c r="B42" s="733" t="s">
        <v>960</v>
      </c>
      <c r="C42" s="732" t="s">
        <v>773</v>
      </c>
      <c r="D42" s="734" t="s">
        <v>755</v>
      </c>
      <c r="E42" s="734" t="s">
        <v>957</v>
      </c>
      <c r="F42" s="735">
        <v>360</v>
      </c>
      <c r="G42" s="735">
        <v>4320</v>
      </c>
      <c r="H42" s="736" t="s">
        <v>961</v>
      </c>
      <c r="I42" s="733" t="s">
        <v>770</v>
      </c>
      <c r="J42" s="734" t="s">
        <v>962</v>
      </c>
      <c r="K42" s="732" t="s">
        <v>777</v>
      </c>
      <c r="L42" s="732" t="s">
        <v>120</v>
      </c>
      <c r="M42" s="732" t="s">
        <v>770</v>
      </c>
      <c r="N42" s="735">
        <v>60</v>
      </c>
      <c r="O42" s="735">
        <v>240</v>
      </c>
      <c r="P42" s="735">
        <v>60</v>
      </c>
      <c r="Q42" s="732" t="s">
        <v>786</v>
      </c>
    </row>
    <row r="43" spans="1:17" ht="409.5" x14ac:dyDescent="0.35">
      <c r="A43" s="732" t="s">
        <v>955</v>
      </c>
      <c r="B43" s="733" t="s">
        <v>963</v>
      </c>
      <c r="C43" s="732" t="s">
        <v>773</v>
      </c>
      <c r="D43" s="734" t="s">
        <v>755</v>
      </c>
      <c r="E43" s="734" t="s">
        <v>957</v>
      </c>
      <c r="F43" s="735">
        <v>1530</v>
      </c>
      <c r="G43" s="735">
        <v>4320</v>
      </c>
      <c r="H43" s="736" t="s">
        <v>964</v>
      </c>
      <c r="I43" s="733" t="s">
        <v>770</v>
      </c>
      <c r="J43" s="734" t="s">
        <v>878</v>
      </c>
      <c r="K43" s="732" t="s">
        <v>785</v>
      </c>
      <c r="L43" s="732" t="s">
        <v>120</v>
      </c>
      <c r="M43" s="732" t="s">
        <v>770</v>
      </c>
      <c r="N43" s="735">
        <v>1440</v>
      </c>
      <c r="O43" s="735">
        <v>90</v>
      </c>
      <c r="P43" s="735">
        <v>0</v>
      </c>
      <c r="Q43" s="732" t="s">
        <v>786</v>
      </c>
    </row>
    <row r="44" spans="1:17" ht="187.5" x14ac:dyDescent="0.35">
      <c r="A44" s="732" t="s">
        <v>965</v>
      </c>
      <c r="B44" s="733" t="s">
        <v>966</v>
      </c>
      <c r="C44" s="732" t="s">
        <v>773</v>
      </c>
      <c r="D44" s="734" t="s">
        <v>755</v>
      </c>
      <c r="E44" s="734" t="s">
        <v>957</v>
      </c>
      <c r="F44" s="735">
        <v>300</v>
      </c>
      <c r="G44" s="735">
        <v>4320</v>
      </c>
      <c r="H44" s="736" t="s">
        <v>967</v>
      </c>
      <c r="I44" s="733" t="s">
        <v>770</v>
      </c>
      <c r="J44" s="734" t="s">
        <v>968</v>
      </c>
      <c r="K44" s="732" t="s">
        <v>777</v>
      </c>
      <c r="L44" s="732" t="s">
        <v>120</v>
      </c>
      <c r="M44" s="732" t="s">
        <v>770</v>
      </c>
      <c r="N44" s="735">
        <v>60</v>
      </c>
      <c r="O44" s="735">
        <v>240</v>
      </c>
      <c r="P44" s="735">
        <v>0</v>
      </c>
      <c r="Q44" s="732" t="s">
        <v>786</v>
      </c>
    </row>
    <row r="45" spans="1:17" ht="375" x14ac:dyDescent="0.35">
      <c r="A45" s="732" t="s">
        <v>969</v>
      </c>
      <c r="B45" s="733" t="s">
        <v>970</v>
      </c>
      <c r="C45" s="732" t="s">
        <v>765</v>
      </c>
      <c r="D45" s="734" t="s">
        <v>755</v>
      </c>
      <c r="E45" s="734" t="s">
        <v>971</v>
      </c>
      <c r="F45" s="735">
        <v>85</v>
      </c>
      <c r="G45" s="735">
        <v>15</v>
      </c>
      <c r="H45" s="736" t="s">
        <v>972</v>
      </c>
      <c r="I45" s="733" t="s">
        <v>973</v>
      </c>
      <c r="J45" s="734" t="s">
        <v>974</v>
      </c>
      <c r="K45" s="732" t="s">
        <v>785</v>
      </c>
      <c r="L45" s="732" t="s">
        <v>120</v>
      </c>
      <c r="M45" s="732" t="s">
        <v>770</v>
      </c>
      <c r="N45" s="735">
        <v>45</v>
      </c>
      <c r="O45" s="735">
        <v>30</v>
      </c>
      <c r="P45" s="735">
        <v>10</v>
      </c>
      <c r="Q45" s="732" t="s">
        <v>786</v>
      </c>
    </row>
    <row r="46" spans="1:17" ht="287.5" x14ac:dyDescent="0.35">
      <c r="A46" s="732" t="s">
        <v>975</v>
      </c>
      <c r="B46" s="733" t="s">
        <v>976</v>
      </c>
      <c r="C46" s="732" t="s">
        <v>773</v>
      </c>
      <c r="D46" s="734" t="s">
        <v>755</v>
      </c>
      <c r="E46" s="734" t="s">
        <v>977</v>
      </c>
      <c r="F46" s="735">
        <v>60</v>
      </c>
      <c r="G46" s="735">
        <v>1440</v>
      </c>
      <c r="H46" s="736" t="s">
        <v>978</v>
      </c>
      <c r="I46" s="733" t="s">
        <v>979</v>
      </c>
      <c r="J46" s="734" t="s">
        <v>980</v>
      </c>
      <c r="K46" s="732" t="s">
        <v>954</v>
      </c>
      <c r="L46" s="732" t="s">
        <v>120</v>
      </c>
      <c r="M46" s="732" t="s">
        <v>770</v>
      </c>
      <c r="N46" s="735">
        <v>10</v>
      </c>
      <c r="O46" s="735">
        <v>45</v>
      </c>
      <c r="P46" s="735">
        <v>5</v>
      </c>
      <c r="Q46" s="732" t="s">
        <v>786</v>
      </c>
    </row>
    <row r="47" spans="1:17" ht="150" x14ac:dyDescent="0.35">
      <c r="A47" s="732" t="s">
        <v>981</v>
      </c>
      <c r="B47" s="733" t="s">
        <v>982</v>
      </c>
      <c r="C47" s="732" t="s">
        <v>773</v>
      </c>
      <c r="D47" s="734" t="s">
        <v>755</v>
      </c>
      <c r="E47" s="734" t="s">
        <v>983</v>
      </c>
      <c r="F47" s="735">
        <v>50</v>
      </c>
      <c r="G47" s="735">
        <v>1440</v>
      </c>
      <c r="H47" s="736" t="s">
        <v>984</v>
      </c>
      <c r="I47" s="733" t="s">
        <v>770</v>
      </c>
      <c r="J47" s="734" t="s">
        <v>985</v>
      </c>
      <c r="K47" s="732" t="s">
        <v>760</v>
      </c>
      <c r="L47" s="732" t="s">
        <v>120</v>
      </c>
      <c r="M47" s="732" t="s">
        <v>930</v>
      </c>
      <c r="N47" s="735">
        <v>15</v>
      </c>
      <c r="O47" s="735">
        <v>20</v>
      </c>
      <c r="P47" s="735">
        <v>15</v>
      </c>
      <c r="Q47" s="732" t="s">
        <v>786</v>
      </c>
    </row>
    <row r="48" spans="1:17" ht="250" x14ac:dyDescent="0.35">
      <c r="A48" s="732" t="s">
        <v>955</v>
      </c>
      <c r="B48" s="733" t="s">
        <v>986</v>
      </c>
      <c r="C48" s="732" t="s">
        <v>773</v>
      </c>
      <c r="D48" s="734" t="s">
        <v>755</v>
      </c>
      <c r="E48" s="734" t="s">
        <v>957</v>
      </c>
      <c r="F48" s="735">
        <v>120</v>
      </c>
      <c r="G48" s="735">
        <v>7200</v>
      </c>
      <c r="H48" s="736" t="s">
        <v>987</v>
      </c>
      <c r="I48" s="733" t="s">
        <v>770</v>
      </c>
      <c r="J48" s="734" t="s">
        <v>988</v>
      </c>
      <c r="K48" s="732" t="s">
        <v>777</v>
      </c>
      <c r="L48" s="732" t="s">
        <v>120</v>
      </c>
      <c r="M48" s="732" t="s">
        <v>770</v>
      </c>
      <c r="N48" s="735">
        <v>60</v>
      </c>
      <c r="O48" s="735">
        <v>60</v>
      </c>
      <c r="P48" s="735">
        <v>0</v>
      </c>
      <c r="Q48" s="732" t="s">
        <v>770</v>
      </c>
    </row>
    <row r="49" spans="1:17" ht="409.5" x14ac:dyDescent="0.35">
      <c r="A49" s="732" t="s">
        <v>955</v>
      </c>
      <c r="B49" s="733" t="s">
        <v>989</v>
      </c>
      <c r="C49" s="732" t="s">
        <v>773</v>
      </c>
      <c r="D49" s="734" t="s">
        <v>755</v>
      </c>
      <c r="E49" s="734" t="s">
        <v>957</v>
      </c>
      <c r="F49" s="735">
        <v>120</v>
      </c>
      <c r="G49" s="735">
        <v>7200</v>
      </c>
      <c r="H49" s="736" t="s">
        <v>964</v>
      </c>
      <c r="I49" s="733" t="s">
        <v>770</v>
      </c>
      <c r="J49" s="734" t="s">
        <v>990</v>
      </c>
      <c r="K49" s="732" t="s">
        <v>777</v>
      </c>
      <c r="L49" s="732" t="s">
        <v>120</v>
      </c>
      <c r="M49" s="732" t="s">
        <v>770</v>
      </c>
      <c r="N49" s="735">
        <v>60</v>
      </c>
      <c r="O49" s="735">
        <v>60</v>
      </c>
      <c r="P49" s="735">
        <v>0</v>
      </c>
      <c r="Q49" s="732" t="s">
        <v>770</v>
      </c>
    </row>
    <row r="50" spans="1:17" ht="37.5" x14ac:dyDescent="0.35">
      <c r="A50" s="732" t="s">
        <v>991</v>
      </c>
      <c r="B50" s="733" t="s">
        <v>992</v>
      </c>
      <c r="C50" s="732" t="s">
        <v>993</v>
      </c>
      <c r="D50" s="734" t="s">
        <v>755</v>
      </c>
      <c r="E50" s="734" t="s">
        <v>992</v>
      </c>
      <c r="F50" s="735">
        <v>30</v>
      </c>
      <c r="G50" s="735">
        <v>1440</v>
      </c>
      <c r="H50" s="736" t="s">
        <v>994</v>
      </c>
      <c r="I50" s="733" t="s">
        <v>770</v>
      </c>
      <c r="J50" s="734" t="s">
        <v>770</v>
      </c>
      <c r="K50" s="732" t="s">
        <v>760</v>
      </c>
      <c r="L50" s="732" t="s">
        <v>120</v>
      </c>
      <c r="M50" s="732" t="s">
        <v>770</v>
      </c>
      <c r="N50" s="735">
        <v>10</v>
      </c>
      <c r="O50" s="735">
        <v>15</v>
      </c>
      <c r="P50" s="735">
        <v>5</v>
      </c>
      <c r="Q50" s="732" t="s">
        <v>770</v>
      </c>
    </row>
    <row r="51" spans="1:17" ht="50" x14ac:dyDescent="0.35">
      <c r="A51" s="732" t="s">
        <v>995</v>
      </c>
      <c r="B51" s="733" t="s">
        <v>996</v>
      </c>
      <c r="C51" s="732" t="s">
        <v>773</v>
      </c>
      <c r="D51" s="734" t="s">
        <v>755</v>
      </c>
      <c r="E51" s="734" t="s">
        <v>997</v>
      </c>
      <c r="F51" s="735">
        <v>25</v>
      </c>
      <c r="G51" s="735">
        <v>1440</v>
      </c>
      <c r="H51" s="736" t="s">
        <v>998</v>
      </c>
      <c r="I51" s="733" t="s">
        <v>770</v>
      </c>
      <c r="J51" s="734" t="s">
        <v>770</v>
      </c>
      <c r="K51" s="732" t="s">
        <v>760</v>
      </c>
      <c r="L51" s="732" t="s">
        <v>120</v>
      </c>
      <c r="M51" s="732" t="s">
        <v>930</v>
      </c>
      <c r="N51" s="735">
        <v>5</v>
      </c>
      <c r="O51" s="735">
        <v>15</v>
      </c>
      <c r="P51" s="735">
        <v>5</v>
      </c>
      <c r="Q51" s="732" t="s">
        <v>786</v>
      </c>
    </row>
    <row r="52" spans="1:17" ht="150" x14ac:dyDescent="0.35">
      <c r="A52" s="732" t="s">
        <v>999</v>
      </c>
      <c r="B52" s="733" t="s">
        <v>1000</v>
      </c>
      <c r="C52" s="732" t="s">
        <v>945</v>
      </c>
      <c r="D52" s="734" t="s">
        <v>755</v>
      </c>
      <c r="E52" s="734" t="s">
        <v>1001</v>
      </c>
      <c r="F52" s="735">
        <v>40</v>
      </c>
      <c r="G52" s="735">
        <v>60</v>
      </c>
      <c r="H52" s="736" t="s">
        <v>1002</v>
      </c>
      <c r="I52" s="733" t="s">
        <v>1003</v>
      </c>
      <c r="J52" s="734" t="s">
        <v>1004</v>
      </c>
      <c r="K52" s="732" t="s">
        <v>785</v>
      </c>
      <c r="L52" s="732" t="s">
        <v>120</v>
      </c>
      <c r="M52" s="732" t="s">
        <v>770</v>
      </c>
      <c r="N52" s="735">
        <v>10</v>
      </c>
      <c r="O52" s="735">
        <v>20</v>
      </c>
      <c r="P52" s="735">
        <v>10</v>
      </c>
      <c r="Q52" s="732" t="s">
        <v>786</v>
      </c>
    </row>
    <row r="53" spans="1:17" ht="125" x14ac:dyDescent="0.35">
      <c r="A53" s="732" t="s">
        <v>1005</v>
      </c>
      <c r="B53" s="733" t="s">
        <v>1006</v>
      </c>
      <c r="C53" s="732" t="s">
        <v>1007</v>
      </c>
      <c r="D53" s="734" t="s">
        <v>755</v>
      </c>
      <c r="E53" s="734" t="s">
        <v>1006</v>
      </c>
      <c r="F53" s="735">
        <v>390</v>
      </c>
      <c r="G53" s="735">
        <v>60</v>
      </c>
      <c r="H53" s="736" t="s">
        <v>1008</v>
      </c>
      <c r="I53" s="733" t="s">
        <v>770</v>
      </c>
      <c r="J53" s="734" t="s">
        <v>1009</v>
      </c>
      <c r="K53" s="732" t="s">
        <v>760</v>
      </c>
      <c r="L53" s="732" t="s">
        <v>120</v>
      </c>
      <c r="M53" s="732" t="s">
        <v>908</v>
      </c>
      <c r="N53" s="735">
        <v>60</v>
      </c>
      <c r="O53" s="735">
        <v>300</v>
      </c>
      <c r="P53" s="735">
        <v>30</v>
      </c>
      <c r="Q53" s="732" t="s">
        <v>786</v>
      </c>
    </row>
    <row r="54" spans="1:17" ht="100" x14ac:dyDescent="0.35">
      <c r="A54" s="732" t="s">
        <v>771</v>
      </c>
      <c r="B54" s="733" t="s">
        <v>1010</v>
      </c>
      <c r="C54" s="732" t="s">
        <v>773</v>
      </c>
      <c r="D54" s="734" t="s">
        <v>755</v>
      </c>
      <c r="E54" s="734" t="s">
        <v>883</v>
      </c>
      <c r="F54" s="735">
        <v>21660</v>
      </c>
      <c r="G54" s="735">
        <v>7200</v>
      </c>
      <c r="H54" s="736" t="s">
        <v>884</v>
      </c>
      <c r="I54" s="733" t="s">
        <v>885</v>
      </c>
      <c r="J54" s="734" t="s">
        <v>886</v>
      </c>
      <c r="K54" s="732" t="s">
        <v>777</v>
      </c>
      <c r="L54" s="732" t="s">
        <v>120</v>
      </c>
      <c r="M54" s="732" t="s">
        <v>770</v>
      </c>
      <c r="N54" s="735">
        <v>60</v>
      </c>
      <c r="O54" s="735">
        <v>21600</v>
      </c>
      <c r="P54" s="735">
        <v>0</v>
      </c>
      <c r="Q54" s="732" t="s">
        <v>770</v>
      </c>
    </row>
    <row r="55" spans="1:17" ht="312.5" x14ac:dyDescent="0.35">
      <c r="A55" s="732" t="s">
        <v>1011</v>
      </c>
      <c r="B55" s="733" t="s">
        <v>1012</v>
      </c>
      <c r="C55" s="732" t="s">
        <v>773</v>
      </c>
      <c r="D55" s="734" t="s">
        <v>755</v>
      </c>
      <c r="E55" s="734" t="s">
        <v>1013</v>
      </c>
      <c r="F55" s="735">
        <v>50</v>
      </c>
      <c r="G55" s="735">
        <v>2880</v>
      </c>
      <c r="H55" s="736" t="s">
        <v>1014</v>
      </c>
      <c r="I55" s="733" t="s">
        <v>1015</v>
      </c>
      <c r="J55" s="734" t="s">
        <v>1016</v>
      </c>
      <c r="K55" s="732" t="s">
        <v>777</v>
      </c>
      <c r="L55" s="732" t="s">
        <v>120</v>
      </c>
      <c r="M55" s="732" t="s">
        <v>770</v>
      </c>
      <c r="N55" s="735">
        <v>5</v>
      </c>
      <c r="O55" s="735">
        <v>40</v>
      </c>
      <c r="P55" s="735">
        <v>5</v>
      </c>
      <c r="Q55" s="732" t="s">
        <v>786</v>
      </c>
    </row>
    <row r="56" spans="1:17" ht="287.5" x14ac:dyDescent="0.35">
      <c r="A56" s="732" t="s">
        <v>1017</v>
      </c>
      <c r="B56" s="733" t="s">
        <v>1018</v>
      </c>
      <c r="C56" s="732" t="s">
        <v>765</v>
      </c>
      <c r="D56" s="734" t="s">
        <v>755</v>
      </c>
      <c r="E56" s="734" t="s">
        <v>1019</v>
      </c>
      <c r="F56" s="735">
        <v>435</v>
      </c>
      <c r="G56" s="735">
        <v>2880</v>
      </c>
      <c r="H56" s="736" t="s">
        <v>1020</v>
      </c>
      <c r="I56" s="733" t="s">
        <v>1021</v>
      </c>
      <c r="J56" s="734" t="s">
        <v>1022</v>
      </c>
      <c r="K56" s="732" t="s">
        <v>785</v>
      </c>
      <c r="L56" s="732" t="s">
        <v>120</v>
      </c>
      <c r="M56" s="732" t="s">
        <v>770</v>
      </c>
      <c r="N56" s="735">
        <v>120</v>
      </c>
      <c r="O56" s="735">
        <v>300</v>
      </c>
      <c r="P56" s="735">
        <v>15</v>
      </c>
      <c r="Q56" s="732" t="s">
        <v>762</v>
      </c>
    </row>
    <row r="57" spans="1:17" ht="150" x14ac:dyDescent="0.35">
      <c r="A57" s="732" t="s">
        <v>465</v>
      </c>
      <c r="B57" s="733" t="s">
        <v>1023</v>
      </c>
      <c r="C57" s="732" t="s">
        <v>1024</v>
      </c>
      <c r="D57" s="734" t="s">
        <v>755</v>
      </c>
      <c r="E57" s="734" t="s">
        <v>466</v>
      </c>
      <c r="F57" s="735">
        <v>3</v>
      </c>
      <c r="G57" s="735">
        <v>30240</v>
      </c>
      <c r="H57" s="736" t="s">
        <v>1025</v>
      </c>
      <c r="I57" s="733" t="s">
        <v>770</v>
      </c>
      <c r="J57" s="734" t="s">
        <v>1026</v>
      </c>
      <c r="K57" s="732" t="s">
        <v>954</v>
      </c>
      <c r="L57" s="732" t="s">
        <v>120</v>
      </c>
      <c r="M57" s="732" t="s">
        <v>770</v>
      </c>
      <c r="N57" s="735">
        <v>1</v>
      </c>
      <c r="O57" s="735">
        <v>1</v>
      </c>
      <c r="P57" s="735">
        <v>1</v>
      </c>
      <c r="Q57" s="732" t="s">
        <v>786</v>
      </c>
    </row>
    <row r="58" spans="1:17" ht="62.5" x14ac:dyDescent="0.35">
      <c r="A58" s="732" t="s">
        <v>1027</v>
      </c>
      <c r="B58" s="733" t="s">
        <v>1028</v>
      </c>
      <c r="C58" s="732" t="s">
        <v>1029</v>
      </c>
      <c r="D58" s="734" t="s">
        <v>755</v>
      </c>
      <c r="E58" s="734" t="s">
        <v>1030</v>
      </c>
      <c r="F58" s="735">
        <v>4340</v>
      </c>
      <c r="G58" s="735">
        <v>1440</v>
      </c>
      <c r="H58" s="736" t="s">
        <v>1031</v>
      </c>
      <c r="I58" s="733" t="s">
        <v>770</v>
      </c>
      <c r="J58" s="734" t="s">
        <v>770</v>
      </c>
      <c r="K58" s="732" t="s">
        <v>760</v>
      </c>
      <c r="L58" s="732" t="s">
        <v>120</v>
      </c>
      <c r="M58" s="732" t="s">
        <v>854</v>
      </c>
      <c r="N58" s="735">
        <v>10</v>
      </c>
      <c r="O58" s="735">
        <v>4320</v>
      </c>
      <c r="P58" s="735">
        <v>10</v>
      </c>
      <c r="Q58" s="732" t="s">
        <v>770</v>
      </c>
    </row>
    <row r="59" spans="1:17" ht="212.5" x14ac:dyDescent="0.35">
      <c r="A59" s="732" t="s">
        <v>1032</v>
      </c>
      <c r="B59" s="733" t="s">
        <v>1033</v>
      </c>
      <c r="C59" s="732" t="s">
        <v>765</v>
      </c>
      <c r="D59" s="734" t="s">
        <v>755</v>
      </c>
      <c r="E59" s="734" t="s">
        <v>1034</v>
      </c>
      <c r="F59" s="735">
        <v>120</v>
      </c>
      <c r="G59" s="735">
        <v>1440</v>
      </c>
      <c r="H59" s="736" t="s">
        <v>1035</v>
      </c>
      <c r="I59" s="733" t="s">
        <v>770</v>
      </c>
      <c r="J59" s="734" t="s">
        <v>1036</v>
      </c>
      <c r="K59" s="732" t="s">
        <v>760</v>
      </c>
      <c r="L59" s="732" t="s">
        <v>120</v>
      </c>
      <c r="M59" s="732" t="s">
        <v>942</v>
      </c>
      <c r="N59" s="735">
        <v>30</v>
      </c>
      <c r="O59" s="735">
        <v>60</v>
      </c>
      <c r="P59" s="735">
        <v>30</v>
      </c>
      <c r="Q59" s="732" t="s">
        <v>786</v>
      </c>
    </row>
    <row r="60" spans="1:17" ht="275" x14ac:dyDescent="0.35">
      <c r="A60" s="732" t="s">
        <v>1037</v>
      </c>
      <c r="B60" s="733" t="s">
        <v>1038</v>
      </c>
      <c r="C60" s="732" t="s">
        <v>754</v>
      </c>
      <c r="D60" s="734" t="s">
        <v>755</v>
      </c>
      <c r="E60" s="734" t="s">
        <v>1039</v>
      </c>
      <c r="F60" s="735">
        <v>180</v>
      </c>
      <c r="G60" s="735">
        <v>2880</v>
      </c>
      <c r="H60" s="736" t="s">
        <v>1040</v>
      </c>
      <c r="I60" s="733" t="s">
        <v>770</v>
      </c>
      <c r="J60" s="734" t="s">
        <v>770</v>
      </c>
      <c r="K60" s="732" t="s">
        <v>760</v>
      </c>
      <c r="L60" s="732" t="s">
        <v>120</v>
      </c>
      <c r="M60" s="732" t="s">
        <v>908</v>
      </c>
      <c r="N60" s="735">
        <v>30</v>
      </c>
      <c r="O60" s="735">
        <v>120</v>
      </c>
      <c r="P60" s="735">
        <v>30</v>
      </c>
      <c r="Q60" s="732" t="s">
        <v>762</v>
      </c>
    </row>
    <row r="61" spans="1:17" ht="25" x14ac:dyDescent="0.35">
      <c r="A61" s="732" t="s">
        <v>920</v>
      </c>
      <c r="B61" s="733" t="s">
        <v>1041</v>
      </c>
      <c r="C61" s="732" t="s">
        <v>773</v>
      </c>
      <c r="D61" s="734" t="s">
        <v>755</v>
      </c>
      <c r="E61" s="734" t="s">
        <v>922</v>
      </c>
      <c r="F61" s="735">
        <v>120</v>
      </c>
      <c r="G61" s="735">
        <v>5760</v>
      </c>
      <c r="H61" s="736" t="s">
        <v>1042</v>
      </c>
      <c r="I61" s="733" t="s">
        <v>770</v>
      </c>
      <c r="J61" s="734" t="s">
        <v>1043</v>
      </c>
      <c r="K61" s="732" t="s">
        <v>760</v>
      </c>
      <c r="L61" s="732" t="s">
        <v>120</v>
      </c>
      <c r="M61" s="732" t="s">
        <v>770</v>
      </c>
      <c r="N61" s="735">
        <v>0</v>
      </c>
      <c r="O61" s="735">
        <v>110</v>
      </c>
      <c r="P61" s="735">
        <v>10</v>
      </c>
      <c r="Q61" s="732" t="s">
        <v>762</v>
      </c>
    </row>
    <row r="62" spans="1:17" ht="409.5" x14ac:dyDescent="0.35">
      <c r="A62" s="732" t="s">
        <v>1044</v>
      </c>
      <c r="B62" s="733" t="s">
        <v>1045</v>
      </c>
      <c r="C62" s="732" t="s">
        <v>765</v>
      </c>
      <c r="D62" s="734" t="s">
        <v>755</v>
      </c>
      <c r="E62" s="734" t="s">
        <v>1046</v>
      </c>
      <c r="F62" s="735">
        <v>90</v>
      </c>
      <c r="G62" s="735">
        <v>60</v>
      </c>
      <c r="H62" s="736" t="s">
        <v>1047</v>
      </c>
      <c r="I62" s="733" t="s">
        <v>770</v>
      </c>
      <c r="J62" s="734" t="s">
        <v>1048</v>
      </c>
      <c r="K62" s="732" t="s">
        <v>785</v>
      </c>
      <c r="L62" s="732" t="s">
        <v>120</v>
      </c>
      <c r="M62" s="732" t="s">
        <v>770</v>
      </c>
      <c r="N62" s="735">
        <v>30</v>
      </c>
      <c r="O62" s="735">
        <v>60</v>
      </c>
      <c r="P62" s="735">
        <v>0</v>
      </c>
      <c r="Q62" s="732" t="s">
        <v>762</v>
      </c>
    </row>
    <row r="63" spans="1:17" ht="112.5" x14ac:dyDescent="0.35">
      <c r="A63" s="732" t="s">
        <v>1049</v>
      </c>
      <c r="B63" s="733" t="s">
        <v>1050</v>
      </c>
      <c r="C63" s="732" t="s">
        <v>773</v>
      </c>
      <c r="D63" s="734" t="s">
        <v>755</v>
      </c>
      <c r="E63" s="734" t="s">
        <v>1050</v>
      </c>
      <c r="F63" s="735">
        <v>160</v>
      </c>
      <c r="G63" s="735">
        <v>4320</v>
      </c>
      <c r="H63" s="736" t="s">
        <v>1051</v>
      </c>
      <c r="I63" s="733" t="s">
        <v>1052</v>
      </c>
      <c r="J63" s="734" t="s">
        <v>1053</v>
      </c>
      <c r="K63" s="732" t="s">
        <v>777</v>
      </c>
      <c r="L63" s="732" t="s">
        <v>120</v>
      </c>
      <c r="M63" s="732" t="s">
        <v>770</v>
      </c>
      <c r="N63" s="735">
        <v>5</v>
      </c>
      <c r="O63" s="735">
        <v>150</v>
      </c>
      <c r="P63" s="735">
        <v>5</v>
      </c>
      <c r="Q63" s="732" t="s">
        <v>762</v>
      </c>
    </row>
    <row r="64" spans="1:17" ht="409.5" x14ac:dyDescent="0.35">
      <c r="A64" s="732" t="s">
        <v>1054</v>
      </c>
      <c r="B64" s="733" t="s">
        <v>1055</v>
      </c>
      <c r="C64" s="732" t="s">
        <v>765</v>
      </c>
      <c r="D64" s="734" t="s">
        <v>755</v>
      </c>
      <c r="E64" s="734" t="s">
        <v>1056</v>
      </c>
      <c r="F64" s="735">
        <v>240</v>
      </c>
      <c r="G64" s="735">
        <v>40320</v>
      </c>
      <c r="H64" s="736" t="s">
        <v>1057</v>
      </c>
      <c r="I64" s="733" t="s">
        <v>1058</v>
      </c>
      <c r="J64" s="734" t="s">
        <v>1059</v>
      </c>
      <c r="K64" s="732" t="s">
        <v>954</v>
      </c>
      <c r="L64" s="732" t="s">
        <v>770</v>
      </c>
      <c r="M64" s="732" t="s">
        <v>770</v>
      </c>
      <c r="N64" s="735">
        <v>0</v>
      </c>
      <c r="O64" s="735">
        <v>240</v>
      </c>
      <c r="P64" s="735">
        <v>0</v>
      </c>
      <c r="Q64" s="732" t="s">
        <v>762</v>
      </c>
    </row>
    <row r="65" spans="1:17" ht="112.5" x14ac:dyDescent="0.35">
      <c r="A65" s="732" t="s">
        <v>1060</v>
      </c>
      <c r="B65" s="733" t="s">
        <v>1061</v>
      </c>
      <c r="C65" s="732" t="s">
        <v>938</v>
      </c>
      <c r="D65" s="734" t="s">
        <v>755</v>
      </c>
      <c r="E65" s="734" t="s">
        <v>1062</v>
      </c>
      <c r="F65" s="735">
        <v>150</v>
      </c>
      <c r="G65" s="735">
        <v>240</v>
      </c>
      <c r="H65" s="736" t="s">
        <v>1063</v>
      </c>
      <c r="I65" s="733" t="s">
        <v>770</v>
      </c>
      <c r="J65" s="734" t="s">
        <v>1064</v>
      </c>
      <c r="K65" s="732" t="s">
        <v>760</v>
      </c>
      <c r="L65" s="732" t="s">
        <v>120</v>
      </c>
      <c r="M65" s="732" t="s">
        <v>770</v>
      </c>
      <c r="N65" s="735">
        <v>60</v>
      </c>
      <c r="O65" s="735">
        <v>60</v>
      </c>
      <c r="P65" s="735">
        <v>30</v>
      </c>
      <c r="Q65" s="732" t="s">
        <v>786</v>
      </c>
    </row>
    <row r="66" spans="1:17" ht="409.5" x14ac:dyDescent="0.35">
      <c r="A66" s="732" t="s">
        <v>1065</v>
      </c>
      <c r="B66" s="733" t="s">
        <v>1066</v>
      </c>
      <c r="C66" s="732" t="s">
        <v>945</v>
      </c>
      <c r="D66" s="734" t="s">
        <v>755</v>
      </c>
      <c r="E66" s="734" t="s">
        <v>1067</v>
      </c>
      <c r="F66" s="735">
        <v>1540</v>
      </c>
      <c r="G66" s="735">
        <v>1440</v>
      </c>
      <c r="H66" s="736" t="s">
        <v>1068</v>
      </c>
      <c r="I66" s="733" t="s">
        <v>1069</v>
      </c>
      <c r="J66" s="734" t="s">
        <v>1070</v>
      </c>
      <c r="K66" s="732" t="s">
        <v>760</v>
      </c>
      <c r="L66" s="732" t="s">
        <v>120</v>
      </c>
      <c r="M66" s="732" t="s">
        <v>908</v>
      </c>
      <c r="N66" s="735">
        <v>60</v>
      </c>
      <c r="O66" s="735">
        <v>1440</v>
      </c>
      <c r="P66" s="735">
        <v>40</v>
      </c>
      <c r="Q66" s="732" t="s">
        <v>786</v>
      </c>
    </row>
    <row r="67" spans="1:17" ht="25" x14ac:dyDescent="0.35">
      <c r="A67" s="732" t="s">
        <v>861</v>
      </c>
      <c r="B67" s="733" t="s">
        <v>1071</v>
      </c>
      <c r="C67" s="732" t="s">
        <v>770</v>
      </c>
      <c r="D67" s="734" t="s">
        <v>755</v>
      </c>
      <c r="E67" s="734" t="s">
        <v>1072</v>
      </c>
      <c r="F67" s="735">
        <v>240</v>
      </c>
      <c r="G67" s="735">
        <v>5760</v>
      </c>
      <c r="H67" s="736" t="s">
        <v>1073</v>
      </c>
      <c r="I67" s="733" t="s">
        <v>770</v>
      </c>
      <c r="J67" s="734" t="s">
        <v>770</v>
      </c>
      <c r="K67" s="732" t="s">
        <v>777</v>
      </c>
      <c r="L67" s="732" t="s">
        <v>120</v>
      </c>
      <c r="M67" s="732" t="s">
        <v>770</v>
      </c>
      <c r="N67" s="735">
        <v>0</v>
      </c>
      <c r="O67" s="735">
        <v>240</v>
      </c>
      <c r="P67" s="735">
        <v>0</v>
      </c>
      <c r="Q67" s="732" t="s">
        <v>762</v>
      </c>
    </row>
    <row r="68" spans="1:17" ht="25" x14ac:dyDescent="0.35">
      <c r="A68" s="732" t="s">
        <v>1074</v>
      </c>
      <c r="B68" s="733" t="s">
        <v>1075</v>
      </c>
      <c r="C68" s="732" t="s">
        <v>773</v>
      </c>
      <c r="D68" s="734" t="s">
        <v>755</v>
      </c>
      <c r="E68" s="734" t="s">
        <v>1076</v>
      </c>
      <c r="F68" s="735">
        <v>120</v>
      </c>
      <c r="G68" s="735">
        <v>1440</v>
      </c>
      <c r="H68" s="736" t="s">
        <v>1077</v>
      </c>
      <c r="I68" s="733" t="s">
        <v>1078</v>
      </c>
      <c r="J68" s="734" t="s">
        <v>1079</v>
      </c>
      <c r="K68" s="732" t="s">
        <v>954</v>
      </c>
      <c r="L68" s="732" t="s">
        <v>120</v>
      </c>
      <c r="M68" s="732" t="s">
        <v>770</v>
      </c>
      <c r="N68" s="735">
        <v>30</v>
      </c>
      <c r="O68" s="735">
        <v>60</v>
      </c>
      <c r="P68" s="735">
        <v>30</v>
      </c>
      <c r="Q68" s="732" t="s">
        <v>770</v>
      </c>
    </row>
    <row r="69" spans="1:17" ht="375" x14ac:dyDescent="0.35">
      <c r="A69" s="732" t="s">
        <v>1080</v>
      </c>
      <c r="B69" s="733" t="s">
        <v>1081</v>
      </c>
      <c r="C69" s="732" t="s">
        <v>770</v>
      </c>
      <c r="D69" s="734" t="s">
        <v>755</v>
      </c>
      <c r="E69" s="734" t="s">
        <v>1081</v>
      </c>
      <c r="F69" s="735">
        <v>17</v>
      </c>
      <c r="G69" s="735">
        <v>60</v>
      </c>
      <c r="H69" s="736" t="s">
        <v>1082</v>
      </c>
      <c r="I69" s="733" t="s">
        <v>1083</v>
      </c>
      <c r="J69" s="734" t="s">
        <v>1084</v>
      </c>
      <c r="K69" s="732" t="s">
        <v>785</v>
      </c>
      <c r="L69" s="732" t="s">
        <v>120</v>
      </c>
      <c r="M69" s="732" t="s">
        <v>770</v>
      </c>
      <c r="N69" s="735">
        <v>1</v>
      </c>
      <c r="O69" s="735">
        <v>15</v>
      </c>
      <c r="P69" s="735">
        <v>1</v>
      </c>
      <c r="Q69" s="732" t="s">
        <v>770</v>
      </c>
    </row>
    <row r="70" spans="1:17" ht="325" x14ac:dyDescent="0.35">
      <c r="A70" s="732" t="s">
        <v>771</v>
      </c>
      <c r="B70" s="733" t="s">
        <v>1085</v>
      </c>
      <c r="C70" s="732" t="s">
        <v>765</v>
      </c>
      <c r="D70" s="734" t="s">
        <v>755</v>
      </c>
      <c r="E70" s="734" t="s">
        <v>883</v>
      </c>
      <c r="F70" s="735">
        <v>360</v>
      </c>
      <c r="G70" s="735">
        <v>60</v>
      </c>
      <c r="H70" s="736" t="s">
        <v>1086</v>
      </c>
      <c r="I70" s="733" t="s">
        <v>1087</v>
      </c>
      <c r="J70" s="734" t="s">
        <v>1088</v>
      </c>
      <c r="K70" s="732" t="s">
        <v>777</v>
      </c>
      <c r="L70" s="732" t="s">
        <v>120</v>
      </c>
      <c r="M70" s="732" t="s">
        <v>770</v>
      </c>
      <c r="N70" s="735">
        <v>120</v>
      </c>
      <c r="O70" s="735">
        <v>240</v>
      </c>
      <c r="P70" s="735">
        <v>0</v>
      </c>
      <c r="Q70" s="732" t="s">
        <v>770</v>
      </c>
    </row>
    <row r="71" spans="1:17" ht="112.5" x14ac:dyDescent="0.35">
      <c r="A71" s="732" t="s">
        <v>1089</v>
      </c>
      <c r="B71" s="733" t="s">
        <v>1090</v>
      </c>
      <c r="C71" s="732" t="s">
        <v>1091</v>
      </c>
      <c r="D71" s="734" t="s">
        <v>755</v>
      </c>
      <c r="E71" s="734" t="s">
        <v>1090</v>
      </c>
      <c r="F71" s="735">
        <v>180</v>
      </c>
      <c r="G71" s="735">
        <v>1440</v>
      </c>
      <c r="H71" s="736" t="s">
        <v>1092</v>
      </c>
      <c r="I71" s="733" t="s">
        <v>770</v>
      </c>
      <c r="J71" s="734" t="s">
        <v>1093</v>
      </c>
      <c r="K71" s="732" t="s">
        <v>777</v>
      </c>
      <c r="L71" s="732" t="s">
        <v>120</v>
      </c>
      <c r="M71" s="732" t="s">
        <v>942</v>
      </c>
      <c r="N71" s="735">
        <v>30</v>
      </c>
      <c r="O71" s="735">
        <v>120</v>
      </c>
      <c r="P71" s="735">
        <v>30</v>
      </c>
      <c r="Q71" s="732" t="s">
        <v>762</v>
      </c>
    </row>
    <row r="72" spans="1:17" ht="75" x14ac:dyDescent="0.35">
      <c r="A72" s="732" t="s">
        <v>1094</v>
      </c>
      <c r="B72" s="733" t="s">
        <v>1095</v>
      </c>
      <c r="C72" s="732" t="s">
        <v>1096</v>
      </c>
      <c r="D72" s="734" t="s">
        <v>755</v>
      </c>
      <c r="E72" s="734" t="s">
        <v>1097</v>
      </c>
      <c r="F72" s="735">
        <v>420</v>
      </c>
      <c r="G72" s="735">
        <v>7200</v>
      </c>
      <c r="H72" s="736" t="s">
        <v>1098</v>
      </c>
      <c r="I72" s="733" t="s">
        <v>770</v>
      </c>
      <c r="J72" s="734" t="s">
        <v>1099</v>
      </c>
      <c r="K72" s="732" t="s">
        <v>760</v>
      </c>
      <c r="L72" s="732" t="s">
        <v>120</v>
      </c>
      <c r="M72" s="732" t="s">
        <v>770</v>
      </c>
      <c r="N72" s="735">
        <v>120</v>
      </c>
      <c r="O72" s="735">
        <v>240</v>
      </c>
      <c r="P72" s="735">
        <v>60</v>
      </c>
      <c r="Q72" s="732" t="s">
        <v>786</v>
      </c>
    </row>
    <row r="73" spans="1:17" ht="387.5" x14ac:dyDescent="0.35">
      <c r="A73" s="732" t="s">
        <v>1100</v>
      </c>
      <c r="B73" s="733" t="s">
        <v>1101</v>
      </c>
      <c r="C73" s="732" t="s">
        <v>765</v>
      </c>
      <c r="D73" s="734" t="s">
        <v>755</v>
      </c>
      <c r="E73" s="734" t="s">
        <v>1102</v>
      </c>
      <c r="F73" s="735">
        <v>2880</v>
      </c>
      <c r="G73" s="735">
        <v>2160</v>
      </c>
      <c r="H73" s="736" t="s">
        <v>1103</v>
      </c>
      <c r="I73" s="733" t="s">
        <v>1104</v>
      </c>
      <c r="J73" s="734" t="s">
        <v>770</v>
      </c>
      <c r="K73" s="732" t="s">
        <v>760</v>
      </c>
      <c r="L73" s="732" t="s">
        <v>120</v>
      </c>
      <c r="M73" s="732" t="s">
        <v>761</v>
      </c>
      <c r="N73" s="735">
        <v>120</v>
      </c>
      <c r="O73" s="735">
        <v>2640</v>
      </c>
      <c r="P73" s="735">
        <v>120</v>
      </c>
      <c r="Q73" s="732" t="s">
        <v>762</v>
      </c>
    </row>
    <row r="74" spans="1:17" ht="162.5" x14ac:dyDescent="0.35">
      <c r="A74" s="732" t="s">
        <v>1105</v>
      </c>
      <c r="B74" s="733" t="s">
        <v>1106</v>
      </c>
      <c r="C74" s="732" t="s">
        <v>1107</v>
      </c>
      <c r="D74" s="734" t="s">
        <v>755</v>
      </c>
      <c r="E74" s="734" t="s">
        <v>1106</v>
      </c>
      <c r="F74" s="735">
        <v>4320</v>
      </c>
      <c r="G74" s="735">
        <v>0</v>
      </c>
      <c r="H74" s="736" t="s">
        <v>1108</v>
      </c>
      <c r="I74" s="733" t="s">
        <v>770</v>
      </c>
      <c r="J74" s="734" t="s">
        <v>770</v>
      </c>
      <c r="K74" s="732" t="s">
        <v>760</v>
      </c>
      <c r="L74" s="732" t="s">
        <v>1109</v>
      </c>
      <c r="M74" s="732" t="s">
        <v>770</v>
      </c>
      <c r="N74" s="735">
        <v>1440</v>
      </c>
      <c r="O74" s="735">
        <v>1440</v>
      </c>
      <c r="P74" s="735">
        <v>1440</v>
      </c>
      <c r="Q74" s="732" t="s">
        <v>770</v>
      </c>
    </row>
    <row r="75" spans="1:17" ht="100" x14ac:dyDescent="0.35">
      <c r="A75" s="732" t="s">
        <v>1110</v>
      </c>
      <c r="B75" s="733" t="s">
        <v>1111</v>
      </c>
      <c r="C75" s="732" t="s">
        <v>773</v>
      </c>
      <c r="D75" s="734" t="s">
        <v>755</v>
      </c>
      <c r="E75" s="734" t="s">
        <v>1112</v>
      </c>
      <c r="F75" s="735">
        <v>140</v>
      </c>
      <c r="G75" s="735">
        <v>2880</v>
      </c>
      <c r="H75" s="736" t="s">
        <v>1113</v>
      </c>
      <c r="I75" s="733" t="s">
        <v>770</v>
      </c>
      <c r="J75" s="734" t="s">
        <v>770</v>
      </c>
      <c r="K75" s="732" t="s">
        <v>777</v>
      </c>
      <c r="L75" s="732" t="s">
        <v>120</v>
      </c>
      <c r="M75" s="732" t="s">
        <v>770</v>
      </c>
      <c r="N75" s="735">
        <v>10</v>
      </c>
      <c r="O75" s="735">
        <v>120</v>
      </c>
      <c r="P75" s="735">
        <v>10</v>
      </c>
      <c r="Q75" s="732" t="s">
        <v>762</v>
      </c>
    </row>
    <row r="76" spans="1:17" ht="275" x14ac:dyDescent="0.35">
      <c r="A76" s="732" t="s">
        <v>1114</v>
      </c>
      <c r="B76" s="733" t="s">
        <v>1115</v>
      </c>
      <c r="C76" s="732" t="s">
        <v>765</v>
      </c>
      <c r="D76" s="734" t="s">
        <v>755</v>
      </c>
      <c r="E76" s="734" t="s">
        <v>1116</v>
      </c>
      <c r="F76" s="735">
        <v>2400</v>
      </c>
      <c r="G76" s="735">
        <v>4320</v>
      </c>
      <c r="H76" s="736" t="s">
        <v>1117</v>
      </c>
      <c r="I76" s="733" t="s">
        <v>1118</v>
      </c>
      <c r="J76" s="734" t="s">
        <v>1119</v>
      </c>
      <c r="K76" s="732" t="s">
        <v>760</v>
      </c>
      <c r="L76" s="732" t="s">
        <v>120</v>
      </c>
      <c r="M76" s="732" t="s">
        <v>854</v>
      </c>
      <c r="N76" s="735">
        <v>480</v>
      </c>
      <c r="O76" s="735">
        <v>1800</v>
      </c>
      <c r="P76" s="735">
        <v>120</v>
      </c>
      <c r="Q76" s="732" t="s">
        <v>770</v>
      </c>
    </row>
    <row r="77" spans="1:17" ht="262.5" x14ac:dyDescent="0.35">
      <c r="A77" s="732" t="s">
        <v>1105</v>
      </c>
      <c r="B77" s="733" t="s">
        <v>1120</v>
      </c>
      <c r="C77" s="732" t="s">
        <v>1107</v>
      </c>
      <c r="D77" s="734" t="s">
        <v>755</v>
      </c>
      <c r="E77" s="734" t="s">
        <v>1120</v>
      </c>
      <c r="F77" s="735">
        <v>4320</v>
      </c>
      <c r="G77" s="735">
        <v>0</v>
      </c>
      <c r="H77" s="736" t="s">
        <v>1121</v>
      </c>
      <c r="I77" s="733" t="s">
        <v>770</v>
      </c>
      <c r="J77" s="734" t="s">
        <v>770</v>
      </c>
      <c r="K77" s="732" t="s">
        <v>760</v>
      </c>
      <c r="L77" s="732" t="s">
        <v>1109</v>
      </c>
      <c r="M77" s="732" t="s">
        <v>770</v>
      </c>
      <c r="N77" s="735">
        <v>1440</v>
      </c>
      <c r="O77" s="735">
        <v>1440</v>
      </c>
      <c r="P77" s="735">
        <v>1440</v>
      </c>
      <c r="Q77" s="732" t="s">
        <v>770</v>
      </c>
    </row>
    <row r="78" spans="1:17" ht="409.5" x14ac:dyDescent="0.35">
      <c r="A78" s="732" t="s">
        <v>1122</v>
      </c>
      <c r="B78" s="733" t="s">
        <v>1123</v>
      </c>
      <c r="C78" s="732" t="s">
        <v>1124</v>
      </c>
      <c r="D78" s="734" t="s">
        <v>755</v>
      </c>
      <c r="E78" s="734" t="s">
        <v>1125</v>
      </c>
      <c r="F78" s="735">
        <v>90</v>
      </c>
      <c r="G78" s="735">
        <v>30</v>
      </c>
      <c r="H78" s="736" t="s">
        <v>1126</v>
      </c>
      <c r="I78" s="733" t="s">
        <v>770</v>
      </c>
      <c r="J78" s="734" t="s">
        <v>770</v>
      </c>
      <c r="K78" s="732" t="s">
        <v>760</v>
      </c>
      <c r="L78" s="732" t="s">
        <v>120</v>
      </c>
      <c r="M78" s="732" t="s">
        <v>770</v>
      </c>
      <c r="N78" s="735">
        <v>30</v>
      </c>
      <c r="O78" s="735">
        <v>30</v>
      </c>
      <c r="P78" s="735">
        <v>30</v>
      </c>
      <c r="Q78" s="732" t="s">
        <v>786</v>
      </c>
    </row>
    <row r="79" spans="1:17" ht="409.5" x14ac:dyDescent="0.35">
      <c r="A79" s="732" t="s">
        <v>1127</v>
      </c>
      <c r="B79" s="733" t="s">
        <v>1128</v>
      </c>
      <c r="C79" s="732" t="s">
        <v>945</v>
      </c>
      <c r="D79" s="734" t="s">
        <v>755</v>
      </c>
      <c r="E79" s="734" t="s">
        <v>1129</v>
      </c>
      <c r="F79" s="735">
        <v>960</v>
      </c>
      <c r="G79" s="735">
        <v>7200</v>
      </c>
      <c r="H79" s="736" t="s">
        <v>1130</v>
      </c>
      <c r="I79" s="733" t="s">
        <v>1131</v>
      </c>
      <c r="J79" s="734" t="s">
        <v>1132</v>
      </c>
      <c r="K79" s="732" t="s">
        <v>954</v>
      </c>
      <c r="L79" s="732" t="s">
        <v>120</v>
      </c>
      <c r="M79" s="732" t="s">
        <v>770</v>
      </c>
      <c r="N79" s="735">
        <v>60</v>
      </c>
      <c r="O79" s="735">
        <v>840</v>
      </c>
      <c r="P79" s="735">
        <v>60</v>
      </c>
      <c r="Q79" s="732" t="s">
        <v>786</v>
      </c>
    </row>
    <row r="80" spans="1:17" ht="162.5" x14ac:dyDescent="0.35">
      <c r="A80" s="732" t="s">
        <v>1133</v>
      </c>
      <c r="B80" s="733" t="s">
        <v>1134</v>
      </c>
      <c r="C80" s="732" t="s">
        <v>765</v>
      </c>
      <c r="D80" s="734" t="s">
        <v>755</v>
      </c>
      <c r="E80" s="734" t="s">
        <v>1135</v>
      </c>
      <c r="F80" s="735">
        <v>330</v>
      </c>
      <c r="G80" s="735">
        <v>180</v>
      </c>
      <c r="H80" s="736" t="s">
        <v>1136</v>
      </c>
      <c r="I80" s="733" t="s">
        <v>1137</v>
      </c>
      <c r="J80" s="734" t="s">
        <v>1138</v>
      </c>
      <c r="K80" s="732" t="s">
        <v>760</v>
      </c>
      <c r="L80" s="732" t="s">
        <v>120</v>
      </c>
      <c r="M80" s="732" t="s">
        <v>793</v>
      </c>
      <c r="N80" s="735">
        <v>60</v>
      </c>
      <c r="O80" s="735">
        <v>240</v>
      </c>
      <c r="P80" s="735">
        <v>30</v>
      </c>
      <c r="Q80" s="732" t="s">
        <v>786</v>
      </c>
    </row>
    <row r="81" spans="1:17" ht="312.5" x14ac:dyDescent="0.35">
      <c r="A81" s="732" t="s">
        <v>1139</v>
      </c>
      <c r="B81" s="733" t="s">
        <v>1140</v>
      </c>
      <c r="C81" s="732" t="s">
        <v>765</v>
      </c>
      <c r="D81" s="734" t="s">
        <v>755</v>
      </c>
      <c r="E81" s="734" t="s">
        <v>1140</v>
      </c>
      <c r="F81" s="735">
        <v>90</v>
      </c>
      <c r="G81" s="735">
        <v>180</v>
      </c>
      <c r="H81" s="736" t="s">
        <v>1141</v>
      </c>
      <c r="I81" s="733" t="s">
        <v>1142</v>
      </c>
      <c r="J81" s="734" t="s">
        <v>1143</v>
      </c>
      <c r="K81" s="732" t="s">
        <v>760</v>
      </c>
      <c r="L81" s="732" t="s">
        <v>120</v>
      </c>
      <c r="M81" s="732" t="s">
        <v>942</v>
      </c>
      <c r="N81" s="735">
        <v>15</v>
      </c>
      <c r="O81" s="735">
        <v>60</v>
      </c>
      <c r="P81" s="735">
        <v>15</v>
      </c>
      <c r="Q81" s="732" t="s">
        <v>786</v>
      </c>
    </row>
    <row r="82" spans="1:17" ht="150" x14ac:dyDescent="0.35">
      <c r="A82" s="732" t="s">
        <v>1144</v>
      </c>
      <c r="B82" s="733" t="s">
        <v>1145</v>
      </c>
      <c r="C82" s="732" t="s">
        <v>1029</v>
      </c>
      <c r="D82" s="734" t="s">
        <v>755</v>
      </c>
      <c r="E82" s="734" t="s">
        <v>1146</v>
      </c>
      <c r="F82" s="735">
        <v>7200</v>
      </c>
      <c r="G82" s="735">
        <v>2880</v>
      </c>
      <c r="H82" s="736" t="s">
        <v>1147</v>
      </c>
      <c r="I82" s="733" t="s">
        <v>1148</v>
      </c>
      <c r="J82" s="734" t="s">
        <v>1149</v>
      </c>
      <c r="K82" s="732" t="s">
        <v>785</v>
      </c>
      <c r="L82" s="732" t="s">
        <v>120</v>
      </c>
      <c r="M82" s="732" t="s">
        <v>770</v>
      </c>
      <c r="N82" s="735">
        <v>1440</v>
      </c>
      <c r="O82" s="735">
        <v>4320</v>
      </c>
      <c r="P82" s="735">
        <v>1440</v>
      </c>
      <c r="Q82" s="732" t="s">
        <v>770</v>
      </c>
    </row>
    <row r="83" spans="1:17" ht="250" x14ac:dyDescent="0.35">
      <c r="A83" s="732" t="s">
        <v>1150</v>
      </c>
      <c r="B83" s="733" t="s">
        <v>1151</v>
      </c>
      <c r="C83" s="732" t="s">
        <v>765</v>
      </c>
      <c r="D83" s="734" t="s">
        <v>755</v>
      </c>
      <c r="E83" s="734" t="s">
        <v>1152</v>
      </c>
      <c r="F83" s="735">
        <v>120</v>
      </c>
      <c r="G83" s="735">
        <v>4320</v>
      </c>
      <c r="H83" s="736" t="s">
        <v>1153</v>
      </c>
      <c r="I83" s="733" t="s">
        <v>770</v>
      </c>
      <c r="J83" s="734" t="s">
        <v>770</v>
      </c>
      <c r="K83" s="732" t="s">
        <v>760</v>
      </c>
      <c r="L83" s="732" t="s">
        <v>120</v>
      </c>
      <c r="M83" s="732" t="s">
        <v>770</v>
      </c>
      <c r="N83" s="735">
        <v>0</v>
      </c>
      <c r="O83" s="735">
        <v>120</v>
      </c>
      <c r="P83" s="735">
        <v>0</v>
      </c>
      <c r="Q83" s="732" t="s">
        <v>762</v>
      </c>
    </row>
    <row r="84" spans="1:17" ht="150" x14ac:dyDescent="0.35">
      <c r="A84" s="732" t="s">
        <v>1154</v>
      </c>
      <c r="B84" s="733" t="s">
        <v>1155</v>
      </c>
      <c r="C84" s="732" t="s">
        <v>1096</v>
      </c>
      <c r="D84" s="734" t="s">
        <v>755</v>
      </c>
      <c r="E84" s="734" t="s">
        <v>1155</v>
      </c>
      <c r="F84" s="735">
        <v>100</v>
      </c>
      <c r="G84" s="735">
        <v>120</v>
      </c>
      <c r="H84" s="736" t="s">
        <v>1156</v>
      </c>
      <c r="I84" s="733" t="s">
        <v>1157</v>
      </c>
      <c r="J84" s="734" t="s">
        <v>1158</v>
      </c>
      <c r="K84" s="732" t="s">
        <v>785</v>
      </c>
      <c r="L84" s="732" t="s">
        <v>120</v>
      </c>
      <c r="M84" s="732" t="s">
        <v>770</v>
      </c>
      <c r="N84" s="735">
        <v>20</v>
      </c>
      <c r="O84" s="735">
        <v>60</v>
      </c>
      <c r="P84" s="735">
        <v>20</v>
      </c>
      <c r="Q84" s="732" t="s">
        <v>762</v>
      </c>
    </row>
    <row r="85" spans="1:17" ht="409.5" x14ac:dyDescent="0.35">
      <c r="A85" s="732" t="s">
        <v>1159</v>
      </c>
      <c r="B85" s="733" t="s">
        <v>1160</v>
      </c>
      <c r="C85" s="732" t="s">
        <v>1096</v>
      </c>
      <c r="D85" s="734" t="s">
        <v>755</v>
      </c>
      <c r="E85" s="734" t="s">
        <v>1161</v>
      </c>
      <c r="F85" s="735">
        <v>170</v>
      </c>
      <c r="G85" s="735">
        <v>1440</v>
      </c>
      <c r="H85" s="736" t="s">
        <v>1162</v>
      </c>
      <c r="I85" s="733" t="s">
        <v>1163</v>
      </c>
      <c r="J85" s="734" t="s">
        <v>1164</v>
      </c>
      <c r="K85" s="732" t="s">
        <v>785</v>
      </c>
      <c r="L85" s="732" t="s">
        <v>120</v>
      </c>
      <c r="M85" s="732" t="s">
        <v>770</v>
      </c>
      <c r="N85" s="735">
        <v>30</v>
      </c>
      <c r="O85" s="735">
        <v>120</v>
      </c>
      <c r="P85" s="735">
        <v>20</v>
      </c>
      <c r="Q85" s="732" t="s">
        <v>762</v>
      </c>
    </row>
    <row r="86" spans="1:17" ht="162.5" x14ac:dyDescent="0.35">
      <c r="A86" s="732" t="s">
        <v>1133</v>
      </c>
      <c r="B86" s="733" t="s">
        <v>1165</v>
      </c>
      <c r="C86" s="732" t="s">
        <v>765</v>
      </c>
      <c r="D86" s="734" t="s">
        <v>755</v>
      </c>
      <c r="E86" s="734" t="s">
        <v>1135</v>
      </c>
      <c r="F86" s="735">
        <v>105</v>
      </c>
      <c r="G86" s="735">
        <v>1440</v>
      </c>
      <c r="H86" s="736" t="s">
        <v>1166</v>
      </c>
      <c r="I86" s="733" t="s">
        <v>770</v>
      </c>
      <c r="J86" s="734" t="s">
        <v>770</v>
      </c>
      <c r="K86" s="732" t="s">
        <v>760</v>
      </c>
      <c r="L86" s="732" t="s">
        <v>120</v>
      </c>
      <c r="M86" s="732" t="s">
        <v>793</v>
      </c>
      <c r="N86" s="735">
        <v>30</v>
      </c>
      <c r="O86" s="735">
        <v>45</v>
      </c>
      <c r="P86" s="735">
        <v>30</v>
      </c>
      <c r="Q86" s="732" t="s">
        <v>762</v>
      </c>
    </row>
    <row r="87" spans="1:17" ht="100" x14ac:dyDescent="0.35">
      <c r="A87" s="732" t="s">
        <v>1167</v>
      </c>
      <c r="B87" s="733" t="s">
        <v>1168</v>
      </c>
      <c r="C87" s="732" t="s">
        <v>1169</v>
      </c>
      <c r="D87" s="734" t="s">
        <v>755</v>
      </c>
      <c r="E87" s="734" t="s">
        <v>1170</v>
      </c>
      <c r="F87" s="735">
        <v>60</v>
      </c>
      <c r="G87" s="735">
        <v>2880</v>
      </c>
      <c r="H87" s="736" t="s">
        <v>1171</v>
      </c>
      <c r="I87" s="733" t="s">
        <v>770</v>
      </c>
      <c r="J87" s="734" t="s">
        <v>770</v>
      </c>
      <c r="K87" s="732" t="s">
        <v>760</v>
      </c>
      <c r="L87" s="732" t="s">
        <v>120</v>
      </c>
      <c r="M87" s="732" t="s">
        <v>930</v>
      </c>
      <c r="N87" s="735">
        <v>0</v>
      </c>
      <c r="O87" s="735">
        <v>60</v>
      </c>
      <c r="P87" s="735">
        <v>0</v>
      </c>
      <c r="Q87" s="732" t="s">
        <v>770</v>
      </c>
    </row>
    <row r="88" spans="1:17" ht="37.5" x14ac:dyDescent="0.35">
      <c r="A88" s="732" t="s">
        <v>1172</v>
      </c>
      <c r="B88" s="733" t="s">
        <v>1173</v>
      </c>
      <c r="C88" s="732" t="s">
        <v>993</v>
      </c>
      <c r="D88" s="734" t="s">
        <v>755</v>
      </c>
      <c r="E88" s="734" t="s">
        <v>1174</v>
      </c>
      <c r="F88" s="735">
        <v>30</v>
      </c>
      <c r="G88" s="735">
        <v>1440</v>
      </c>
      <c r="H88" s="736" t="s">
        <v>1175</v>
      </c>
      <c r="I88" s="733" t="s">
        <v>770</v>
      </c>
      <c r="J88" s="734" t="s">
        <v>770</v>
      </c>
      <c r="K88" s="732" t="s">
        <v>760</v>
      </c>
      <c r="L88" s="732" t="s">
        <v>120</v>
      </c>
      <c r="M88" s="732" t="s">
        <v>1176</v>
      </c>
      <c r="N88" s="735">
        <v>0</v>
      </c>
      <c r="O88" s="735">
        <v>30</v>
      </c>
      <c r="P88" s="735">
        <v>0</v>
      </c>
      <c r="Q88" s="732" t="s">
        <v>770</v>
      </c>
    </row>
    <row r="89" spans="1:17" ht="100" x14ac:dyDescent="0.35">
      <c r="A89" s="732" t="s">
        <v>1177</v>
      </c>
      <c r="B89" s="733" t="s">
        <v>1178</v>
      </c>
      <c r="C89" s="732" t="s">
        <v>938</v>
      </c>
      <c r="D89" s="734" t="s">
        <v>755</v>
      </c>
      <c r="E89" s="734" t="s">
        <v>1179</v>
      </c>
      <c r="F89" s="735">
        <v>240</v>
      </c>
      <c r="G89" s="735">
        <v>1440</v>
      </c>
      <c r="H89" s="736" t="s">
        <v>1180</v>
      </c>
      <c r="I89" s="733" t="s">
        <v>770</v>
      </c>
      <c r="J89" s="734" t="s">
        <v>770</v>
      </c>
      <c r="K89" s="732" t="s">
        <v>760</v>
      </c>
      <c r="L89" s="732" t="s">
        <v>120</v>
      </c>
      <c r="M89" s="732" t="s">
        <v>869</v>
      </c>
      <c r="N89" s="735">
        <v>0</v>
      </c>
      <c r="O89" s="735">
        <v>240</v>
      </c>
      <c r="P89" s="735">
        <v>0</v>
      </c>
      <c r="Q89" s="732" t="s">
        <v>786</v>
      </c>
    </row>
    <row r="90" spans="1:17" ht="275" x14ac:dyDescent="0.35">
      <c r="A90" s="732" t="s">
        <v>1044</v>
      </c>
      <c r="B90" s="733" t="s">
        <v>1181</v>
      </c>
      <c r="C90" s="732" t="s">
        <v>773</v>
      </c>
      <c r="D90" s="734" t="s">
        <v>755</v>
      </c>
      <c r="E90" s="734" t="s">
        <v>1182</v>
      </c>
      <c r="F90" s="735">
        <v>30</v>
      </c>
      <c r="G90" s="735">
        <v>240</v>
      </c>
      <c r="H90" s="736" t="s">
        <v>1183</v>
      </c>
      <c r="I90" s="733" t="s">
        <v>770</v>
      </c>
      <c r="J90" s="734" t="s">
        <v>770</v>
      </c>
      <c r="K90" s="732" t="s">
        <v>785</v>
      </c>
      <c r="L90" s="732" t="s">
        <v>120</v>
      </c>
      <c r="M90" s="732" t="s">
        <v>770</v>
      </c>
      <c r="N90" s="735">
        <v>10</v>
      </c>
      <c r="O90" s="735">
        <v>10</v>
      </c>
      <c r="P90" s="735">
        <v>10</v>
      </c>
      <c r="Q90" s="732" t="s">
        <v>786</v>
      </c>
    </row>
    <row r="91" spans="1:17" ht="312.5" x14ac:dyDescent="0.35">
      <c r="A91" s="732" t="s">
        <v>1044</v>
      </c>
      <c r="B91" s="733" t="s">
        <v>1184</v>
      </c>
      <c r="C91" s="732" t="s">
        <v>765</v>
      </c>
      <c r="D91" s="734" t="s">
        <v>755</v>
      </c>
      <c r="E91" s="734" t="s">
        <v>1185</v>
      </c>
      <c r="F91" s="735">
        <v>495</v>
      </c>
      <c r="G91" s="735">
        <v>60</v>
      </c>
      <c r="H91" s="736" t="s">
        <v>1186</v>
      </c>
      <c r="I91" s="733" t="s">
        <v>1187</v>
      </c>
      <c r="J91" s="734" t="s">
        <v>1188</v>
      </c>
      <c r="K91" s="732" t="s">
        <v>785</v>
      </c>
      <c r="L91" s="732" t="s">
        <v>120</v>
      </c>
      <c r="M91" s="732" t="s">
        <v>770</v>
      </c>
      <c r="N91" s="735">
        <v>420</v>
      </c>
      <c r="O91" s="735">
        <v>60</v>
      </c>
      <c r="P91" s="735">
        <v>15</v>
      </c>
      <c r="Q91" s="732" t="s">
        <v>762</v>
      </c>
    </row>
    <row r="92" spans="1:17" ht="125" x14ac:dyDescent="0.35">
      <c r="A92" s="732" t="s">
        <v>1189</v>
      </c>
      <c r="B92" s="733" t="s">
        <v>1190</v>
      </c>
      <c r="C92" s="732" t="s">
        <v>915</v>
      </c>
      <c r="D92" s="734" t="s">
        <v>755</v>
      </c>
      <c r="E92" s="734" t="s">
        <v>1190</v>
      </c>
      <c r="F92" s="735">
        <v>240</v>
      </c>
      <c r="G92" s="735">
        <v>1440</v>
      </c>
      <c r="H92" s="736" t="s">
        <v>1191</v>
      </c>
      <c r="I92" s="733" t="s">
        <v>770</v>
      </c>
      <c r="J92" s="734" t="s">
        <v>770</v>
      </c>
      <c r="K92" s="732" t="s">
        <v>760</v>
      </c>
      <c r="L92" s="732" t="s">
        <v>120</v>
      </c>
      <c r="M92" s="732" t="s">
        <v>770</v>
      </c>
      <c r="N92" s="735">
        <v>30</v>
      </c>
      <c r="O92" s="735">
        <v>200</v>
      </c>
      <c r="P92" s="735">
        <v>10</v>
      </c>
      <c r="Q92" s="732" t="s">
        <v>786</v>
      </c>
    </row>
    <row r="93" spans="1:17" ht="409.5" x14ac:dyDescent="0.35">
      <c r="A93" s="732" t="s">
        <v>1044</v>
      </c>
      <c r="B93" s="733" t="s">
        <v>1192</v>
      </c>
      <c r="C93" s="732" t="s">
        <v>765</v>
      </c>
      <c r="D93" s="734" t="s">
        <v>755</v>
      </c>
      <c r="E93" s="734" t="s">
        <v>1046</v>
      </c>
      <c r="F93" s="735">
        <v>95</v>
      </c>
      <c r="G93" s="735">
        <v>10</v>
      </c>
      <c r="H93" s="736" t="s">
        <v>1193</v>
      </c>
      <c r="I93" s="733" t="s">
        <v>770</v>
      </c>
      <c r="J93" s="734" t="s">
        <v>1194</v>
      </c>
      <c r="K93" s="732" t="s">
        <v>777</v>
      </c>
      <c r="L93" s="732" t="s">
        <v>120</v>
      </c>
      <c r="M93" s="732" t="s">
        <v>770</v>
      </c>
      <c r="N93" s="735">
        <v>20</v>
      </c>
      <c r="O93" s="735">
        <v>60</v>
      </c>
      <c r="P93" s="735">
        <v>15</v>
      </c>
      <c r="Q93" s="732" t="s">
        <v>762</v>
      </c>
    </row>
    <row r="94" spans="1:17" ht="75" x14ac:dyDescent="0.35">
      <c r="A94" s="732" t="s">
        <v>1195</v>
      </c>
      <c r="B94" s="733" t="s">
        <v>1196</v>
      </c>
      <c r="C94" s="732" t="s">
        <v>765</v>
      </c>
      <c r="D94" s="734" t="s">
        <v>755</v>
      </c>
      <c r="E94" s="734" t="s">
        <v>1197</v>
      </c>
      <c r="F94" s="735">
        <v>135</v>
      </c>
      <c r="G94" s="735">
        <v>1440</v>
      </c>
      <c r="H94" s="736" t="s">
        <v>1198</v>
      </c>
      <c r="I94" s="733" t="s">
        <v>770</v>
      </c>
      <c r="J94" s="734" t="s">
        <v>770</v>
      </c>
      <c r="K94" s="732" t="s">
        <v>760</v>
      </c>
      <c r="L94" s="732" t="s">
        <v>120</v>
      </c>
      <c r="M94" s="732" t="s">
        <v>869</v>
      </c>
      <c r="N94" s="735">
        <v>10</v>
      </c>
      <c r="O94" s="735">
        <v>120</v>
      </c>
      <c r="P94" s="735">
        <v>5</v>
      </c>
      <c r="Q94" s="732" t="s">
        <v>786</v>
      </c>
    </row>
    <row r="95" spans="1:17" ht="37.5" x14ac:dyDescent="0.35">
      <c r="A95" s="732" t="s">
        <v>1199</v>
      </c>
      <c r="B95" s="733" t="s">
        <v>1200</v>
      </c>
      <c r="C95" s="732" t="s">
        <v>1096</v>
      </c>
      <c r="D95" s="734" t="s">
        <v>755</v>
      </c>
      <c r="E95" s="734" t="s">
        <v>1201</v>
      </c>
      <c r="F95" s="735">
        <v>100</v>
      </c>
      <c r="G95" s="735">
        <v>1440</v>
      </c>
      <c r="H95" s="736" t="s">
        <v>1202</v>
      </c>
      <c r="I95" s="733" t="s">
        <v>770</v>
      </c>
      <c r="J95" s="734" t="s">
        <v>1194</v>
      </c>
      <c r="K95" s="732" t="s">
        <v>785</v>
      </c>
      <c r="L95" s="732" t="s">
        <v>120</v>
      </c>
      <c r="M95" s="732" t="s">
        <v>770</v>
      </c>
      <c r="N95" s="735">
        <v>20</v>
      </c>
      <c r="O95" s="735">
        <v>60</v>
      </c>
      <c r="P95" s="735">
        <v>20</v>
      </c>
      <c r="Q95" s="732" t="s">
        <v>786</v>
      </c>
    </row>
    <row r="96" spans="1:17" ht="112.5" x14ac:dyDescent="0.35">
      <c r="A96" s="732" t="s">
        <v>844</v>
      </c>
      <c r="B96" s="733" t="s">
        <v>1203</v>
      </c>
      <c r="C96" s="732" t="s">
        <v>765</v>
      </c>
      <c r="D96" s="734" t="s">
        <v>755</v>
      </c>
      <c r="E96" s="734" t="s">
        <v>933</v>
      </c>
      <c r="F96" s="735">
        <v>80</v>
      </c>
      <c r="G96" s="735">
        <v>1440</v>
      </c>
      <c r="H96" s="736" t="s">
        <v>1204</v>
      </c>
      <c r="I96" s="733" t="s">
        <v>770</v>
      </c>
      <c r="J96" s="734" t="s">
        <v>1205</v>
      </c>
      <c r="K96" s="732" t="s">
        <v>760</v>
      </c>
      <c r="L96" s="732" t="s">
        <v>120</v>
      </c>
      <c r="M96" s="732" t="s">
        <v>770</v>
      </c>
      <c r="N96" s="735">
        <v>15</v>
      </c>
      <c r="O96" s="735">
        <v>60</v>
      </c>
      <c r="P96" s="735">
        <v>5</v>
      </c>
      <c r="Q96" s="732" t="s">
        <v>786</v>
      </c>
    </row>
    <row r="97" spans="1:17" ht="300" x14ac:dyDescent="0.35">
      <c r="A97" s="732" t="s">
        <v>1206</v>
      </c>
      <c r="B97" s="733" t="s">
        <v>1207</v>
      </c>
      <c r="C97" s="732" t="s">
        <v>754</v>
      </c>
      <c r="D97" s="734" t="s">
        <v>755</v>
      </c>
      <c r="E97" s="734" t="s">
        <v>1208</v>
      </c>
      <c r="F97" s="735">
        <v>65</v>
      </c>
      <c r="G97" s="735">
        <v>60</v>
      </c>
      <c r="H97" s="736" t="s">
        <v>1209</v>
      </c>
      <c r="I97" s="733" t="s">
        <v>770</v>
      </c>
      <c r="J97" s="734" t="s">
        <v>1210</v>
      </c>
      <c r="K97" s="732" t="s">
        <v>777</v>
      </c>
      <c r="L97" s="732" t="s">
        <v>120</v>
      </c>
      <c r="M97" s="732" t="s">
        <v>770</v>
      </c>
      <c r="N97" s="735">
        <v>30</v>
      </c>
      <c r="O97" s="735">
        <v>15</v>
      </c>
      <c r="P97" s="735">
        <v>20</v>
      </c>
      <c r="Q97" s="732" t="s">
        <v>786</v>
      </c>
    </row>
    <row r="98" spans="1:17" ht="409.5" x14ac:dyDescent="0.35">
      <c r="A98" s="732" t="s">
        <v>1211</v>
      </c>
      <c r="B98" s="733" t="s">
        <v>1212</v>
      </c>
      <c r="C98" s="732" t="s">
        <v>1096</v>
      </c>
      <c r="D98" s="734" t="s">
        <v>755</v>
      </c>
      <c r="E98" s="734" t="s">
        <v>1213</v>
      </c>
      <c r="F98" s="735">
        <v>70</v>
      </c>
      <c r="G98" s="735">
        <v>10</v>
      </c>
      <c r="H98" s="736" t="s">
        <v>1214</v>
      </c>
      <c r="I98" s="733" t="s">
        <v>770</v>
      </c>
      <c r="J98" s="734" t="s">
        <v>1215</v>
      </c>
      <c r="K98" s="732" t="s">
        <v>785</v>
      </c>
      <c r="L98" s="732" t="s">
        <v>120</v>
      </c>
      <c r="M98" s="732" t="s">
        <v>770</v>
      </c>
      <c r="N98" s="735">
        <v>10</v>
      </c>
      <c r="O98" s="735">
        <v>30</v>
      </c>
      <c r="P98" s="735">
        <v>30</v>
      </c>
      <c r="Q98" s="732" t="s">
        <v>786</v>
      </c>
    </row>
    <row r="99" spans="1:17" ht="100" x14ac:dyDescent="0.35">
      <c r="A99" s="732" t="s">
        <v>1216</v>
      </c>
      <c r="B99" s="733" t="s">
        <v>1217</v>
      </c>
      <c r="C99" s="732" t="s">
        <v>765</v>
      </c>
      <c r="D99" s="734" t="s">
        <v>755</v>
      </c>
      <c r="E99" s="734" t="s">
        <v>1218</v>
      </c>
      <c r="F99" s="735">
        <v>240</v>
      </c>
      <c r="G99" s="735">
        <v>20160</v>
      </c>
      <c r="H99" s="736" t="s">
        <v>1219</v>
      </c>
      <c r="I99" s="733" t="s">
        <v>770</v>
      </c>
      <c r="J99" s="734" t="s">
        <v>1220</v>
      </c>
      <c r="K99" s="732" t="s">
        <v>954</v>
      </c>
      <c r="L99" s="732" t="s">
        <v>120</v>
      </c>
      <c r="M99" s="732" t="s">
        <v>770</v>
      </c>
      <c r="N99" s="735">
        <v>0</v>
      </c>
      <c r="O99" s="735">
        <v>240</v>
      </c>
      <c r="P99" s="735">
        <v>0</v>
      </c>
      <c r="Q99" s="732" t="s">
        <v>770</v>
      </c>
    </row>
    <row r="100" spans="1:17" ht="37.5" x14ac:dyDescent="0.35">
      <c r="A100" s="732" t="s">
        <v>1221</v>
      </c>
      <c r="B100" s="733" t="s">
        <v>1222</v>
      </c>
      <c r="C100" s="732" t="s">
        <v>765</v>
      </c>
      <c r="D100" s="734" t="s">
        <v>755</v>
      </c>
      <c r="E100" s="734" t="s">
        <v>1223</v>
      </c>
      <c r="F100" s="735">
        <v>205</v>
      </c>
      <c r="G100" s="735">
        <v>1440</v>
      </c>
      <c r="H100" s="736" t="s">
        <v>1224</v>
      </c>
      <c r="I100" s="733" t="s">
        <v>770</v>
      </c>
      <c r="J100" s="734" t="s">
        <v>770</v>
      </c>
      <c r="K100" s="732" t="s">
        <v>760</v>
      </c>
      <c r="L100" s="732" t="s">
        <v>120</v>
      </c>
      <c r="M100" s="732" t="s">
        <v>770</v>
      </c>
      <c r="N100" s="735">
        <v>15</v>
      </c>
      <c r="O100" s="735">
        <v>180</v>
      </c>
      <c r="P100" s="735">
        <v>10</v>
      </c>
      <c r="Q100" s="732" t="s">
        <v>786</v>
      </c>
    </row>
    <row r="101" spans="1:17" ht="375" x14ac:dyDescent="0.35">
      <c r="A101" s="732" t="s">
        <v>1225</v>
      </c>
      <c r="B101" s="733" t="s">
        <v>1226</v>
      </c>
      <c r="C101" s="732" t="s">
        <v>773</v>
      </c>
      <c r="D101" s="734" t="s">
        <v>755</v>
      </c>
      <c r="E101" s="734" t="s">
        <v>1226</v>
      </c>
      <c r="F101" s="735">
        <v>60</v>
      </c>
      <c r="G101" s="735">
        <v>1440</v>
      </c>
      <c r="H101" s="736" t="s">
        <v>1227</v>
      </c>
      <c r="I101" s="733" t="s">
        <v>770</v>
      </c>
      <c r="J101" s="734" t="s">
        <v>1228</v>
      </c>
      <c r="K101" s="732" t="s">
        <v>785</v>
      </c>
      <c r="L101" s="732" t="s">
        <v>120</v>
      </c>
      <c r="M101" s="732" t="s">
        <v>770</v>
      </c>
      <c r="N101" s="735">
        <v>15</v>
      </c>
      <c r="O101" s="735">
        <v>30</v>
      </c>
      <c r="P101" s="735">
        <v>15</v>
      </c>
      <c r="Q101" s="732" t="s">
        <v>786</v>
      </c>
    </row>
    <row r="102" spans="1:17" ht="409.5" x14ac:dyDescent="0.35">
      <c r="A102" s="732" t="s">
        <v>1229</v>
      </c>
      <c r="B102" s="733" t="s">
        <v>1230</v>
      </c>
      <c r="C102" s="732" t="s">
        <v>835</v>
      </c>
      <c r="D102" s="734" t="s">
        <v>755</v>
      </c>
      <c r="E102" s="734" t="s">
        <v>1231</v>
      </c>
      <c r="F102" s="735">
        <v>10260</v>
      </c>
      <c r="G102" s="735">
        <v>10080</v>
      </c>
      <c r="H102" s="736" t="s">
        <v>1232</v>
      </c>
      <c r="I102" s="733" t="s">
        <v>770</v>
      </c>
      <c r="J102" s="734" t="s">
        <v>770</v>
      </c>
      <c r="K102" s="732" t="s">
        <v>760</v>
      </c>
      <c r="L102" s="732" t="s">
        <v>1109</v>
      </c>
      <c r="M102" s="732" t="s">
        <v>770</v>
      </c>
      <c r="N102" s="735">
        <v>10080</v>
      </c>
      <c r="O102" s="735">
        <v>180</v>
      </c>
      <c r="P102" s="735">
        <v>0</v>
      </c>
      <c r="Q102" s="732" t="s">
        <v>770</v>
      </c>
    </row>
    <row r="103" spans="1:17" ht="75" x14ac:dyDescent="0.35">
      <c r="A103" s="732" t="s">
        <v>304</v>
      </c>
      <c r="B103" s="733" t="s">
        <v>1233</v>
      </c>
      <c r="C103" s="732" t="s">
        <v>773</v>
      </c>
      <c r="D103" s="734" t="s">
        <v>755</v>
      </c>
      <c r="E103" s="734" t="s">
        <v>1234</v>
      </c>
      <c r="F103" s="735">
        <v>510</v>
      </c>
      <c r="G103" s="735">
        <v>10080</v>
      </c>
      <c r="H103" s="736" t="s">
        <v>1235</v>
      </c>
      <c r="I103" s="733" t="s">
        <v>770</v>
      </c>
      <c r="J103" s="734" t="s">
        <v>1236</v>
      </c>
      <c r="K103" s="732" t="s">
        <v>760</v>
      </c>
      <c r="L103" s="732" t="s">
        <v>120</v>
      </c>
      <c r="M103" s="732" t="s">
        <v>908</v>
      </c>
      <c r="N103" s="735">
        <v>15</v>
      </c>
      <c r="O103" s="735">
        <v>480</v>
      </c>
      <c r="P103" s="735">
        <v>15</v>
      </c>
      <c r="Q103" s="732" t="s">
        <v>762</v>
      </c>
    </row>
    <row r="104" spans="1:17" ht="225" x14ac:dyDescent="0.35">
      <c r="A104" s="732" t="s">
        <v>1094</v>
      </c>
      <c r="B104" s="733" t="s">
        <v>1237</v>
      </c>
      <c r="C104" s="732" t="s">
        <v>1096</v>
      </c>
      <c r="D104" s="734" t="s">
        <v>755</v>
      </c>
      <c r="E104" s="734" t="s">
        <v>1238</v>
      </c>
      <c r="F104" s="735">
        <v>7560</v>
      </c>
      <c r="G104" s="735">
        <v>2880</v>
      </c>
      <c r="H104" s="736" t="s">
        <v>1239</v>
      </c>
      <c r="I104" s="733" t="s">
        <v>770</v>
      </c>
      <c r="J104" s="734" t="s">
        <v>1240</v>
      </c>
      <c r="K104" s="732" t="s">
        <v>954</v>
      </c>
      <c r="L104" s="732" t="s">
        <v>120</v>
      </c>
      <c r="M104" s="732" t="s">
        <v>770</v>
      </c>
      <c r="N104" s="735">
        <v>7200</v>
      </c>
      <c r="O104" s="735">
        <v>240</v>
      </c>
      <c r="P104" s="735">
        <v>120</v>
      </c>
      <c r="Q104" s="732" t="s">
        <v>762</v>
      </c>
    </row>
    <row r="105" spans="1:17" ht="400" x14ac:dyDescent="0.35">
      <c r="A105" s="732" t="s">
        <v>1225</v>
      </c>
      <c r="B105" s="733" t="s">
        <v>1241</v>
      </c>
      <c r="C105" s="732" t="s">
        <v>765</v>
      </c>
      <c r="D105" s="734" t="s">
        <v>755</v>
      </c>
      <c r="E105" s="734" t="s">
        <v>1242</v>
      </c>
      <c r="F105" s="735">
        <v>3135</v>
      </c>
      <c r="G105" s="735">
        <v>10080</v>
      </c>
      <c r="H105" s="736" t="s">
        <v>1243</v>
      </c>
      <c r="I105" s="733" t="s">
        <v>1244</v>
      </c>
      <c r="J105" s="734" t="s">
        <v>1245</v>
      </c>
      <c r="K105" s="732" t="s">
        <v>777</v>
      </c>
      <c r="L105" s="732" t="s">
        <v>120</v>
      </c>
      <c r="M105" s="732" t="s">
        <v>770</v>
      </c>
      <c r="N105" s="735">
        <v>2880</v>
      </c>
      <c r="O105" s="735">
        <v>240</v>
      </c>
      <c r="P105" s="735">
        <v>15</v>
      </c>
      <c r="Q105" s="732" t="s">
        <v>762</v>
      </c>
    </row>
    <row r="106" spans="1:17" ht="375" x14ac:dyDescent="0.35">
      <c r="A106" s="732" t="s">
        <v>771</v>
      </c>
      <c r="B106" s="733" t="s">
        <v>1246</v>
      </c>
      <c r="C106" s="732" t="s">
        <v>773</v>
      </c>
      <c r="D106" s="734" t="s">
        <v>755</v>
      </c>
      <c r="E106" s="734" t="s">
        <v>774</v>
      </c>
      <c r="F106" s="735">
        <v>360</v>
      </c>
      <c r="G106" s="735">
        <v>4320</v>
      </c>
      <c r="H106" s="736" t="s">
        <v>1247</v>
      </c>
      <c r="I106" s="733" t="s">
        <v>770</v>
      </c>
      <c r="J106" s="734" t="s">
        <v>1248</v>
      </c>
      <c r="K106" s="732" t="s">
        <v>777</v>
      </c>
      <c r="L106" s="732" t="s">
        <v>120</v>
      </c>
      <c r="M106" s="732" t="s">
        <v>770</v>
      </c>
      <c r="N106" s="735">
        <v>60</v>
      </c>
      <c r="O106" s="735">
        <v>240</v>
      </c>
      <c r="P106" s="735">
        <v>60</v>
      </c>
      <c r="Q106" s="732" t="s">
        <v>770</v>
      </c>
    </row>
    <row r="107" spans="1:17" ht="287.5" x14ac:dyDescent="0.35">
      <c r="A107" s="732" t="s">
        <v>771</v>
      </c>
      <c r="B107" s="733" t="s">
        <v>1249</v>
      </c>
      <c r="C107" s="732" t="s">
        <v>773</v>
      </c>
      <c r="D107" s="734" t="s">
        <v>755</v>
      </c>
      <c r="E107" s="734" t="s">
        <v>774</v>
      </c>
      <c r="F107" s="735">
        <v>120</v>
      </c>
      <c r="G107" s="735">
        <v>7200</v>
      </c>
      <c r="H107" s="736" t="s">
        <v>1250</v>
      </c>
      <c r="I107" s="733" t="s">
        <v>770</v>
      </c>
      <c r="J107" s="734" t="s">
        <v>988</v>
      </c>
      <c r="K107" s="732" t="s">
        <v>777</v>
      </c>
      <c r="L107" s="732" t="s">
        <v>120</v>
      </c>
      <c r="M107" s="732" t="s">
        <v>770</v>
      </c>
      <c r="N107" s="735">
        <v>60</v>
      </c>
      <c r="O107" s="735">
        <v>60</v>
      </c>
      <c r="P107" s="735">
        <v>0</v>
      </c>
      <c r="Q107" s="732" t="s">
        <v>770</v>
      </c>
    </row>
    <row r="108" spans="1:17" ht="137.5" x14ac:dyDescent="0.35">
      <c r="A108" s="732" t="s">
        <v>1251</v>
      </c>
      <c r="B108" s="733" t="s">
        <v>1252</v>
      </c>
      <c r="C108" s="732" t="s">
        <v>773</v>
      </c>
      <c r="D108" s="734" t="s">
        <v>755</v>
      </c>
      <c r="E108" s="734" t="s">
        <v>1253</v>
      </c>
      <c r="F108" s="735">
        <v>60</v>
      </c>
      <c r="G108" s="735">
        <v>1440</v>
      </c>
      <c r="H108" s="736" t="s">
        <v>1254</v>
      </c>
      <c r="I108" s="733" t="s">
        <v>770</v>
      </c>
      <c r="J108" s="734" t="s">
        <v>1255</v>
      </c>
      <c r="K108" s="732" t="s">
        <v>777</v>
      </c>
      <c r="L108" s="732" t="s">
        <v>120</v>
      </c>
      <c r="M108" s="732" t="s">
        <v>770</v>
      </c>
      <c r="N108" s="735">
        <v>20</v>
      </c>
      <c r="O108" s="735">
        <v>30</v>
      </c>
      <c r="P108" s="735">
        <v>10</v>
      </c>
      <c r="Q108" s="732" t="s">
        <v>786</v>
      </c>
    </row>
    <row r="109" spans="1:17" ht="409.5" x14ac:dyDescent="0.35">
      <c r="A109" s="732" t="s">
        <v>1256</v>
      </c>
      <c r="B109" s="733" t="s">
        <v>1257</v>
      </c>
      <c r="C109" s="732" t="s">
        <v>1096</v>
      </c>
      <c r="D109" s="734" t="s">
        <v>755</v>
      </c>
      <c r="E109" s="734" t="s">
        <v>1258</v>
      </c>
      <c r="F109" s="735">
        <v>450</v>
      </c>
      <c r="G109" s="735">
        <v>2880</v>
      </c>
      <c r="H109" s="736" t="s">
        <v>1259</v>
      </c>
      <c r="I109" s="733" t="s">
        <v>1260</v>
      </c>
      <c r="J109" s="734" t="s">
        <v>770</v>
      </c>
      <c r="K109" s="732" t="s">
        <v>954</v>
      </c>
      <c r="L109" s="732" t="s">
        <v>755</v>
      </c>
      <c r="M109" s="732" t="s">
        <v>908</v>
      </c>
      <c r="N109" s="735">
        <v>240</v>
      </c>
      <c r="O109" s="735">
        <v>180</v>
      </c>
      <c r="P109" s="735">
        <v>30</v>
      </c>
      <c r="Q109" s="732" t="s">
        <v>762</v>
      </c>
    </row>
    <row r="110" spans="1:17" ht="112.5" x14ac:dyDescent="0.35">
      <c r="A110" s="732" t="s">
        <v>1225</v>
      </c>
      <c r="B110" s="733" t="s">
        <v>1261</v>
      </c>
      <c r="C110" s="732" t="s">
        <v>770</v>
      </c>
      <c r="D110" s="734" t="s">
        <v>755</v>
      </c>
      <c r="E110" s="734" t="s">
        <v>1242</v>
      </c>
      <c r="F110" s="735">
        <v>330</v>
      </c>
      <c r="G110" s="735">
        <v>7200</v>
      </c>
      <c r="H110" s="736" t="s">
        <v>1262</v>
      </c>
      <c r="I110" s="733" t="s">
        <v>1263</v>
      </c>
      <c r="J110" s="734" t="s">
        <v>1264</v>
      </c>
      <c r="K110" s="732" t="s">
        <v>785</v>
      </c>
      <c r="L110" s="732" t="s">
        <v>120</v>
      </c>
      <c r="M110" s="732" t="s">
        <v>770</v>
      </c>
      <c r="N110" s="735">
        <v>240</v>
      </c>
      <c r="O110" s="735">
        <v>60</v>
      </c>
      <c r="P110" s="735">
        <v>30</v>
      </c>
      <c r="Q110" s="732" t="s">
        <v>762</v>
      </c>
    </row>
    <row r="111" spans="1:17" ht="87.5" x14ac:dyDescent="0.35">
      <c r="A111" s="732" t="s">
        <v>1265</v>
      </c>
      <c r="B111" s="733" t="s">
        <v>1266</v>
      </c>
      <c r="C111" s="732" t="s">
        <v>817</v>
      </c>
      <c r="D111" s="734" t="s">
        <v>755</v>
      </c>
      <c r="E111" s="734" t="s">
        <v>1267</v>
      </c>
      <c r="F111" s="735">
        <v>480</v>
      </c>
      <c r="G111" s="735">
        <v>1440</v>
      </c>
      <c r="H111" s="736" t="s">
        <v>1268</v>
      </c>
      <c r="I111" s="733" t="s">
        <v>770</v>
      </c>
      <c r="J111" s="734" t="s">
        <v>770</v>
      </c>
      <c r="K111" s="732" t="s">
        <v>760</v>
      </c>
      <c r="L111" s="732" t="s">
        <v>120</v>
      </c>
      <c r="M111" s="732" t="s">
        <v>770</v>
      </c>
      <c r="N111" s="735">
        <v>0</v>
      </c>
      <c r="O111" s="735">
        <v>480</v>
      </c>
      <c r="P111" s="735">
        <v>0</v>
      </c>
      <c r="Q111" s="732" t="s">
        <v>770</v>
      </c>
    </row>
    <row r="112" spans="1:17" ht="250" x14ac:dyDescent="0.35">
      <c r="A112" s="732" t="s">
        <v>1269</v>
      </c>
      <c r="B112" s="733" t="s">
        <v>1270</v>
      </c>
      <c r="C112" s="732" t="s">
        <v>1096</v>
      </c>
      <c r="D112" s="734" t="s">
        <v>755</v>
      </c>
      <c r="E112" s="734" t="s">
        <v>1271</v>
      </c>
      <c r="F112" s="735">
        <v>390</v>
      </c>
      <c r="G112" s="735">
        <v>10080</v>
      </c>
      <c r="H112" s="736" t="s">
        <v>1272</v>
      </c>
      <c r="I112" s="733" t="s">
        <v>1273</v>
      </c>
      <c r="J112" s="734" t="s">
        <v>1274</v>
      </c>
      <c r="K112" s="732" t="s">
        <v>785</v>
      </c>
      <c r="L112" s="732" t="s">
        <v>120</v>
      </c>
      <c r="M112" s="732" t="s">
        <v>770</v>
      </c>
      <c r="N112" s="735">
        <v>120</v>
      </c>
      <c r="O112" s="735">
        <v>210</v>
      </c>
      <c r="P112" s="735">
        <v>60</v>
      </c>
      <c r="Q112" s="732" t="s">
        <v>762</v>
      </c>
    </row>
    <row r="113" spans="1:17" ht="375" x14ac:dyDescent="0.35">
      <c r="A113" s="732" t="s">
        <v>1275</v>
      </c>
      <c r="B113" s="733" t="s">
        <v>1276</v>
      </c>
      <c r="C113" s="732" t="s">
        <v>765</v>
      </c>
      <c r="D113" s="734" t="s">
        <v>755</v>
      </c>
      <c r="E113" s="734" t="s">
        <v>1276</v>
      </c>
      <c r="F113" s="735">
        <v>7221</v>
      </c>
      <c r="G113" s="735">
        <v>10</v>
      </c>
      <c r="H113" s="736" t="s">
        <v>1277</v>
      </c>
      <c r="I113" s="733" t="s">
        <v>1278</v>
      </c>
      <c r="J113" s="734" t="s">
        <v>1279</v>
      </c>
      <c r="K113" s="732" t="s">
        <v>785</v>
      </c>
      <c r="L113" s="732" t="s">
        <v>120</v>
      </c>
      <c r="M113" s="732" t="s">
        <v>770</v>
      </c>
      <c r="N113" s="735">
        <v>7220</v>
      </c>
      <c r="O113" s="735">
        <v>1</v>
      </c>
      <c r="P113" s="735">
        <v>0</v>
      </c>
      <c r="Q113" s="732" t="s">
        <v>786</v>
      </c>
    </row>
    <row r="114" spans="1:17" ht="387.5" x14ac:dyDescent="0.35">
      <c r="A114" s="732" t="s">
        <v>1280</v>
      </c>
      <c r="B114" s="733" t="s">
        <v>1281</v>
      </c>
      <c r="C114" s="732" t="s">
        <v>1096</v>
      </c>
      <c r="D114" s="734" t="s">
        <v>755</v>
      </c>
      <c r="E114" s="734" t="s">
        <v>1282</v>
      </c>
      <c r="F114" s="735">
        <v>1980</v>
      </c>
      <c r="G114" s="735">
        <v>4320</v>
      </c>
      <c r="H114" s="736" t="s">
        <v>1283</v>
      </c>
      <c r="I114" s="733" t="s">
        <v>1284</v>
      </c>
      <c r="J114" s="734" t="s">
        <v>1285</v>
      </c>
      <c r="K114" s="732" t="s">
        <v>785</v>
      </c>
      <c r="L114" s="732" t="s">
        <v>120</v>
      </c>
      <c r="M114" s="732" t="s">
        <v>770</v>
      </c>
      <c r="N114" s="735">
        <v>1440</v>
      </c>
      <c r="O114" s="735">
        <v>480</v>
      </c>
      <c r="P114" s="735">
        <v>60</v>
      </c>
      <c r="Q114" s="732" t="s">
        <v>762</v>
      </c>
    </row>
    <row r="115" spans="1:17" ht="112.5" x14ac:dyDescent="0.35">
      <c r="A115" s="732" t="s">
        <v>1286</v>
      </c>
      <c r="B115" s="733" t="s">
        <v>1287</v>
      </c>
      <c r="C115" s="732" t="s">
        <v>1091</v>
      </c>
      <c r="D115" s="734" t="s">
        <v>755</v>
      </c>
      <c r="E115" s="734" t="s">
        <v>1288</v>
      </c>
      <c r="F115" s="735">
        <v>600</v>
      </c>
      <c r="G115" s="735">
        <v>4320</v>
      </c>
      <c r="H115" s="736" t="s">
        <v>1289</v>
      </c>
      <c r="I115" s="733" t="s">
        <v>1290</v>
      </c>
      <c r="J115" s="734" t="s">
        <v>1291</v>
      </c>
      <c r="K115" s="732" t="s">
        <v>777</v>
      </c>
      <c r="L115" s="732" t="s">
        <v>120</v>
      </c>
      <c r="M115" s="732" t="s">
        <v>770</v>
      </c>
      <c r="N115" s="735">
        <v>60</v>
      </c>
      <c r="O115" s="735">
        <v>480</v>
      </c>
      <c r="P115" s="735">
        <v>60</v>
      </c>
      <c r="Q115" s="732" t="s">
        <v>762</v>
      </c>
    </row>
    <row r="116" spans="1:17" ht="162.5" x14ac:dyDescent="0.35">
      <c r="A116" s="732" t="s">
        <v>1292</v>
      </c>
      <c r="B116" s="733" t="s">
        <v>1293</v>
      </c>
      <c r="C116" s="732" t="s">
        <v>754</v>
      </c>
      <c r="D116" s="734" t="s">
        <v>755</v>
      </c>
      <c r="E116" s="734" t="s">
        <v>1294</v>
      </c>
      <c r="F116" s="735">
        <v>150</v>
      </c>
      <c r="G116" s="735">
        <v>1440</v>
      </c>
      <c r="H116" s="736" t="s">
        <v>1295</v>
      </c>
      <c r="I116" s="733" t="s">
        <v>770</v>
      </c>
      <c r="J116" s="734" t="s">
        <v>1296</v>
      </c>
      <c r="K116" s="732" t="s">
        <v>785</v>
      </c>
      <c r="L116" s="732" t="s">
        <v>120</v>
      </c>
      <c r="M116" s="732" t="s">
        <v>770</v>
      </c>
      <c r="N116" s="735">
        <v>15</v>
      </c>
      <c r="O116" s="735">
        <v>120</v>
      </c>
      <c r="P116" s="735">
        <v>15</v>
      </c>
      <c r="Q116" s="732" t="s">
        <v>786</v>
      </c>
    </row>
    <row r="117" spans="1:17" ht="100" x14ac:dyDescent="0.35">
      <c r="A117" s="732" t="s">
        <v>1297</v>
      </c>
      <c r="B117" s="733" t="s">
        <v>1298</v>
      </c>
      <c r="C117" s="732" t="s">
        <v>754</v>
      </c>
      <c r="D117" s="734" t="s">
        <v>755</v>
      </c>
      <c r="E117" s="734" t="s">
        <v>1299</v>
      </c>
      <c r="F117" s="735">
        <v>150</v>
      </c>
      <c r="G117" s="735">
        <v>1440</v>
      </c>
      <c r="H117" s="736" t="s">
        <v>1300</v>
      </c>
      <c r="I117" s="733" t="s">
        <v>770</v>
      </c>
      <c r="J117" s="734" t="s">
        <v>1301</v>
      </c>
      <c r="K117" s="732" t="s">
        <v>785</v>
      </c>
      <c r="L117" s="732" t="s">
        <v>120</v>
      </c>
      <c r="M117" s="732" t="s">
        <v>770</v>
      </c>
      <c r="N117" s="735">
        <v>15</v>
      </c>
      <c r="O117" s="735">
        <v>120</v>
      </c>
      <c r="P117" s="735">
        <v>15</v>
      </c>
      <c r="Q117" s="732" t="s">
        <v>786</v>
      </c>
    </row>
    <row r="118" spans="1:17" ht="137.5" x14ac:dyDescent="0.35">
      <c r="A118" s="732" t="s">
        <v>1302</v>
      </c>
      <c r="B118" s="733" t="s">
        <v>1303</v>
      </c>
      <c r="C118" s="732" t="s">
        <v>773</v>
      </c>
      <c r="D118" s="734" t="s">
        <v>755</v>
      </c>
      <c r="E118" s="734" t="s">
        <v>1304</v>
      </c>
      <c r="F118" s="735">
        <v>1440</v>
      </c>
      <c r="G118" s="735">
        <v>2880</v>
      </c>
      <c r="H118" s="736" t="s">
        <v>1305</v>
      </c>
      <c r="I118" s="733" t="s">
        <v>770</v>
      </c>
      <c r="J118" s="734" t="s">
        <v>770</v>
      </c>
      <c r="K118" s="732" t="s">
        <v>760</v>
      </c>
      <c r="L118" s="732" t="s">
        <v>120</v>
      </c>
      <c r="M118" s="732" t="s">
        <v>761</v>
      </c>
      <c r="N118" s="735">
        <v>60</v>
      </c>
      <c r="O118" s="735">
        <v>1200</v>
      </c>
      <c r="P118" s="735">
        <v>180</v>
      </c>
      <c r="Q118" s="732" t="s">
        <v>762</v>
      </c>
    </row>
    <row r="119" spans="1:17" ht="237.5" x14ac:dyDescent="0.35">
      <c r="A119" s="732" t="s">
        <v>1306</v>
      </c>
      <c r="B119" s="733" t="s">
        <v>1307</v>
      </c>
      <c r="C119" s="732" t="s">
        <v>765</v>
      </c>
      <c r="D119" s="734" t="s">
        <v>755</v>
      </c>
      <c r="E119" s="734" t="s">
        <v>1308</v>
      </c>
      <c r="F119" s="735">
        <v>30</v>
      </c>
      <c r="G119" s="735">
        <v>10</v>
      </c>
      <c r="H119" s="736" t="s">
        <v>1309</v>
      </c>
      <c r="I119" s="733" t="s">
        <v>1310</v>
      </c>
      <c r="J119" s="734" t="s">
        <v>1311</v>
      </c>
      <c r="K119" s="732" t="s">
        <v>785</v>
      </c>
      <c r="L119" s="732" t="s">
        <v>120</v>
      </c>
      <c r="M119" s="732" t="s">
        <v>854</v>
      </c>
      <c r="N119" s="735">
        <v>0</v>
      </c>
      <c r="O119" s="735">
        <v>15</v>
      </c>
      <c r="P119" s="735">
        <v>15</v>
      </c>
      <c r="Q119" s="732" t="s">
        <v>786</v>
      </c>
    </row>
    <row r="120" spans="1:17" ht="250" x14ac:dyDescent="0.35">
      <c r="A120" s="732" t="s">
        <v>1312</v>
      </c>
      <c r="B120" s="733" t="s">
        <v>1313</v>
      </c>
      <c r="C120" s="732" t="s">
        <v>1107</v>
      </c>
      <c r="D120" s="734" t="s">
        <v>755</v>
      </c>
      <c r="E120" s="734" t="s">
        <v>1313</v>
      </c>
      <c r="F120" s="735">
        <v>4320</v>
      </c>
      <c r="G120" s="735">
        <v>0</v>
      </c>
      <c r="H120" s="736" t="s">
        <v>1314</v>
      </c>
      <c r="I120" s="733" t="s">
        <v>770</v>
      </c>
      <c r="J120" s="734" t="s">
        <v>770</v>
      </c>
      <c r="K120" s="732" t="s">
        <v>760</v>
      </c>
      <c r="L120" s="732" t="s">
        <v>1109</v>
      </c>
      <c r="M120" s="732" t="s">
        <v>770</v>
      </c>
      <c r="N120" s="735">
        <v>1440</v>
      </c>
      <c r="O120" s="735">
        <v>1440</v>
      </c>
      <c r="P120" s="735">
        <v>1440</v>
      </c>
      <c r="Q120" s="732" t="s">
        <v>770</v>
      </c>
    </row>
    <row r="121" spans="1:17" ht="187.5" x14ac:dyDescent="0.35">
      <c r="A121" s="732" t="s">
        <v>1105</v>
      </c>
      <c r="B121" s="733" t="s">
        <v>1315</v>
      </c>
      <c r="C121" s="732" t="s">
        <v>1107</v>
      </c>
      <c r="D121" s="734" t="s">
        <v>755</v>
      </c>
      <c r="E121" s="734" t="s">
        <v>1315</v>
      </c>
      <c r="F121" s="735">
        <v>4320</v>
      </c>
      <c r="G121" s="735">
        <v>0</v>
      </c>
      <c r="H121" s="736" t="s">
        <v>1316</v>
      </c>
      <c r="I121" s="733" t="s">
        <v>770</v>
      </c>
      <c r="J121" s="734" t="s">
        <v>770</v>
      </c>
      <c r="K121" s="732" t="s">
        <v>760</v>
      </c>
      <c r="L121" s="732" t="s">
        <v>1109</v>
      </c>
      <c r="M121" s="732" t="s">
        <v>770</v>
      </c>
      <c r="N121" s="735">
        <v>1440</v>
      </c>
      <c r="O121" s="735">
        <v>1440</v>
      </c>
      <c r="P121" s="735">
        <v>1440</v>
      </c>
      <c r="Q121" s="732" t="s">
        <v>770</v>
      </c>
    </row>
    <row r="122" spans="1:17" ht="250" x14ac:dyDescent="0.35">
      <c r="A122" s="732" t="s">
        <v>1105</v>
      </c>
      <c r="B122" s="733" t="s">
        <v>1317</v>
      </c>
      <c r="C122" s="732" t="s">
        <v>1107</v>
      </c>
      <c r="D122" s="734" t="s">
        <v>755</v>
      </c>
      <c r="E122" s="734" t="s">
        <v>1317</v>
      </c>
      <c r="F122" s="735">
        <v>4320</v>
      </c>
      <c r="G122" s="735">
        <v>0</v>
      </c>
      <c r="H122" s="736" t="s">
        <v>1318</v>
      </c>
      <c r="I122" s="733" t="s">
        <v>770</v>
      </c>
      <c r="J122" s="734" t="s">
        <v>770</v>
      </c>
      <c r="K122" s="732" t="s">
        <v>760</v>
      </c>
      <c r="L122" s="732" t="s">
        <v>1109</v>
      </c>
      <c r="M122" s="732" t="s">
        <v>770</v>
      </c>
      <c r="N122" s="735">
        <v>1440</v>
      </c>
      <c r="O122" s="735">
        <v>1440</v>
      </c>
      <c r="P122" s="735">
        <v>1440</v>
      </c>
      <c r="Q122" s="732" t="s">
        <v>770</v>
      </c>
    </row>
    <row r="123" spans="1:17" ht="100" x14ac:dyDescent="0.35">
      <c r="A123" s="732" t="s">
        <v>1319</v>
      </c>
      <c r="B123" s="733" t="s">
        <v>1320</v>
      </c>
      <c r="C123" s="732" t="s">
        <v>765</v>
      </c>
      <c r="D123" s="734" t="s">
        <v>755</v>
      </c>
      <c r="E123" s="734" t="s">
        <v>1320</v>
      </c>
      <c r="F123" s="735">
        <v>660</v>
      </c>
      <c r="G123" s="735">
        <v>2880</v>
      </c>
      <c r="H123" s="736" t="s">
        <v>1321</v>
      </c>
      <c r="I123" s="733" t="s">
        <v>770</v>
      </c>
      <c r="J123" s="734" t="s">
        <v>770</v>
      </c>
      <c r="K123" s="732" t="s">
        <v>785</v>
      </c>
      <c r="L123" s="732" t="s">
        <v>120</v>
      </c>
      <c r="M123" s="732" t="s">
        <v>770</v>
      </c>
      <c r="N123" s="735">
        <v>120</v>
      </c>
      <c r="O123" s="735">
        <v>480</v>
      </c>
      <c r="P123" s="735">
        <v>60</v>
      </c>
      <c r="Q123" s="732" t="s">
        <v>762</v>
      </c>
    </row>
    <row r="124" spans="1:17" ht="100" x14ac:dyDescent="0.35">
      <c r="A124" s="732" t="s">
        <v>1322</v>
      </c>
      <c r="B124" s="733" t="s">
        <v>1323</v>
      </c>
      <c r="C124" s="732" t="s">
        <v>765</v>
      </c>
      <c r="D124" s="734" t="s">
        <v>755</v>
      </c>
      <c r="E124" s="734" t="s">
        <v>1324</v>
      </c>
      <c r="F124" s="735">
        <v>60</v>
      </c>
      <c r="G124" s="735">
        <v>21600</v>
      </c>
      <c r="H124" s="736" t="s">
        <v>1325</v>
      </c>
      <c r="I124" s="733" t="s">
        <v>1326</v>
      </c>
      <c r="J124" s="734" t="s">
        <v>1327</v>
      </c>
      <c r="K124" s="732" t="s">
        <v>760</v>
      </c>
      <c r="L124" s="732" t="s">
        <v>120</v>
      </c>
      <c r="M124" s="732" t="s">
        <v>770</v>
      </c>
      <c r="N124" s="735">
        <v>0</v>
      </c>
      <c r="O124" s="735">
        <v>60</v>
      </c>
      <c r="P124" s="735">
        <v>0</v>
      </c>
      <c r="Q124" s="732" t="s">
        <v>786</v>
      </c>
    </row>
    <row r="125" spans="1:17" ht="200" x14ac:dyDescent="0.35">
      <c r="A125" s="732" t="s">
        <v>1328</v>
      </c>
      <c r="B125" s="733" t="s">
        <v>1329</v>
      </c>
      <c r="C125" s="732" t="s">
        <v>773</v>
      </c>
      <c r="D125" s="734" t="s">
        <v>755</v>
      </c>
      <c r="E125" s="734" t="s">
        <v>1330</v>
      </c>
      <c r="F125" s="735">
        <v>275</v>
      </c>
      <c r="G125" s="735">
        <v>1440</v>
      </c>
      <c r="H125" s="736" t="s">
        <v>1331</v>
      </c>
      <c r="I125" s="733" t="s">
        <v>770</v>
      </c>
      <c r="J125" s="734" t="s">
        <v>1093</v>
      </c>
      <c r="K125" s="732" t="s">
        <v>954</v>
      </c>
      <c r="L125" s="732" t="s">
        <v>120</v>
      </c>
      <c r="M125" s="732" t="s">
        <v>770</v>
      </c>
      <c r="N125" s="735">
        <v>20</v>
      </c>
      <c r="O125" s="735">
        <v>240</v>
      </c>
      <c r="P125" s="735">
        <v>15</v>
      </c>
      <c r="Q125" s="732" t="s">
        <v>762</v>
      </c>
    </row>
    <row r="126" spans="1:17" ht="175" x14ac:dyDescent="0.35">
      <c r="A126" s="732" t="s">
        <v>1105</v>
      </c>
      <c r="B126" s="733" t="s">
        <v>1332</v>
      </c>
      <c r="C126" s="732" t="s">
        <v>1107</v>
      </c>
      <c r="D126" s="734" t="s">
        <v>755</v>
      </c>
      <c r="E126" s="734" t="s">
        <v>1332</v>
      </c>
      <c r="F126" s="735">
        <v>4320</v>
      </c>
      <c r="G126" s="735">
        <v>0</v>
      </c>
      <c r="H126" s="736" t="s">
        <v>1333</v>
      </c>
      <c r="I126" s="733" t="s">
        <v>770</v>
      </c>
      <c r="J126" s="734" t="s">
        <v>770</v>
      </c>
      <c r="K126" s="732" t="s">
        <v>760</v>
      </c>
      <c r="L126" s="732" t="s">
        <v>1109</v>
      </c>
      <c r="M126" s="732" t="s">
        <v>770</v>
      </c>
      <c r="N126" s="735">
        <v>1440</v>
      </c>
      <c r="O126" s="735">
        <v>1440</v>
      </c>
      <c r="P126" s="735">
        <v>1440</v>
      </c>
      <c r="Q126" s="732" t="s">
        <v>770</v>
      </c>
    </row>
    <row r="127" spans="1:17" ht="175" x14ac:dyDescent="0.35">
      <c r="A127" s="732" t="s">
        <v>1105</v>
      </c>
      <c r="B127" s="733" t="s">
        <v>1334</v>
      </c>
      <c r="C127" s="732" t="s">
        <v>1107</v>
      </c>
      <c r="D127" s="734" t="s">
        <v>755</v>
      </c>
      <c r="E127" s="734" t="s">
        <v>1313</v>
      </c>
      <c r="F127" s="735">
        <v>4320</v>
      </c>
      <c r="G127" s="735">
        <v>0</v>
      </c>
      <c r="H127" s="736" t="s">
        <v>1335</v>
      </c>
      <c r="I127" s="733" t="s">
        <v>770</v>
      </c>
      <c r="J127" s="734" t="s">
        <v>770</v>
      </c>
      <c r="K127" s="732" t="s">
        <v>760</v>
      </c>
      <c r="L127" s="732" t="s">
        <v>1109</v>
      </c>
      <c r="M127" s="732" t="s">
        <v>770</v>
      </c>
      <c r="N127" s="735">
        <v>1440</v>
      </c>
      <c r="O127" s="735">
        <v>1440</v>
      </c>
      <c r="P127" s="735">
        <v>1440</v>
      </c>
      <c r="Q127" s="732" t="s">
        <v>770</v>
      </c>
    </row>
    <row r="128" spans="1:17" ht="337.5" x14ac:dyDescent="0.35">
      <c r="A128" s="732" t="s">
        <v>1336</v>
      </c>
      <c r="B128" s="733" t="s">
        <v>1337</v>
      </c>
      <c r="C128" s="732" t="s">
        <v>1338</v>
      </c>
      <c r="D128" s="734" t="s">
        <v>755</v>
      </c>
      <c r="E128" s="734" t="s">
        <v>1339</v>
      </c>
      <c r="F128" s="735">
        <v>120</v>
      </c>
      <c r="G128" s="735">
        <v>480</v>
      </c>
      <c r="H128" s="736" t="s">
        <v>1340</v>
      </c>
      <c r="I128" s="733" t="s">
        <v>770</v>
      </c>
      <c r="J128" s="734" t="s">
        <v>1341</v>
      </c>
      <c r="K128" s="732" t="s">
        <v>777</v>
      </c>
      <c r="L128" s="732" t="s">
        <v>120</v>
      </c>
      <c r="M128" s="732" t="s">
        <v>770</v>
      </c>
      <c r="N128" s="735">
        <v>30</v>
      </c>
      <c r="O128" s="735">
        <v>60</v>
      </c>
      <c r="P128" s="735">
        <v>30</v>
      </c>
      <c r="Q128" s="732" t="s">
        <v>762</v>
      </c>
    </row>
    <row r="129" spans="1:17" ht="187.5" x14ac:dyDescent="0.35">
      <c r="A129" s="732" t="s">
        <v>1342</v>
      </c>
      <c r="B129" s="733" t="s">
        <v>1343</v>
      </c>
      <c r="C129" s="732" t="s">
        <v>1344</v>
      </c>
      <c r="D129" s="734" t="s">
        <v>755</v>
      </c>
      <c r="E129" s="734" t="s">
        <v>1345</v>
      </c>
      <c r="F129" s="735">
        <v>90</v>
      </c>
      <c r="G129" s="735">
        <v>10</v>
      </c>
      <c r="H129" s="736" t="s">
        <v>1346</v>
      </c>
      <c r="I129" s="733" t="s">
        <v>1347</v>
      </c>
      <c r="J129" s="734" t="s">
        <v>1348</v>
      </c>
      <c r="K129" s="732" t="s">
        <v>777</v>
      </c>
      <c r="L129" s="732" t="s">
        <v>120</v>
      </c>
      <c r="M129" s="732" t="s">
        <v>770</v>
      </c>
      <c r="N129" s="735">
        <v>30</v>
      </c>
      <c r="O129" s="735">
        <v>60</v>
      </c>
      <c r="P129" s="735">
        <v>0</v>
      </c>
      <c r="Q129" s="732" t="s">
        <v>762</v>
      </c>
    </row>
    <row r="130" spans="1:17" ht="409.5" x14ac:dyDescent="0.35">
      <c r="A130" s="732" t="s">
        <v>1349</v>
      </c>
      <c r="B130" s="733" t="s">
        <v>1350</v>
      </c>
      <c r="C130" s="732" t="s">
        <v>1096</v>
      </c>
      <c r="D130" s="734" t="s">
        <v>755</v>
      </c>
      <c r="E130" s="734" t="s">
        <v>1351</v>
      </c>
      <c r="F130" s="735">
        <v>330</v>
      </c>
      <c r="G130" s="735">
        <v>480</v>
      </c>
      <c r="H130" s="736" t="s">
        <v>1352</v>
      </c>
      <c r="I130" s="733" t="s">
        <v>1353</v>
      </c>
      <c r="J130" s="734" t="s">
        <v>1354</v>
      </c>
      <c r="K130" s="732" t="s">
        <v>777</v>
      </c>
      <c r="L130" s="732" t="s">
        <v>120</v>
      </c>
      <c r="M130" s="732" t="s">
        <v>770</v>
      </c>
      <c r="N130" s="735">
        <v>60</v>
      </c>
      <c r="O130" s="735">
        <v>240</v>
      </c>
      <c r="P130" s="735">
        <v>30</v>
      </c>
      <c r="Q130" s="732" t="s">
        <v>786</v>
      </c>
    </row>
    <row r="131" spans="1:17" ht="387.5" x14ac:dyDescent="0.35">
      <c r="A131" s="732" t="s">
        <v>1065</v>
      </c>
      <c r="B131" s="733" t="s">
        <v>1355</v>
      </c>
      <c r="C131" s="732" t="s">
        <v>1007</v>
      </c>
      <c r="D131" s="734" t="s">
        <v>755</v>
      </c>
      <c r="E131" s="734" t="s">
        <v>1355</v>
      </c>
      <c r="F131" s="735">
        <v>1410</v>
      </c>
      <c r="G131" s="735">
        <v>1440</v>
      </c>
      <c r="H131" s="736" t="s">
        <v>1356</v>
      </c>
      <c r="I131" s="733" t="s">
        <v>770</v>
      </c>
      <c r="J131" s="734" t="s">
        <v>1070</v>
      </c>
      <c r="K131" s="732" t="s">
        <v>760</v>
      </c>
      <c r="L131" s="732" t="s">
        <v>120</v>
      </c>
      <c r="M131" s="732" t="s">
        <v>908</v>
      </c>
      <c r="N131" s="735">
        <v>120</v>
      </c>
      <c r="O131" s="735">
        <v>1260</v>
      </c>
      <c r="P131" s="735">
        <v>30</v>
      </c>
      <c r="Q131" s="732" t="s">
        <v>786</v>
      </c>
    </row>
    <row r="132" spans="1:17" ht="162.5" x14ac:dyDescent="0.35">
      <c r="A132" s="732" t="s">
        <v>861</v>
      </c>
      <c r="B132" s="733" t="s">
        <v>1357</v>
      </c>
      <c r="C132" s="732" t="s">
        <v>765</v>
      </c>
      <c r="D132" s="734" t="s">
        <v>755</v>
      </c>
      <c r="E132" s="734" t="s">
        <v>1358</v>
      </c>
      <c r="F132" s="735">
        <v>60</v>
      </c>
      <c r="G132" s="735">
        <v>2880</v>
      </c>
      <c r="H132" s="736" t="s">
        <v>1359</v>
      </c>
      <c r="I132" s="733" t="s">
        <v>770</v>
      </c>
      <c r="J132" s="734" t="s">
        <v>1360</v>
      </c>
      <c r="K132" s="732" t="s">
        <v>785</v>
      </c>
      <c r="L132" s="732" t="s">
        <v>120</v>
      </c>
      <c r="M132" s="732" t="s">
        <v>770</v>
      </c>
      <c r="N132" s="735">
        <v>15</v>
      </c>
      <c r="O132" s="735">
        <v>30</v>
      </c>
      <c r="P132" s="735">
        <v>15</v>
      </c>
      <c r="Q132" s="732" t="s">
        <v>786</v>
      </c>
    </row>
    <row r="133" spans="1:17" ht="87.5" x14ac:dyDescent="0.35">
      <c r="A133" s="732" t="s">
        <v>1361</v>
      </c>
      <c r="B133" s="733" t="s">
        <v>1362</v>
      </c>
      <c r="C133" s="732" t="s">
        <v>773</v>
      </c>
      <c r="D133" s="734" t="s">
        <v>755</v>
      </c>
      <c r="E133" s="734" t="s">
        <v>1363</v>
      </c>
      <c r="F133" s="735">
        <v>150</v>
      </c>
      <c r="G133" s="735">
        <v>4320</v>
      </c>
      <c r="H133" s="736" t="s">
        <v>1364</v>
      </c>
      <c r="I133" s="733" t="s">
        <v>770</v>
      </c>
      <c r="J133" s="734" t="s">
        <v>1365</v>
      </c>
      <c r="K133" s="732" t="s">
        <v>777</v>
      </c>
      <c r="L133" s="732" t="s">
        <v>120</v>
      </c>
      <c r="M133" s="732" t="s">
        <v>770</v>
      </c>
      <c r="N133" s="735">
        <v>0</v>
      </c>
      <c r="O133" s="735">
        <v>150</v>
      </c>
      <c r="P133" s="735">
        <v>0</v>
      </c>
      <c r="Q133" s="732" t="s">
        <v>762</v>
      </c>
    </row>
    <row r="134" spans="1:17" ht="112.5" x14ac:dyDescent="0.35">
      <c r="A134" s="732" t="s">
        <v>771</v>
      </c>
      <c r="B134" s="733" t="s">
        <v>1366</v>
      </c>
      <c r="C134" s="732" t="s">
        <v>773</v>
      </c>
      <c r="D134" s="734" t="s">
        <v>755</v>
      </c>
      <c r="E134" s="734" t="s">
        <v>774</v>
      </c>
      <c r="F134" s="735">
        <v>360</v>
      </c>
      <c r="G134" s="735">
        <v>4320</v>
      </c>
      <c r="H134" s="736" t="s">
        <v>1367</v>
      </c>
      <c r="I134" s="733" t="s">
        <v>770</v>
      </c>
      <c r="J134" s="734" t="s">
        <v>1368</v>
      </c>
      <c r="K134" s="732" t="s">
        <v>777</v>
      </c>
      <c r="L134" s="732" t="s">
        <v>120</v>
      </c>
      <c r="M134" s="732" t="s">
        <v>770</v>
      </c>
      <c r="N134" s="735">
        <v>60</v>
      </c>
      <c r="O134" s="735">
        <v>240</v>
      </c>
      <c r="P134" s="735">
        <v>60</v>
      </c>
      <c r="Q134" s="732" t="s">
        <v>770</v>
      </c>
    </row>
    <row r="135" spans="1:17" ht="50" x14ac:dyDescent="0.35">
      <c r="A135" s="732" t="s">
        <v>771</v>
      </c>
      <c r="B135" s="733" t="s">
        <v>1369</v>
      </c>
      <c r="C135" s="732" t="s">
        <v>773</v>
      </c>
      <c r="D135" s="734" t="s">
        <v>755</v>
      </c>
      <c r="E135" s="734" t="s">
        <v>774</v>
      </c>
      <c r="F135" s="735">
        <v>120</v>
      </c>
      <c r="G135" s="735">
        <v>7200</v>
      </c>
      <c r="H135" s="736" t="s">
        <v>1370</v>
      </c>
      <c r="I135" s="733" t="s">
        <v>770</v>
      </c>
      <c r="J135" s="734" t="s">
        <v>1371</v>
      </c>
      <c r="K135" s="732" t="s">
        <v>777</v>
      </c>
      <c r="L135" s="732" t="s">
        <v>120</v>
      </c>
      <c r="M135" s="732" t="s">
        <v>770</v>
      </c>
      <c r="N135" s="735">
        <v>60</v>
      </c>
      <c r="O135" s="735">
        <v>60</v>
      </c>
      <c r="P135" s="735">
        <v>0</v>
      </c>
      <c r="Q135" s="732" t="s">
        <v>770</v>
      </c>
    </row>
    <row r="136" spans="1:17" ht="37.5" x14ac:dyDescent="0.35">
      <c r="A136" s="732" t="s">
        <v>1372</v>
      </c>
      <c r="B136" s="733" t="s">
        <v>1373</v>
      </c>
      <c r="C136" s="732" t="s">
        <v>1374</v>
      </c>
      <c r="D136" s="734" t="s">
        <v>755</v>
      </c>
      <c r="E136" s="734" t="s">
        <v>1375</v>
      </c>
      <c r="F136" s="735">
        <v>3</v>
      </c>
      <c r="G136" s="735">
        <v>1440</v>
      </c>
      <c r="H136" s="736" t="s">
        <v>1376</v>
      </c>
      <c r="I136" s="733" t="s">
        <v>770</v>
      </c>
      <c r="J136" s="734" t="s">
        <v>770</v>
      </c>
      <c r="K136" s="732" t="s">
        <v>760</v>
      </c>
      <c r="L136" s="732" t="s">
        <v>120</v>
      </c>
      <c r="M136" s="732" t="s">
        <v>942</v>
      </c>
      <c r="N136" s="735">
        <v>1</v>
      </c>
      <c r="O136" s="735">
        <v>1</v>
      </c>
      <c r="P136" s="735">
        <v>1</v>
      </c>
      <c r="Q136" s="732" t="s">
        <v>770</v>
      </c>
    </row>
    <row r="137" spans="1:17" ht="150" x14ac:dyDescent="0.35">
      <c r="A137" s="732" t="s">
        <v>1377</v>
      </c>
      <c r="B137" s="733" t="s">
        <v>1378</v>
      </c>
      <c r="C137" s="732" t="s">
        <v>765</v>
      </c>
      <c r="D137" s="734" t="s">
        <v>755</v>
      </c>
      <c r="E137" s="734" t="s">
        <v>1379</v>
      </c>
      <c r="F137" s="735">
        <v>50</v>
      </c>
      <c r="G137" s="735">
        <v>30</v>
      </c>
      <c r="H137" s="736" t="s">
        <v>1380</v>
      </c>
      <c r="I137" s="733" t="s">
        <v>770</v>
      </c>
      <c r="J137" s="734" t="s">
        <v>770</v>
      </c>
      <c r="K137" s="732" t="s">
        <v>785</v>
      </c>
      <c r="L137" s="732" t="s">
        <v>120</v>
      </c>
      <c r="M137" s="732" t="s">
        <v>770</v>
      </c>
      <c r="N137" s="735">
        <v>10</v>
      </c>
      <c r="O137" s="735">
        <v>30</v>
      </c>
      <c r="P137" s="735">
        <v>10</v>
      </c>
      <c r="Q137" s="732" t="s">
        <v>762</v>
      </c>
    </row>
    <row r="138" spans="1:17" ht="187.5" x14ac:dyDescent="0.35">
      <c r="A138" s="732" t="s">
        <v>1381</v>
      </c>
      <c r="B138" s="733" t="s">
        <v>1382</v>
      </c>
      <c r="C138" s="732" t="s">
        <v>765</v>
      </c>
      <c r="D138" s="734" t="s">
        <v>755</v>
      </c>
      <c r="E138" s="734" t="s">
        <v>1383</v>
      </c>
      <c r="F138" s="735">
        <v>50</v>
      </c>
      <c r="G138" s="735">
        <v>10</v>
      </c>
      <c r="H138" s="736" t="s">
        <v>1384</v>
      </c>
      <c r="I138" s="733" t="s">
        <v>770</v>
      </c>
      <c r="J138" s="734" t="s">
        <v>1385</v>
      </c>
      <c r="K138" s="732" t="s">
        <v>785</v>
      </c>
      <c r="L138" s="732" t="s">
        <v>120</v>
      </c>
      <c r="M138" s="732" t="s">
        <v>770</v>
      </c>
      <c r="N138" s="735">
        <v>10</v>
      </c>
      <c r="O138" s="735">
        <v>30</v>
      </c>
      <c r="P138" s="735">
        <v>10</v>
      </c>
      <c r="Q138" s="732" t="s">
        <v>762</v>
      </c>
    </row>
    <row r="139" spans="1:17" ht="262.5" x14ac:dyDescent="0.35">
      <c r="A139" s="732" t="s">
        <v>1386</v>
      </c>
      <c r="B139" s="733" t="s">
        <v>1387</v>
      </c>
      <c r="C139" s="732" t="s">
        <v>765</v>
      </c>
      <c r="D139" s="734" t="s">
        <v>755</v>
      </c>
      <c r="E139" s="734" t="s">
        <v>1388</v>
      </c>
      <c r="F139" s="735">
        <v>50</v>
      </c>
      <c r="G139" s="735">
        <v>10</v>
      </c>
      <c r="H139" s="736" t="s">
        <v>1389</v>
      </c>
      <c r="I139" s="733" t="s">
        <v>770</v>
      </c>
      <c r="J139" s="734" t="s">
        <v>770</v>
      </c>
      <c r="K139" s="732" t="s">
        <v>785</v>
      </c>
      <c r="L139" s="732" t="s">
        <v>120</v>
      </c>
      <c r="M139" s="732" t="s">
        <v>770</v>
      </c>
      <c r="N139" s="735">
        <v>10</v>
      </c>
      <c r="O139" s="735">
        <v>30</v>
      </c>
      <c r="P139" s="735">
        <v>10</v>
      </c>
      <c r="Q139" s="732" t="s">
        <v>786</v>
      </c>
    </row>
    <row r="140" spans="1:17" ht="187.5" x14ac:dyDescent="0.35">
      <c r="A140" s="732" t="s">
        <v>1377</v>
      </c>
      <c r="B140" s="733" t="s">
        <v>1390</v>
      </c>
      <c r="C140" s="732" t="s">
        <v>765</v>
      </c>
      <c r="D140" s="734" t="s">
        <v>755</v>
      </c>
      <c r="E140" s="734" t="s">
        <v>1391</v>
      </c>
      <c r="F140" s="735">
        <v>90</v>
      </c>
      <c r="G140" s="735">
        <v>1440</v>
      </c>
      <c r="H140" s="736" t="s">
        <v>1392</v>
      </c>
      <c r="I140" s="733" t="s">
        <v>770</v>
      </c>
      <c r="J140" s="734" t="s">
        <v>1393</v>
      </c>
      <c r="K140" s="732" t="s">
        <v>785</v>
      </c>
      <c r="L140" s="732" t="s">
        <v>120</v>
      </c>
      <c r="M140" s="732" t="s">
        <v>770</v>
      </c>
      <c r="N140" s="735">
        <v>30</v>
      </c>
      <c r="O140" s="735">
        <v>60</v>
      </c>
      <c r="P140" s="735">
        <v>0</v>
      </c>
      <c r="Q140" s="732" t="s">
        <v>762</v>
      </c>
    </row>
    <row r="141" spans="1:17" ht="262.5" x14ac:dyDescent="0.35">
      <c r="A141" s="732" t="s">
        <v>1386</v>
      </c>
      <c r="B141" s="733" t="s">
        <v>1394</v>
      </c>
      <c r="C141" s="732" t="s">
        <v>765</v>
      </c>
      <c r="D141" s="734" t="s">
        <v>755</v>
      </c>
      <c r="E141" s="734" t="s">
        <v>1395</v>
      </c>
      <c r="F141" s="735">
        <v>80</v>
      </c>
      <c r="G141" s="735">
        <v>10</v>
      </c>
      <c r="H141" s="736" t="s">
        <v>1396</v>
      </c>
      <c r="I141" s="733" t="s">
        <v>770</v>
      </c>
      <c r="J141" s="734" t="s">
        <v>770</v>
      </c>
      <c r="K141" s="732" t="s">
        <v>785</v>
      </c>
      <c r="L141" s="732" t="s">
        <v>120</v>
      </c>
      <c r="M141" s="732" t="s">
        <v>770</v>
      </c>
      <c r="N141" s="735">
        <v>20</v>
      </c>
      <c r="O141" s="735">
        <v>60</v>
      </c>
      <c r="P141" s="735">
        <v>0</v>
      </c>
      <c r="Q141" s="732" t="s">
        <v>762</v>
      </c>
    </row>
    <row r="142" spans="1:17" ht="325" x14ac:dyDescent="0.35">
      <c r="A142" s="732" t="s">
        <v>1397</v>
      </c>
      <c r="B142" s="733" t="s">
        <v>1398</v>
      </c>
      <c r="C142" s="732" t="s">
        <v>765</v>
      </c>
      <c r="D142" s="734" t="s">
        <v>755</v>
      </c>
      <c r="E142" s="734" t="s">
        <v>1399</v>
      </c>
      <c r="F142" s="735">
        <v>720</v>
      </c>
      <c r="G142" s="735">
        <v>40320</v>
      </c>
      <c r="H142" s="736" t="s">
        <v>1400</v>
      </c>
      <c r="I142" s="733" t="s">
        <v>1401</v>
      </c>
      <c r="J142" s="734" t="s">
        <v>1402</v>
      </c>
      <c r="K142" s="732" t="s">
        <v>954</v>
      </c>
      <c r="L142" s="732" t="s">
        <v>120</v>
      </c>
      <c r="M142" s="732" t="s">
        <v>770</v>
      </c>
      <c r="N142" s="735">
        <v>0</v>
      </c>
      <c r="O142" s="735">
        <v>480</v>
      </c>
      <c r="P142" s="735">
        <v>240</v>
      </c>
      <c r="Q142" s="732" t="s">
        <v>762</v>
      </c>
    </row>
    <row r="143" spans="1:17" ht="409.5" x14ac:dyDescent="0.35">
      <c r="A143" s="732" t="s">
        <v>539</v>
      </c>
      <c r="B143" s="733" t="s">
        <v>1403</v>
      </c>
      <c r="C143" s="732" t="s">
        <v>765</v>
      </c>
      <c r="D143" s="734" t="s">
        <v>755</v>
      </c>
      <c r="E143" s="734" t="s">
        <v>1404</v>
      </c>
      <c r="F143" s="735">
        <v>18720</v>
      </c>
      <c r="G143" s="735">
        <v>50400</v>
      </c>
      <c r="H143" s="736" t="s">
        <v>1405</v>
      </c>
      <c r="I143" s="733" t="s">
        <v>1406</v>
      </c>
      <c r="J143" s="734" t="s">
        <v>1407</v>
      </c>
      <c r="K143" s="732" t="s">
        <v>760</v>
      </c>
      <c r="L143" s="732" t="s">
        <v>120</v>
      </c>
      <c r="M143" s="732" t="s">
        <v>1408</v>
      </c>
      <c r="N143" s="735">
        <v>10080</v>
      </c>
      <c r="O143" s="735">
        <v>4320</v>
      </c>
      <c r="P143" s="735">
        <v>4320</v>
      </c>
      <c r="Q143" s="732" t="s">
        <v>786</v>
      </c>
    </row>
    <row r="144" spans="1:17" ht="275" x14ac:dyDescent="0.35">
      <c r="A144" s="732" t="s">
        <v>1409</v>
      </c>
      <c r="B144" s="733" t="s">
        <v>1410</v>
      </c>
      <c r="C144" s="732" t="s">
        <v>773</v>
      </c>
      <c r="D144" s="734" t="s">
        <v>755</v>
      </c>
      <c r="E144" s="734" t="s">
        <v>1411</v>
      </c>
      <c r="F144" s="735">
        <v>93</v>
      </c>
      <c r="G144" s="735">
        <v>2880</v>
      </c>
      <c r="H144" s="736" t="s">
        <v>1412</v>
      </c>
      <c r="I144" s="733" t="s">
        <v>1413</v>
      </c>
      <c r="J144" s="734" t="s">
        <v>1414</v>
      </c>
      <c r="K144" s="732" t="s">
        <v>785</v>
      </c>
      <c r="L144" s="732" t="s">
        <v>120</v>
      </c>
      <c r="M144" s="732" t="s">
        <v>770</v>
      </c>
      <c r="N144" s="735">
        <v>15</v>
      </c>
      <c r="O144" s="735">
        <v>63</v>
      </c>
      <c r="P144" s="735">
        <v>15</v>
      </c>
      <c r="Q144" s="732" t="s">
        <v>762</v>
      </c>
    </row>
    <row r="145" spans="1:17" ht="137.5" x14ac:dyDescent="0.35">
      <c r="A145" s="732" t="s">
        <v>1415</v>
      </c>
      <c r="B145" s="733" t="s">
        <v>1416</v>
      </c>
      <c r="C145" s="732" t="s">
        <v>773</v>
      </c>
      <c r="D145" s="734" t="s">
        <v>755</v>
      </c>
      <c r="E145" s="734" t="s">
        <v>1417</v>
      </c>
      <c r="F145" s="735">
        <v>200</v>
      </c>
      <c r="G145" s="735">
        <v>8640</v>
      </c>
      <c r="H145" s="736" t="s">
        <v>1418</v>
      </c>
      <c r="I145" s="733" t="s">
        <v>770</v>
      </c>
      <c r="J145" s="734" t="s">
        <v>1419</v>
      </c>
      <c r="K145" s="732" t="s">
        <v>954</v>
      </c>
      <c r="L145" s="732" t="s">
        <v>120</v>
      </c>
      <c r="M145" s="732" t="s">
        <v>770</v>
      </c>
      <c r="N145" s="735">
        <v>10</v>
      </c>
      <c r="O145" s="735">
        <v>180</v>
      </c>
      <c r="P145" s="735">
        <v>10</v>
      </c>
      <c r="Q145" s="732" t="s">
        <v>762</v>
      </c>
    </row>
    <row r="146" spans="1:17" ht="275" x14ac:dyDescent="0.35">
      <c r="A146" s="732" t="s">
        <v>489</v>
      </c>
      <c r="B146" s="733" t="s">
        <v>1420</v>
      </c>
      <c r="C146" s="732" t="s">
        <v>765</v>
      </c>
      <c r="D146" s="734" t="s">
        <v>755</v>
      </c>
      <c r="E146" s="734" t="s">
        <v>1420</v>
      </c>
      <c r="F146" s="735">
        <v>3</v>
      </c>
      <c r="G146" s="735">
        <v>14400</v>
      </c>
      <c r="H146" s="736" t="s">
        <v>1421</v>
      </c>
      <c r="I146" s="733" t="s">
        <v>768</v>
      </c>
      <c r="J146" s="734" t="s">
        <v>1422</v>
      </c>
      <c r="K146" s="732" t="s">
        <v>760</v>
      </c>
      <c r="L146" s="732" t="s">
        <v>120</v>
      </c>
      <c r="M146" s="732" t="s">
        <v>854</v>
      </c>
      <c r="N146" s="735">
        <v>1</v>
      </c>
      <c r="O146" s="735">
        <v>1</v>
      </c>
      <c r="P146" s="735">
        <v>1</v>
      </c>
      <c r="Q146" s="732" t="s">
        <v>770</v>
      </c>
    </row>
    <row r="147" spans="1:17" ht="409.5" x14ac:dyDescent="0.35">
      <c r="A147" s="732" t="s">
        <v>1423</v>
      </c>
      <c r="B147" s="733" t="s">
        <v>1424</v>
      </c>
      <c r="C147" s="732" t="s">
        <v>773</v>
      </c>
      <c r="D147" s="734" t="s">
        <v>755</v>
      </c>
      <c r="E147" s="734" t="s">
        <v>1425</v>
      </c>
      <c r="F147" s="735">
        <v>90</v>
      </c>
      <c r="G147" s="735">
        <v>1440</v>
      </c>
      <c r="H147" s="736" t="s">
        <v>1426</v>
      </c>
      <c r="I147" s="733" t="s">
        <v>770</v>
      </c>
      <c r="J147" s="734" t="s">
        <v>1427</v>
      </c>
      <c r="K147" s="732" t="s">
        <v>760</v>
      </c>
      <c r="L147" s="732" t="s">
        <v>120</v>
      </c>
      <c r="M147" s="732" t="s">
        <v>930</v>
      </c>
      <c r="N147" s="735">
        <v>30</v>
      </c>
      <c r="O147" s="735">
        <v>45</v>
      </c>
      <c r="P147" s="735">
        <v>15</v>
      </c>
      <c r="Q147" s="732" t="s">
        <v>786</v>
      </c>
    </row>
    <row r="148" spans="1:17" ht="25" x14ac:dyDescent="0.35">
      <c r="A148" s="732" t="s">
        <v>1428</v>
      </c>
      <c r="B148" s="733" t="s">
        <v>1429</v>
      </c>
      <c r="C148" s="732" t="s">
        <v>1029</v>
      </c>
      <c r="D148" s="734" t="s">
        <v>755</v>
      </c>
      <c r="E148" s="734" t="s">
        <v>1429</v>
      </c>
      <c r="F148" s="735">
        <v>360</v>
      </c>
      <c r="G148" s="735">
        <v>1440</v>
      </c>
      <c r="H148" s="736" t="s">
        <v>1430</v>
      </c>
      <c r="I148" s="733" t="s">
        <v>770</v>
      </c>
      <c r="J148" s="734" t="s">
        <v>770</v>
      </c>
      <c r="K148" s="732" t="s">
        <v>760</v>
      </c>
      <c r="L148" s="732" t="s">
        <v>120</v>
      </c>
      <c r="M148" s="732" t="s">
        <v>770</v>
      </c>
      <c r="N148" s="735">
        <v>60</v>
      </c>
      <c r="O148" s="735">
        <v>240</v>
      </c>
      <c r="P148" s="735">
        <v>60</v>
      </c>
      <c r="Q148" s="732" t="s">
        <v>786</v>
      </c>
    </row>
    <row r="149" spans="1:17" ht="75" x14ac:dyDescent="0.35">
      <c r="A149" s="732" t="s">
        <v>797</v>
      </c>
      <c r="B149" s="733" t="s">
        <v>1431</v>
      </c>
      <c r="C149" s="732" t="s">
        <v>773</v>
      </c>
      <c r="D149" s="734" t="s">
        <v>755</v>
      </c>
      <c r="E149" s="734" t="s">
        <v>1432</v>
      </c>
      <c r="F149" s="735">
        <v>360</v>
      </c>
      <c r="G149" s="735">
        <v>4320</v>
      </c>
      <c r="H149" s="736" t="s">
        <v>1433</v>
      </c>
      <c r="I149" s="733" t="s">
        <v>1434</v>
      </c>
      <c r="J149" s="734" t="s">
        <v>1435</v>
      </c>
      <c r="K149" s="732" t="s">
        <v>777</v>
      </c>
      <c r="L149" s="732" t="s">
        <v>120</v>
      </c>
      <c r="M149" s="732" t="s">
        <v>770</v>
      </c>
      <c r="N149" s="735">
        <v>60</v>
      </c>
      <c r="O149" s="735">
        <v>240</v>
      </c>
      <c r="P149" s="735">
        <v>60</v>
      </c>
      <c r="Q149" s="732" t="s">
        <v>770</v>
      </c>
    </row>
    <row r="150" spans="1:17" ht="87.5" x14ac:dyDescent="0.35">
      <c r="A150" s="732" t="s">
        <v>797</v>
      </c>
      <c r="B150" s="733" t="s">
        <v>1436</v>
      </c>
      <c r="C150" s="732" t="s">
        <v>773</v>
      </c>
      <c r="D150" s="734" t="s">
        <v>755</v>
      </c>
      <c r="E150" s="734" t="s">
        <v>1432</v>
      </c>
      <c r="F150" s="735">
        <v>1590</v>
      </c>
      <c r="G150" s="735">
        <v>4320</v>
      </c>
      <c r="H150" s="736" t="s">
        <v>1437</v>
      </c>
      <c r="I150" s="733" t="s">
        <v>1434</v>
      </c>
      <c r="J150" s="734" t="s">
        <v>770</v>
      </c>
      <c r="K150" s="732" t="s">
        <v>777</v>
      </c>
      <c r="L150" s="732" t="s">
        <v>120</v>
      </c>
      <c r="M150" s="732" t="s">
        <v>770</v>
      </c>
      <c r="N150" s="735">
        <v>1440</v>
      </c>
      <c r="O150" s="735">
        <v>90</v>
      </c>
      <c r="P150" s="735">
        <v>60</v>
      </c>
      <c r="Q150" s="732" t="s">
        <v>786</v>
      </c>
    </row>
    <row r="151" spans="1:17" ht="37.5" x14ac:dyDescent="0.35">
      <c r="A151" s="732" t="s">
        <v>797</v>
      </c>
      <c r="B151" s="733" t="s">
        <v>1438</v>
      </c>
      <c r="C151" s="732" t="s">
        <v>773</v>
      </c>
      <c r="D151" s="734" t="s">
        <v>755</v>
      </c>
      <c r="E151" s="734" t="s">
        <v>1432</v>
      </c>
      <c r="F151" s="735">
        <v>360</v>
      </c>
      <c r="G151" s="735">
        <v>4320</v>
      </c>
      <c r="H151" s="736" t="s">
        <v>1439</v>
      </c>
      <c r="I151" s="733" t="s">
        <v>1434</v>
      </c>
      <c r="J151" s="734" t="s">
        <v>1440</v>
      </c>
      <c r="K151" s="732" t="s">
        <v>777</v>
      </c>
      <c r="L151" s="732" t="s">
        <v>120</v>
      </c>
      <c r="M151" s="732" t="s">
        <v>770</v>
      </c>
      <c r="N151" s="735">
        <v>60</v>
      </c>
      <c r="O151" s="735">
        <v>240</v>
      </c>
      <c r="P151" s="735">
        <v>60</v>
      </c>
      <c r="Q151" s="732" t="s">
        <v>770</v>
      </c>
    </row>
    <row r="152" spans="1:17" ht="37.5" x14ac:dyDescent="0.35">
      <c r="A152" s="732" t="s">
        <v>797</v>
      </c>
      <c r="B152" s="733" t="s">
        <v>1441</v>
      </c>
      <c r="C152" s="732" t="s">
        <v>773</v>
      </c>
      <c r="D152" s="734" t="s">
        <v>755</v>
      </c>
      <c r="E152" s="734" t="s">
        <v>1432</v>
      </c>
      <c r="F152" s="735">
        <v>360</v>
      </c>
      <c r="G152" s="735">
        <v>4320</v>
      </c>
      <c r="H152" s="736" t="s">
        <v>1442</v>
      </c>
      <c r="I152" s="733" t="s">
        <v>1434</v>
      </c>
      <c r="J152" s="734" t="s">
        <v>1440</v>
      </c>
      <c r="K152" s="732" t="s">
        <v>777</v>
      </c>
      <c r="L152" s="732" t="s">
        <v>120</v>
      </c>
      <c r="M152" s="732" t="s">
        <v>770</v>
      </c>
      <c r="N152" s="735">
        <v>60</v>
      </c>
      <c r="O152" s="735">
        <v>240</v>
      </c>
      <c r="P152" s="735">
        <v>60</v>
      </c>
      <c r="Q152" s="732" t="s">
        <v>770</v>
      </c>
    </row>
    <row r="153" spans="1:17" ht="62.5" x14ac:dyDescent="0.35">
      <c r="A153" s="732" t="s">
        <v>797</v>
      </c>
      <c r="B153" s="733" t="s">
        <v>1443</v>
      </c>
      <c r="C153" s="732" t="s">
        <v>773</v>
      </c>
      <c r="D153" s="734" t="s">
        <v>755</v>
      </c>
      <c r="E153" s="734" t="s">
        <v>1432</v>
      </c>
      <c r="F153" s="735">
        <v>1710</v>
      </c>
      <c r="G153" s="735">
        <v>4320</v>
      </c>
      <c r="H153" s="736" t="s">
        <v>1444</v>
      </c>
      <c r="I153" s="733" t="s">
        <v>1445</v>
      </c>
      <c r="J153" s="734" t="s">
        <v>770</v>
      </c>
      <c r="K153" s="732" t="s">
        <v>777</v>
      </c>
      <c r="L153" s="732" t="s">
        <v>120</v>
      </c>
      <c r="M153" s="732" t="s">
        <v>770</v>
      </c>
      <c r="N153" s="735">
        <v>1440</v>
      </c>
      <c r="O153" s="735">
        <v>210</v>
      </c>
      <c r="P153" s="735">
        <v>60</v>
      </c>
      <c r="Q153" s="732" t="s">
        <v>786</v>
      </c>
    </row>
    <row r="154" spans="1:17" ht="50" x14ac:dyDescent="0.35">
      <c r="A154" s="732" t="s">
        <v>1446</v>
      </c>
      <c r="B154" s="733" t="s">
        <v>1447</v>
      </c>
      <c r="C154" s="732" t="s">
        <v>773</v>
      </c>
      <c r="D154" s="734" t="s">
        <v>755</v>
      </c>
      <c r="E154" s="734" t="s">
        <v>1448</v>
      </c>
      <c r="F154" s="735">
        <v>360</v>
      </c>
      <c r="G154" s="735">
        <v>4320</v>
      </c>
      <c r="H154" s="736" t="s">
        <v>1449</v>
      </c>
      <c r="I154" s="733" t="s">
        <v>1450</v>
      </c>
      <c r="J154" s="734" t="s">
        <v>1440</v>
      </c>
      <c r="K154" s="732" t="s">
        <v>777</v>
      </c>
      <c r="L154" s="732" t="s">
        <v>120</v>
      </c>
      <c r="M154" s="732" t="s">
        <v>770</v>
      </c>
      <c r="N154" s="735">
        <v>60</v>
      </c>
      <c r="O154" s="735">
        <v>240</v>
      </c>
      <c r="P154" s="735">
        <v>60</v>
      </c>
      <c r="Q154" s="732" t="s">
        <v>770</v>
      </c>
    </row>
    <row r="155" spans="1:17" ht="50" x14ac:dyDescent="0.35">
      <c r="A155" s="732" t="s">
        <v>1451</v>
      </c>
      <c r="B155" s="733" t="s">
        <v>1452</v>
      </c>
      <c r="C155" s="732" t="s">
        <v>1338</v>
      </c>
      <c r="D155" s="734" t="s">
        <v>755</v>
      </c>
      <c r="E155" s="734" t="s">
        <v>1453</v>
      </c>
      <c r="F155" s="735">
        <v>40</v>
      </c>
      <c r="G155" s="735">
        <v>1440</v>
      </c>
      <c r="H155" s="736" t="s">
        <v>1454</v>
      </c>
      <c r="I155" s="733" t="s">
        <v>770</v>
      </c>
      <c r="J155" s="734" t="s">
        <v>770</v>
      </c>
      <c r="K155" s="732" t="s">
        <v>760</v>
      </c>
      <c r="L155" s="732" t="s">
        <v>120</v>
      </c>
      <c r="M155" s="732" t="s">
        <v>770</v>
      </c>
      <c r="N155" s="735">
        <v>10</v>
      </c>
      <c r="O155" s="735">
        <v>20</v>
      </c>
      <c r="P155" s="735">
        <v>10</v>
      </c>
      <c r="Q155" s="732" t="s">
        <v>770</v>
      </c>
    </row>
    <row r="156" spans="1:17" ht="100" x14ac:dyDescent="0.35">
      <c r="A156" s="732" t="s">
        <v>1446</v>
      </c>
      <c r="B156" s="733" t="s">
        <v>1455</v>
      </c>
      <c r="C156" s="732" t="s">
        <v>773</v>
      </c>
      <c r="D156" s="734" t="s">
        <v>755</v>
      </c>
      <c r="E156" s="734" t="s">
        <v>1456</v>
      </c>
      <c r="F156" s="735">
        <v>21660</v>
      </c>
      <c r="G156" s="735">
        <v>7200</v>
      </c>
      <c r="H156" s="736" t="s">
        <v>884</v>
      </c>
      <c r="I156" s="733" t="s">
        <v>885</v>
      </c>
      <c r="J156" s="734" t="s">
        <v>886</v>
      </c>
      <c r="K156" s="732" t="s">
        <v>777</v>
      </c>
      <c r="L156" s="732" t="s">
        <v>120</v>
      </c>
      <c r="M156" s="732" t="s">
        <v>770</v>
      </c>
      <c r="N156" s="735">
        <v>60</v>
      </c>
      <c r="O156" s="735">
        <v>21600</v>
      </c>
      <c r="P156" s="735">
        <v>0</v>
      </c>
      <c r="Q156" s="732" t="s">
        <v>770</v>
      </c>
    </row>
    <row r="157" spans="1:17" ht="200" x14ac:dyDescent="0.35">
      <c r="A157" s="732" t="s">
        <v>1105</v>
      </c>
      <c r="B157" s="733" t="s">
        <v>1457</v>
      </c>
      <c r="C157" s="732" t="s">
        <v>1107</v>
      </c>
      <c r="D157" s="734" t="s">
        <v>755</v>
      </c>
      <c r="E157" s="734" t="s">
        <v>1457</v>
      </c>
      <c r="F157" s="735">
        <v>4320</v>
      </c>
      <c r="G157" s="735">
        <v>0</v>
      </c>
      <c r="H157" s="736" t="s">
        <v>1458</v>
      </c>
      <c r="I157" s="733" t="s">
        <v>770</v>
      </c>
      <c r="J157" s="734" t="s">
        <v>770</v>
      </c>
      <c r="K157" s="732" t="s">
        <v>760</v>
      </c>
      <c r="L157" s="732" t="s">
        <v>1109</v>
      </c>
      <c r="M157" s="732" t="s">
        <v>770</v>
      </c>
      <c r="N157" s="735">
        <v>1440</v>
      </c>
      <c r="O157" s="735">
        <v>1440</v>
      </c>
      <c r="P157" s="735">
        <v>1440</v>
      </c>
      <c r="Q157" s="732" t="s">
        <v>770</v>
      </c>
    </row>
    <row r="158" spans="1:17" ht="50" x14ac:dyDescent="0.35">
      <c r="A158" s="732" t="s">
        <v>1446</v>
      </c>
      <c r="B158" s="733" t="s">
        <v>1459</v>
      </c>
      <c r="C158" s="732" t="s">
        <v>773</v>
      </c>
      <c r="D158" s="734" t="s">
        <v>755</v>
      </c>
      <c r="E158" s="734" t="s">
        <v>1460</v>
      </c>
      <c r="F158" s="735">
        <v>10140</v>
      </c>
      <c r="G158" s="735">
        <v>10080</v>
      </c>
      <c r="H158" s="736" t="s">
        <v>1461</v>
      </c>
      <c r="I158" s="733" t="s">
        <v>1462</v>
      </c>
      <c r="J158" s="734" t="s">
        <v>770</v>
      </c>
      <c r="K158" s="732" t="s">
        <v>777</v>
      </c>
      <c r="L158" s="732" t="s">
        <v>120</v>
      </c>
      <c r="M158" s="732" t="s">
        <v>770</v>
      </c>
      <c r="N158" s="735">
        <v>60</v>
      </c>
      <c r="O158" s="735">
        <v>10080</v>
      </c>
      <c r="P158" s="735">
        <v>0</v>
      </c>
      <c r="Q158" s="732" t="s">
        <v>770</v>
      </c>
    </row>
    <row r="159" spans="1:17" ht="62.5" x14ac:dyDescent="0.35">
      <c r="A159" s="732" t="s">
        <v>1463</v>
      </c>
      <c r="B159" s="733" t="s">
        <v>1464</v>
      </c>
      <c r="C159" s="732" t="s">
        <v>773</v>
      </c>
      <c r="D159" s="734" t="s">
        <v>755</v>
      </c>
      <c r="E159" s="734" t="s">
        <v>1460</v>
      </c>
      <c r="F159" s="735">
        <v>120</v>
      </c>
      <c r="G159" s="735">
        <v>4320</v>
      </c>
      <c r="H159" s="736" t="s">
        <v>1465</v>
      </c>
      <c r="I159" s="733" t="s">
        <v>1466</v>
      </c>
      <c r="J159" s="734" t="s">
        <v>770</v>
      </c>
      <c r="K159" s="732" t="s">
        <v>777</v>
      </c>
      <c r="L159" s="732" t="s">
        <v>120</v>
      </c>
      <c r="M159" s="732" t="s">
        <v>770</v>
      </c>
      <c r="N159" s="735">
        <v>60</v>
      </c>
      <c r="O159" s="735">
        <v>60</v>
      </c>
      <c r="P159" s="735">
        <v>0</v>
      </c>
      <c r="Q159" s="732" t="s">
        <v>770</v>
      </c>
    </row>
    <row r="160" spans="1:17" ht="37.5" x14ac:dyDescent="0.35">
      <c r="A160" s="732" t="s">
        <v>1467</v>
      </c>
      <c r="B160" s="733" t="s">
        <v>1468</v>
      </c>
      <c r="C160" s="732" t="s">
        <v>1096</v>
      </c>
      <c r="D160" s="734" t="s">
        <v>755</v>
      </c>
      <c r="E160" s="734" t="s">
        <v>1469</v>
      </c>
      <c r="F160" s="735">
        <v>150</v>
      </c>
      <c r="G160" s="735">
        <v>1440</v>
      </c>
      <c r="H160" s="736" t="s">
        <v>1470</v>
      </c>
      <c r="I160" s="733" t="s">
        <v>770</v>
      </c>
      <c r="J160" s="734" t="s">
        <v>1471</v>
      </c>
      <c r="K160" s="732" t="s">
        <v>760</v>
      </c>
      <c r="L160" s="732" t="s">
        <v>120</v>
      </c>
      <c r="M160" s="732" t="s">
        <v>869</v>
      </c>
      <c r="N160" s="735">
        <v>30</v>
      </c>
      <c r="O160" s="735">
        <v>60</v>
      </c>
      <c r="P160" s="735">
        <v>60</v>
      </c>
      <c r="Q160" s="732" t="s">
        <v>770</v>
      </c>
    </row>
    <row r="161" spans="1:17" ht="275" x14ac:dyDescent="0.35">
      <c r="A161" s="732" t="s">
        <v>362</v>
      </c>
      <c r="B161" s="733" t="s">
        <v>1472</v>
      </c>
      <c r="C161" s="732" t="s">
        <v>754</v>
      </c>
      <c r="D161" s="734" t="s">
        <v>755</v>
      </c>
      <c r="E161" s="734" t="s">
        <v>363</v>
      </c>
      <c r="F161" s="735">
        <v>1560</v>
      </c>
      <c r="G161" s="735">
        <v>14400</v>
      </c>
      <c r="H161" s="736" t="s">
        <v>1473</v>
      </c>
      <c r="I161" s="733" t="s">
        <v>770</v>
      </c>
      <c r="J161" s="734" t="s">
        <v>1474</v>
      </c>
      <c r="K161" s="732" t="s">
        <v>760</v>
      </c>
      <c r="L161" s="732" t="s">
        <v>120</v>
      </c>
      <c r="M161" s="732" t="s">
        <v>770</v>
      </c>
      <c r="N161" s="735">
        <v>720</v>
      </c>
      <c r="O161" s="735">
        <v>600</v>
      </c>
      <c r="P161" s="735">
        <v>240</v>
      </c>
      <c r="Q161" s="732" t="s">
        <v>762</v>
      </c>
    </row>
    <row r="162" spans="1:17" ht="87.5" x14ac:dyDescent="0.35">
      <c r="A162" s="732" t="s">
        <v>1475</v>
      </c>
      <c r="B162" s="733" t="s">
        <v>1476</v>
      </c>
      <c r="C162" s="732" t="s">
        <v>835</v>
      </c>
      <c r="D162" s="734" t="s">
        <v>755</v>
      </c>
      <c r="E162" s="734" t="s">
        <v>1477</v>
      </c>
      <c r="F162" s="735">
        <v>15</v>
      </c>
      <c r="G162" s="735">
        <v>0</v>
      </c>
      <c r="H162" s="736" t="s">
        <v>1478</v>
      </c>
      <c r="I162" s="733" t="s">
        <v>770</v>
      </c>
      <c r="J162" s="734" t="s">
        <v>1479</v>
      </c>
      <c r="K162" s="732" t="s">
        <v>785</v>
      </c>
      <c r="L162" s="732" t="s">
        <v>120</v>
      </c>
      <c r="M162" s="732" t="s">
        <v>770</v>
      </c>
      <c r="N162" s="735">
        <v>0</v>
      </c>
      <c r="O162" s="735">
        <v>15</v>
      </c>
      <c r="P162" s="735">
        <v>0</v>
      </c>
      <c r="Q162" s="732" t="s">
        <v>786</v>
      </c>
    </row>
    <row r="163" spans="1:17" ht="50" x14ac:dyDescent="0.35">
      <c r="A163" s="732" t="s">
        <v>1377</v>
      </c>
      <c r="B163" s="733" t="s">
        <v>1480</v>
      </c>
      <c r="C163" s="732" t="s">
        <v>765</v>
      </c>
      <c r="D163" s="734" t="s">
        <v>755</v>
      </c>
      <c r="E163" s="734" t="s">
        <v>1481</v>
      </c>
      <c r="F163" s="735">
        <v>60</v>
      </c>
      <c r="G163" s="735">
        <v>10</v>
      </c>
      <c r="H163" s="736" t="s">
        <v>1482</v>
      </c>
      <c r="I163" s="733" t="s">
        <v>770</v>
      </c>
      <c r="J163" s="734" t="s">
        <v>1483</v>
      </c>
      <c r="K163" s="732" t="s">
        <v>785</v>
      </c>
      <c r="L163" s="732" t="s">
        <v>120</v>
      </c>
      <c r="M163" s="732" t="s">
        <v>770</v>
      </c>
      <c r="N163" s="735">
        <v>30</v>
      </c>
      <c r="O163" s="735">
        <v>30</v>
      </c>
      <c r="P163" s="735">
        <v>0</v>
      </c>
      <c r="Q163" s="732" t="s">
        <v>786</v>
      </c>
    </row>
    <row r="164" spans="1:17" ht="50" x14ac:dyDescent="0.35">
      <c r="A164" s="732" t="s">
        <v>1377</v>
      </c>
      <c r="B164" s="733" t="s">
        <v>1484</v>
      </c>
      <c r="C164" s="732" t="s">
        <v>765</v>
      </c>
      <c r="D164" s="734" t="s">
        <v>755</v>
      </c>
      <c r="E164" s="734" t="s">
        <v>1485</v>
      </c>
      <c r="F164" s="735">
        <v>35</v>
      </c>
      <c r="G164" s="735">
        <v>10</v>
      </c>
      <c r="H164" s="736" t="s">
        <v>1486</v>
      </c>
      <c r="I164" s="733" t="s">
        <v>770</v>
      </c>
      <c r="J164" s="734" t="s">
        <v>1487</v>
      </c>
      <c r="K164" s="732" t="s">
        <v>785</v>
      </c>
      <c r="L164" s="732" t="s">
        <v>120</v>
      </c>
      <c r="M164" s="732" t="s">
        <v>770</v>
      </c>
      <c r="N164" s="735">
        <v>5</v>
      </c>
      <c r="O164" s="735">
        <v>30</v>
      </c>
      <c r="P164" s="735">
        <v>0</v>
      </c>
      <c r="Q164" s="732" t="s">
        <v>762</v>
      </c>
    </row>
    <row r="165" spans="1:17" ht="250" x14ac:dyDescent="0.35">
      <c r="A165" s="732" t="s">
        <v>1306</v>
      </c>
      <c r="B165" s="733" t="s">
        <v>1488</v>
      </c>
      <c r="C165" s="732" t="s">
        <v>765</v>
      </c>
      <c r="D165" s="734" t="s">
        <v>755</v>
      </c>
      <c r="E165" s="734" t="s">
        <v>1489</v>
      </c>
      <c r="F165" s="735">
        <v>150</v>
      </c>
      <c r="G165" s="735">
        <v>10</v>
      </c>
      <c r="H165" s="736" t="s">
        <v>1490</v>
      </c>
      <c r="I165" s="733" t="s">
        <v>1491</v>
      </c>
      <c r="J165" s="734" t="s">
        <v>1492</v>
      </c>
      <c r="K165" s="732" t="s">
        <v>785</v>
      </c>
      <c r="L165" s="732" t="s">
        <v>120</v>
      </c>
      <c r="M165" s="732" t="s">
        <v>770</v>
      </c>
      <c r="N165" s="735">
        <v>15</v>
      </c>
      <c r="O165" s="735">
        <v>120</v>
      </c>
      <c r="P165" s="735">
        <v>15</v>
      </c>
      <c r="Q165" s="732" t="s">
        <v>762</v>
      </c>
    </row>
    <row r="166" spans="1:17" ht="37.5" x14ac:dyDescent="0.35">
      <c r="A166" s="732" t="s">
        <v>1493</v>
      </c>
      <c r="B166" s="733" t="s">
        <v>1494</v>
      </c>
      <c r="C166" s="732" t="s">
        <v>1495</v>
      </c>
      <c r="D166" s="734" t="s">
        <v>755</v>
      </c>
      <c r="E166" s="734" t="s">
        <v>1496</v>
      </c>
      <c r="F166" s="735">
        <v>240</v>
      </c>
      <c r="G166" s="735">
        <v>1440</v>
      </c>
      <c r="H166" s="736" t="s">
        <v>1497</v>
      </c>
      <c r="I166" s="733" t="s">
        <v>770</v>
      </c>
      <c r="J166" s="734" t="s">
        <v>770</v>
      </c>
      <c r="K166" s="732" t="s">
        <v>760</v>
      </c>
      <c r="L166" s="732" t="s">
        <v>120</v>
      </c>
      <c r="M166" s="732" t="s">
        <v>770</v>
      </c>
      <c r="N166" s="735">
        <v>0</v>
      </c>
      <c r="O166" s="735">
        <v>240</v>
      </c>
      <c r="P166" s="735">
        <v>0</v>
      </c>
      <c r="Q166" s="732" t="s">
        <v>770</v>
      </c>
    </row>
    <row r="167" spans="1:17" ht="112.5" x14ac:dyDescent="0.35">
      <c r="A167" s="732" t="s">
        <v>1498</v>
      </c>
      <c r="B167" s="733" t="s">
        <v>1499</v>
      </c>
      <c r="C167" s="732" t="s">
        <v>1495</v>
      </c>
      <c r="D167" s="734" t="s">
        <v>755</v>
      </c>
      <c r="E167" s="734" t="s">
        <v>1500</v>
      </c>
      <c r="F167" s="735">
        <v>240</v>
      </c>
      <c r="G167" s="735">
        <v>1440</v>
      </c>
      <c r="H167" s="736" t="s">
        <v>1501</v>
      </c>
      <c r="I167" s="733" t="s">
        <v>1502</v>
      </c>
      <c r="J167" s="734" t="s">
        <v>770</v>
      </c>
      <c r="K167" s="732" t="s">
        <v>760</v>
      </c>
      <c r="L167" s="732" t="s">
        <v>120</v>
      </c>
      <c r="M167" s="732" t="s">
        <v>869</v>
      </c>
      <c r="N167" s="735">
        <v>30</v>
      </c>
      <c r="O167" s="735">
        <v>180</v>
      </c>
      <c r="P167" s="735">
        <v>30</v>
      </c>
      <c r="Q167" s="732" t="s">
        <v>770</v>
      </c>
    </row>
    <row r="168" spans="1:17" ht="409.5" x14ac:dyDescent="0.35">
      <c r="A168" s="732" t="s">
        <v>1503</v>
      </c>
      <c r="B168" s="733" t="s">
        <v>1504</v>
      </c>
      <c r="C168" s="732" t="s">
        <v>1505</v>
      </c>
      <c r="D168" s="734" t="s">
        <v>755</v>
      </c>
      <c r="E168" s="734" t="s">
        <v>1506</v>
      </c>
      <c r="F168" s="735">
        <v>2400</v>
      </c>
      <c r="G168" s="735">
        <v>1440</v>
      </c>
      <c r="H168" s="736" t="s">
        <v>1507</v>
      </c>
      <c r="I168" s="733" t="s">
        <v>770</v>
      </c>
      <c r="J168" s="734" t="s">
        <v>1508</v>
      </c>
      <c r="K168" s="732" t="s">
        <v>760</v>
      </c>
      <c r="L168" s="732" t="s">
        <v>120</v>
      </c>
      <c r="M168" s="732" t="s">
        <v>770</v>
      </c>
      <c r="N168" s="735">
        <v>120</v>
      </c>
      <c r="O168" s="735">
        <v>1920</v>
      </c>
      <c r="P168" s="735">
        <v>360</v>
      </c>
      <c r="Q168" s="732" t="s">
        <v>770</v>
      </c>
    </row>
    <row r="169" spans="1:17" ht="162.5" x14ac:dyDescent="0.35">
      <c r="A169" s="732" t="s">
        <v>1509</v>
      </c>
      <c r="B169" s="733" t="s">
        <v>1510</v>
      </c>
      <c r="C169" s="732" t="s">
        <v>765</v>
      </c>
      <c r="D169" s="734" t="s">
        <v>755</v>
      </c>
      <c r="E169" s="734" t="s">
        <v>1511</v>
      </c>
      <c r="F169" s="735">
        <v>210</v>
      </c>
      <c r="G169" s="735">
        <v>1440</v>
      </c>
      <c r="H169" s="736" t="s">
        <v>1512</v>
      </c>
      <c r="I169" s="733" t="s">
        <v>770</v>
      </c>
      <c r="J169" s="734" t="s">
        <v>1513</v>
      </c>
      <c r="K169" s="732" t="s">
        <v>785</v>
      </c>
      <c r="L169" s="732" t="s">
        <v>120</v>
      </c>
      <c r="M169" s="732" t="s">
        <v>770</v>
      </c>
      <c r="N169" s="735">
        <v>60</v>
      </c>
      <c r="O169" s="735">
        <v>120</v>
      </c>
      <c r="P169" s="735">
        <v>30</v>
      </c>
      <c r="Q169" s="732" t="s">
        <v>786</v>
      </c>
    </row>
    <row r="170" spans="1:17" ht="375" x14ac:dyDescent="0.35">
      <c r="A170" s="732" t="s">
        <v>969</v>
      </c>
      <c r="B170" s="733" t="s">
        <v>1514</v>
      </c>
      <c r="C170" s="732" t="s">
        <v>765</v>
      </c>
      <c r="D170" s="734" t="s">
        <v>755</v>
      </c>
      <c r="E170" s="734" t="s">
        <v>1515</v>
      </c>
      <c r="F170" s="735">
        <v>30</v>
      </c>
      <c r="G170" s="735">
        <v>10</v>
      </c>
      <c r="H170" s="736" t="s">
        <v>1516</v>
      </c>
      <c r="I170" s="733" t="s">
        <v>1517</v>
      </c>
      <c r="J170" s="734" t="s">
        <v>1518</v>
      </c>
      <c r="K170" s="732" t="s">
        <v>785</v>
      </c>
      <c r="L170" s="732" t="s">
        <v>120</v>
      </c>
      <c r="M170" s="732" t="s">
        <v>770</v>
      </c>
      <c r="N170" s="735">
        <v>5</v>
      </c>
      <c r="O170" s="735">
        <v>20</v>
      </c>
      <c r="P170" s="735">
        <v>5</v>
      </c>
      <c r="Q170" s="732" t="s">
        <v>786</v>
      </c>
    </row>
    <row r="171" spans="1:17" ht="37.5" x14ac:dyDescent="0.35">
      <c r="A171" s="732" t="s">
        <v>527</v>
      </c>
      <c r="B171" s="733" t="s">
        <v>1519</v>
      </c>
      <c r="C171" s="732" t="s">
        <v>765</v>
      </c>
      <c r="D171" s="734" t="s">
        <v>755</v>
      </c>
      <c r="E171" s="734" t="s">
        <v>1520</v>
      </c>
      <c r="F171" s="735">
        <v>3</v>
      </c>
      <c r="G171" s="735">
        <v>4320</v>
      </c>
      <c r="H171" s="736" t="s">
        <v>1521</v>
      </c>
      <c r="I171" s="733" t="s">
        <v>770</v>
      </c>
      <c r="J171" s="734" t="s">
        <v>770</v>
      </c>
      <c r="K171" s="732" t="s">
        <v>760</v>
      </c>
      <c r="L171" s="732" t="s">
        <v>120</v>
      </c>
      <c r="M171" s="732" t="s">
        <v>1522</v>
      </c>
      <c r="N171" s="735">
        <v>1</v>
      </c>
      <c r="O171" s="735">
        <v>1</v>
      </c>
      <c r="P171" s="735">
        <v>1</v>
      </c>
      <c r="Q171" s="732" t="s">
        <v>770</v>
      </c>
    </row>
    <row r="172" spans="1:17" ht="237.5" x14ac:dyDescent="0.35">
      <c r="A172" s="732" t="s">
        <v>1475</v>
      </c>
      <c r="B172" s="733" t="s">
        <v>1523</v>
      </c>
      <c r="C172" s="732" t="s">
        <v>765</v>
      </c>
      <c r="D172" s="734" t="s">
        <v>755</v>
      </c>
      <c r="E172" s="734" t="s">
        <v>1524</v>
      </c>
      <c r="F172" s="735">
        <v>1950</v>
      </c>
      <c r="G172" s="735">
        <v>4320</v>
      </c>
      <c r="H172" s="736" t="s">
        <v>1525</v>
      </c>
      <c r="I172" s="733" t="s">
        <v>1526</v>
      </c>
      <c r="J172" s="734" t="s">
        <v>1527</v>
      </c>
      <c r="K172" s="732" t="s">
        <v>785</v>
      </c>
      <c r="L172" s="732" t="s">
        <v>120</v>
      </c>
      <c r="M172" s="732" t="s">
        <v>770</v>
      </c>
      <c r="N172" s="735">
        <v>1440</v>
      </c>
      <c r="O172" s="735">
        <v>480</v>
      </c>
      <c r="P172" s="735">
        <v>30</v>
      </c>
      <c r="Q172" s="732" t="s">
        <v>762</v>
      </c>
    </row>
    <row r="173" spans="1:17" ht="262.5" x14ac:dyDescent="0.35">
      <c r="A173" s="732" t="s">
        <v>1475</v>
      </c>
      <c r="B173" s="733" t="s">
        <v>1528</v>
      </c>
      <c r="C173" s="732" t="s">
        <v>765</v>
      </c>
      <c r="D173" s="734" t="s">
        <v>755</v>
      </c>
      <c r="E173" s="734" t="s">
        <v>1528</v>
      </c>
      <c r="F173" s="735">
        <v>1230</v>
      </c>
      <c r="G173" s="735">
        <v>4320</v>
      </c>
      <c r="H173" s="736" t="s">
        <v>1529</v>
      </c>
      <c r="I173" s="733" t="s">
        <v>770</v>
      </c>
      <c r="J173" s="734" t="s">
        <v>770</v>
      </c>
      <c r="K173" s="732" t="s">
        <v>777</v>
      </c>
      <c r="L173" s="732" t="s">
        <v>120</v>
      </c>
      <c r="M173" s="732" t="s">
        <v>770</v>
      </c>
      <c r="N173" s="735">
        <v>480</v>
      </c>
      <c r="O173" s="735">
        <v>720</v>
      </c>
      <c r="P173" s="735">
        <v>30</v>
      </c>
      <c r="Q173" s="732" t="s">
        <v>762</v>
      </c>
    </row>
    <row r="174" spans="1:17" ht="409.5" x14ac:dyDescent="0.35">
      <c r="A174" s="732" t="s">
        <v>1530</v>
      </c>
      <c r="B174" s="733" t="s">
        <v>1531</v>
      </c>
      <c r="C174" s="732" t="s">
        <v>754</v>
      </c>
      <c r="D174" s="734" t="s">
        <v>755</v>
      </c>
      <c r="E174" s="734" t="s">
        <v>1532</v>
      </c>
      <c r="F174" s="735">
        <v>1800</v>
      </c>
      <c r="G174" s="735">
        <v>2880</v>
      </c>
      <c r="H174" s="736" t="s">
        <v>1533</v>
      </c>
      <c r="I174" s="733" t="s">
        <v>1534</v>
      </c>
      <c r="J174" s="734" t="s">
        <v>1535</v>
      </c>
      <c r="K174" s="732" t="s">
        <v>785</v>
      </c>
      <c r="L174" s="732" t="s">
        <v>120</v>
      </c>
      <c r="M174" s="732" t="s">
        <v>770</v>
      </c>
      <c r="N174" s="735">
        <v>1440</v>
      </c>
      <c r="O174" s="735">
        <v>300</v>
      </c>
      <c r="P174" s="735">
        <v>60</v>
      </c>
      <c r="Q174" s="732" t="s">
        <v>762</v>
      </c>
    </row>
    <row r="175" spans="1:17" ht="87.5" x14ac:dyDescent="0.35">
      <c r="A175" s="732" t="s">
        <v>632</v>
      </c>
      <c r="B175" s="733" t="s">
        <v>1536</v>
      </c>
      <c r="C175" s="732" t="s">
        <v>1091</v>
      </c>
      <c r="D175" s="734" t="s">
        <v>755</v>
      </c>
      <c r="E175" s="734" t="s">
        <v>1537</v>
      </c>
      <c r="F175" s="735">
        <v>600</v>
      </c>
      <c r="G175" s="735">
        <v>7200</v>
      </c>
      <c r="H175" s="736" t="s">
        <v>1538</v>
      </c>
      <c r="I175" s="733" t="s">
        <v>1539</v>
      </c>
      <c r="J175" s="734" t="s">
        <v>1540</v>
      </c>
      <c r="K175" s="732" t="s">
        <v>760</v>
      </c>
      <c r="L175" s="732" t="s">
        <v>120</v>
      </c>
      <c r="M175" s="732" t="s">
        <v>1541</v>
      </c>
      <c r="N175" s="735">
        <v>60</v>
      </c>
      <c r="O175" s="735">
        <v>480</v>
      </c>
      <c r="P175" s="735">
        <v>60</v>
      </c>
      <c r="Q175" s="732" t="s">
        <v>762</v>
      </c>
    </row>
    <row r="176" spans="1:17" ht="287.5" x14ac:dyDescent="0.35">
      <c r="A176" s="732" t="s">
        <v>1530</v>
      </c>
      <c r="B176" s="733" t="s">
        <v>1542</v>
      </c>
      <c r="C176" s="732" t="s">
        <v>754</v>
      </c>
      <c r="D176" s="734" t="s">
        <v>822</v>
      </c>
      <c r="E176" s="734" t="s">
        <v>1532</v>
      </c>
      <c r="F176" s="735">
        <v>1230</v>
      </c>
      <c r="G176" s="735">
        <v>2880</v>
      </c>
      <c r="H176" s="736" t="s">
        <v>1543</v>
      </c>
      <c r="I176" s="733" t="s">
        <v>1544</v>
      </c>
      <c r="J176" s="734" t="s">
        <v>1545</v>
      </c>
      <c r="K176" s="732" t="s">
        <v>785</v>
      </c>
      <c r="L176" s="732" t="s">
        <v>120</v>
      </c>
      <c r="M176" s="732" t="s">
        <v>770</v>
      </c>
      <c r="N176" s="735">
        <v>1080</v>
      </c>
      <c r="O176" s="735">
        <v>90</v>
      </c>
      <c r="P176" s="735">
        <v>60</v>
      </c>
      <c r="Q176" s="732" t="s">
        <v>762</v>
      </c>
    </row>
    <row r="177" spans="1:17" ht="200" x14ac:dyDescent="0.35">
      <c r="A177" s="732" t="s">
        <v>820</v>
      </c>
      <c r="B177" s="733" t="s">
        <v>1546</v>
      </c>
      <c r="C177" s="732" t="s">
        <v>773</v>
      </c>
      <c r="D177" s="734" t="s">
        <v>755</v>
      </c>
      <c r="E177" s="734" t="s">
        <v>1546</v>
      </c>
      <c r="F177" s="735">
        <v>3060</v>
      </c>
      <c r="G177" s="735">
        <v>4320</v>
      </c>
      <c r="H177" s="736" t="s">
        <v>1547</v>
      </c>
      <c r="I177" s="733" t="s">
        <v>1548</v>
      </c>
      <c r="J177" s="734" t="s">
        <v>1549</v>
      </c>
      <c r="K177" s="732" t="s">
        <v>785</v>
      </c>
      <c r="L177" s="732" t="s">
        <v>120</v>
      </c>
      <c r="M177" s="732" t="s">
        <v>770</v>
      </c>
      <c r="N177" s="735">
        <v>2880</v>
      </c>
      <c r="O177" s="735">
        <v>150</v>
      </c>
      <c r="P177" s="735">
        <v>30</v>
      </c>
      <c r="Q177" s="732" t="s">
        <v>762</v>
      </c>
    </row>
    <row r="178" spans="1:17" ht="237.5" x14ac:dyDescent="0.35">
      <c r="A178" s="732" t="s">
        <v>1550</v>
      </c>
      <c r="B178" s="733" t="s">
        <v>1551</v>
      </c>
      <c r="C178" s="732" t="s">
        <v>932</v>
      </c>
      <c r="D178" s="734" t="s">
        <v>755</v>
      </c>
      <c r="E178" s="734" t="s">
        <v>1552</v>
      </c>
      <c r="F178" s="735">
        <v>180</v>
      </c>
      <c r="G178" s="735">
        <v>4320</v>
      </c>
      <c r="H178" s="736" t="s">
        <v>1553</v>
      </c>
      <c r="I178" s="733" t="s">
        <v>1554</v>
      </c>
      <c r="J178" s="734" t="s">
        <v>1555</v>
      </c>
      <c r="K178" s="732" t="s">
        <v>785</v>
      </c>
      <c r="L178" s="732" t="s">
        <v>120</v>
      </c>
      <c r="M178" s="732" t="s">
        <v>770</v>
      </c>
      <c r="N178" s="735">
        <v>60</v>
      </c>
      <c r="O178" s="735">
        <v>90</v>
      </c>
      <c r="P178" s="735">
        <v>30</v>
      </c>
      <c r="Q178" s="732" t="s">
        <v>762</v>
      </c>
    </row>
    <row r="179" spans="1:17" ht="275" x14ac:dyDescent="0.35">
      <c r="A179" s="732" t="s">
        <v>1144</v>
      </c>
      <c r="B179" s="733" t="s">
        <v>1556</v>
      </c>
      <c r="C179" s="732" t="s">
        <v>1557</v>
      </c>
      <c r="D179" s="734" t="s">
        <v>755</v>
      </c>
      <c r="E179" s="734" t="s">
        <v>1558</v>
      </c>
      <c r="F179" s="735">
        <v>510</v>
      </c>
      <c r="G179" s="735">
        <v>4320</v>
      </c>
      <c r="H179" s="736" t="s">
        <v>1559</v>
      </c>
      <c r="I179" s="733" t="s">
        <v>1148</v>
      </c>
      <c r="J179" s="734" t="s">
        <v>1560</v>
      </c>
      <c r="K179" s="732" t="s">
        <v>785</v>
      </c>
      <c r="L179" s="732" t="s">
        <v>120</v>
      </c>
      <c r="M179" s="732" t="s">
        <v>770</v>
      </c>
      <c r="N179" s="735">
        <v>240</v>
      </c>
      <c r="O179" s="735">
        <v>240</v>
      </c>
      <c r="P179" s="735">
        <v>30</v>
      </c>
      <c r="Q179" s="732" t="s">
        <v>762</v>
      </c>
    </row>
    <row r="180" spans="1:17" ht="409.5" x14ac:dyDescent="0.35">
      <c r="A180" s="732" t="s">
        <v>1561</v>
      </c>
      <c r="B180" s="733" t="s">
        <v>1562</v>
      </c>
      <c r="C180" s="732" t="s">
        <v>835</v>
      </c>
      <c r="D180" s="734" t="s">
        <v>755</v>
      </c>
      <c r="E180" s="734" t="s">
        <v>1562</v>
      </c>
      <c r="F180" s="735">
        <v>115</v>
      </c>
      <c r="G180" s="735">
        <v>240</v>
      </c>
      <c r="H180" s="736" t="s">
        <v>1563</v>
      </c>
      <c r="I180" s="733" t="s">
        <v>1564</v>
      </c>
      <c r="J180" s="734" t="s">
        <v>770</v>
      </c>
      <c r="K180" s="732" t="s">
        <v>777</v>
      </c>
      <c r="L180" s="732" t="s">
        <v>120</v>
      </c>
      <c r="M180" s="732" t="s">
        <v>770</v>
      </c>
      <c r="N180" s="735">
        <v>30</v>
      </c>
      <c r="O180" s="735">
        <v>60</v>
      </c>
      <c r="P180" s="735">
        <v>25</v>
      </c>
      <c r="Q180" s="732" t="s">
        <v>762</v>
      </c>
    </row>
    <row r="181" spans="1:17" ht="409.5" x14ac:dyDescent="0.35">
      <c r="A181" s="732" t="s">
        <v>1561</v>
      </c>
      <c r="B181" s="733" t="s">
        <v>1565</v>
      </c>
      <c r="C181" s="732" t="s">
        <v>835</v>
      </c>
      <c r="D181" s="734" t="s">
        <v>755</v>
      </c>
      <c r="E181" s="734" t="s">
        <v>1562</v>
      </c>
      <c r="F181" s="735">
        <v>115</v>
      </c>
      <c r="G181" s="735">
        <v>1440</v>
      </c>
      <c r="H181" s="736" t="s">
        <v>1566</v>
      </c>
      <c r="I181" s="733" t="s">
        <v>1567</v>
      </c>
      <c r="J181" s="734" t="s">
        <v>770</v>
      </c>
      <c r="K181" s="732" t="s">
        <v>777</v>
      </c>
      <c r="L181" s="732" t="s">
        <v>120</v>
      </c>
      <c r="M181" s="732" t="s">
        <v>770</v>
      </c>
      <c r="N181" s="735">
        <v>30</v>
      </c>
      <c r="O181" s="735">
        <v>60</v>
      </c>
      <c r="P181" s="735">
        <v>25</v>
      </c>
      <c r="Q181" s="732" t="s">
        <v>762</v>
      </c>
    </row>
    <row r="182" spans="1:17" ht="212.5" x14ac:dyDescent="0.35">
      <c r="A182" s="732" t="s">
        <v>1568</v>
      </c>
      <c r="B182" s="733" t="s">
        <v>1569</v>
      </c>
      <c r="C182" s="732" t="s">
        <v>945</v>
      </c>
      <c r="D182" s="734" t="s">
        <v>755</v>
      </c>
      <c r="E182" s="734" t="s">
        <v>1570</v>
      </c>
      <c r="F182" s="735">
        <v>180</v>
      </c>
      <c r="G182" s="735">
        <v>180</v>
      </c>
      <c r="H182" s="736" t="s">
        <v>1571</v>
      </c>
      <c r="I182" s="733" t="s">
        <v>770</v>
      </c>
      <c r="J182" s="734" t="s">
        <v>1572</v>
      </c>
      <c r="K182" s="732" t="s">
        <v>777</v>
      </c>
      <c r="L182" s="732" t="s">
        <v>120</v>
      </c>
      <c r="M182" s="732" t="s">
        <v>770</v>
      </c>
      <c r="N182" s="735">
        <v>30</v>
      </c>
      <c r="O182" s="735">
        <v>120</v>
      </c>
      <c r="P182" s="735">
        <v>30</v>
      </c>
      <c r="Q182" s="732" t="s">
        <v>786</v>
      </c>
    </row>
    <row r="183" spans="1:17" ht="212.5" x14ac:dyDescent="0.35">
      <c r="A183" s="732" t="s">
        <v>1336</v>
      </c>
      <c r="B183" s="733" t="s">
        <v>1573</v>
      </c>
      <c r="C183" s="732" t="s">
        <v>1338</v>
      </c>
      <c r="D183" s="734" t="s">
        <v>755</v>
      </c>
      <c r="E183" s="734" t="s">
        <v>1574</v>
      </c>
      <c r="F183" s="735">
        <v>130</v>
      </c>
      <c r="G183" s="735">
        <v>10</v>
      </c>
      <c r="H183" s="736" t="s">
        <v>1575</v>
      </c>
      <c r="I183" s="733" t="s">
        <v>770</v>
      </c>
      <c r="J183" s="734" t="s">
        <v>770</v>
      </c>
      <c r="K183" s="732" t="s">
        <v>777</v>
      </c>
      <c r="L183" s="732" t="s">
        <v>120</v>
      </c>
      <c r="M183" s="732" t="s">
        <v>770</v>
      </c>
      <c r="N183" s="735">
        <v>5</v>
      </c>
      <c r="O183" s="735">
        <v>120</v>
      </c>
      <c r="P183" s="735">
        <v>5</v>
      </c>
      <c r="Q183" s="732" t="s">
        <v>786</v>
      </c>
    </row>
    <row r="184" spans="1:17" ht="387.5" x14ac:dyDescent="0.35">
      <c r="A184" s="732" t="s">
        <v>1576</v>
      </c>
      <c r="B184" s="733" t="s">
        <v>1577</v>
      </c>
      <c r="C184" s="732" t="s">
        <v>765</v>
      </c>
      <c r="D184" s="734" t="s">
        <v>755</v>
      </c>
      <c r="E184" s="734" t="s">
        <v>1578</v>
      </c>
      <c r="F184" s="735">
        <v>1950</v>
      </c>
      <c r="G184" s="735">
        <v>4320</v>
      </c>
      <c r="H184" s="736" t="s">
        <v>1579</v>
      </c>
      <c r="I184" s="733" t="s">
        <v>1580</v>
      </c>
      <c r="J184" s="734" t="s">
        <v>1581</v>
      </c>
      <c r="K184" s="732" t="s">
        <v>760</v>
      </c>
      <c r="L184" s="732" t="s">
        <v>120</v>
      </c>
      <c r="M184" s="732" t="s">
        <v>770</v>
      </c>
      <c r="N184" s="735">
        <v>1440</v>
      </c>
      <c r="O184" s="735">
        <v>480</v>
      </c>
      <c r="P184" s="735">
        <v>30</v>
      </c>
      <c r="Q184" s="732" t="s">
        <v>762</v>
      </c>
    </row>
    <row r="185" spans="1:17" ht="250" x14ac:dyDescent="0.35">
      <c r="A185" s="732" t="s">
        <v>1576</v>
      </c>
      <c r="B185" s="733" t="s">
        <v>1582</v>
      </c>
      <c r="C185" s="732" t="s">
        <v>765</v>
      </c>
      <c r="D185" s="734" t="s">
        <v>755</v>
      </c>
      <c r="E185" s="734" t="s">
        <v>1582</v>
      </c>
      <c r="F185" s="735">
        <v>1230</v>
      </c>
      <c r="G185" s="735">
        <v>4320</v>
      </c>
      <c r="H185" s="736" t="s">
        <v>1583</v>
      </c>
      <c r="I185" s="733" t="s">
        <v>770</v>
      </c>
      <c r="J185" s="734" t="s">
        <v>770</v>
      </c>
      <c r="K185" s="732" t="s">
        <v>760</v>
      </c>
      <c r="L185" s="732" t="s">
        <v>120</v>
      </c>
      <c r="M185" s="732" t="s">
        <v>1584</v>
      </c>
      <c r="N185" s="735">
        <v>480</v>
      </c>
      <c r="O185" s="735">
        <v>720</v>
      </c>
      <c r="P185" s="735">
        <v>30</v>
      </c>
      <c r="Q185" s="732" t="s">
        <v>762</v>
      </c>
    </row>
    <row r="186" spans="1:17" ht="112.5" x14ac:dyDescent="0.35">
      <c r="A186" s="732" t="s">
        <v>636</v>
      </c>
      <c r="B186" s="733" t="s">
        <v>1585</v>
      </c>
      <c r="C186" s="732" t="s">
        <v>1091</v>
      </c>
      <c r="D186" s="734" t="s">
        <v>755</v>
      </c>
      <c r="E186" s="734" t="s">
        <v>1586</v>
      </c>
      <c r="F186" s="735">
        <v>600</v>
      </c>
      <c r="G186" s="735">
        <v>7200</v>
      </c>
      <c r="H186" s="736" t="s">
        <v>1587</v>
      </c>
      <c r="I186" s="733" t="s">
        <v>1588</v>
      </c>
      <c r="J186" s="734" t="s">
        <v>1589</v>
      </c>
      <c r="K186" s="732" t="s">
        <v>760</v>
      </c>
      <c r="L186" s="732" t="s">
        <v>120</v>
      </c>
      <c r="M186" s="732" t="s">
        <v>1590</v>
      </c>
      <c r="N186" s="735">
        <v>60</v>
      </c>
      <c r="O186" s="735">
        <v>480</v>
      </c>
      <c r="P186" s="735">
        <v>60</v>
      </c>
      <c r="Q186" s="732" t="s">
        <v>762</v>
      </c>
    </row>
    <row r="187" spans="1:17" ht="337.5" x14ac:dyDescent="0.35">
      <c r="A187" s="732" t="s">
        <v>1591</v>
      </c>
      <c r="B187" s="733" t="s">
        <v>1592</v>
      </c>
      <c r="C187" s="732" t="s">
        <v>1096</v>
      </c>
      <c r="D187" s="734" t="s">
        <v>755</v>
      </c>
      <c r="E187" s="734" t="s">
        <v>1593</v>
      </c>
      <c r="F187" s="735">
        <v>3660</v>
      </c>
      <c r="G187" s="735">
        <v>7200</v>
      </c>
      <c r="H187" s="736" t="s">
        <v>1594</v>
      </c>
      <c r="I187" s="733" t="s">
        <v>770</v>
      </c>
      <c r="J187" s="734" t="s">
        <v>1595</v>
      </c>
      <c r="K187" s="732" t="s">
        <v>785</v>
      </c>
      <c r="L187" s="732" t="s">
        <v>120</v>
      </c>
      <c r="M187" s="732" t="s">
        <v>770</v>
      </c>
      <c r="N187" s="735">
        <v>2880</v>
      </c>
      <c r="O187" s="735">
        <v>300</v>
      </c>
      <c r="P187" s="735">
        <v>480</v>
      </c>
      <c r="Q187" s="732" t="s">
        <v>762</v>
      </c>
    </row>
    <row r="188" spans="1:17" ht="112.5" x14ac:dyDescent="0.35">
      <c r="A188" s="732" t="s">
        <v>1576</v>
      </c>
      <c r="B188" s="733" t="s">
        <v>1596</v>
      </c>
      <c r="C188" s="732" t="s">
        <v>765</v>
      </c>
      <c r="D188" s="734" t="s">
        <v>755</v>
      </c>
      <c r="E188" s="734" t="s">
        <v>1597</v>
      </c>
      <c r="F188" s="735">
        <v>180</v>
      </c>
      <c r="G188" s="735">
        <v>10</v>
      </c>
      <c r="H188" s="736" t="s">
        <v>1598</v>
      </c>
      <c r="I188" s="733" t="s">
        <v>1599</v>
      </c>
      <c r="J188" s="734" t="s">
        <v>1600</v>
      </c>
      <c r="K188" s="732" t="s">
        <v>785</v>
      </c>
      <c r="L188" s="732" t="s">
        <v>120</v>
      </c>
      <c r="M188" s="732" t="s">
        <v>770</v>
      </c>
      <c r="N188" s="735">
        <v>60</v>
      </c>
      <c r="O188" s="735">
        <v>90</v>
      </c>
      <c r="P188" s="735">
        <v>30</v>
      </c>
      <c r="Q188" s="732" t="s">
        <v>762</v>
      </c>
    </row>
    <row r="189" spans="1:17" ht="87.5" x14ac:dyDescent="0.35">
      <c r="A189" s="732" t="s">
        <v>685</v>
      </c>
      <c r="B189" s="733" t="s">
        <v>1601</v>
      </c>
      <c r="C189" s="732" t="s">
        <v>932</v>
      </c>
      <c r="D189" s="734" t="s">
        <v>755</v>
      </c>
      <c r="E189" s="734" t="s">
        <v>1602</v>
      </c>
      <c r="F189" s="735">
        <v>480</v>
      </c>
      <c r="G189" s="735">
        <v>4320</v>
      </c>
      <c r="H189" s="736" t="s">
        <v>1603</v>
      </c>
      <c r="I189" s="733" t="s">
        <v>1604</v>
      </c>
      <c r="J189" s="734" t="s">
        <v>1605</v>
      </c>
      <c r="K189" s="732" t="s">
        <v>760</v>
      </c>
      <c r="L189" s="732" t="s">
        <v>120</v>
      </c>
      <c r="M189" s="732" t="s">
        <v>793</v>
      </c>
      <c r="N189" s="735">
        <v>120</v>
      </c>
      <c r="O189" s="735">
        <v>240</v>
      </c>
      <c r="P189" s="735">
        <v>120</v>
      </c>
      <c r="Q189" s="732" t="s">
        <v>762</v>
      </c>
    </row>
    <row r="190" spans="1:17" ht="275" x14ac:dyDescent="0.35">
      <c r="A190" s="732" t="s">
        <v>820</v>
      </c>
      <c r="B190" s="733" t="s">
        <v>1606</v>
      </c>
      <c r="C190" s="732" t="s">
        <v>773</v>
      </c>
      <c r="D190" s="734" t="s">
        <v>755</v>
      </c>
      <c r="E190" s="734" t="s">
        <v>1607</v>
      </c>
      <c r="F190" s="735">
        <v>3090</v>
      </c>
      <c r="G190" s="735">
        <v>4320</v>
      </c>
      <c r="H190" s="736" t="s">
        <v>1608</v>
      </c>
      <c r="I190" s="733" t="s">
        <v>1548</v>
      </c>
      <c r="J190" s="734" t="s">
        <v>1609</v>
      </c>
      <c r="K190" s="732" t="s">
        <v>785</v>
      </c>
      <c r="L190" s="732" t="s">
        <v>120</v>
      </c>
      <c r="M190" s="732" t="s">
        <v>770</v>
      </c>
      <c r="N190" s="735">
        <v>2880</v>
      </c>
      <c r="O190" s="735">
        <v>180</v>
      </c>
      <c r="P190" s="735">
        <v>30</v>
      </c>
      <c r="Q190" s="732" t="s">
        <v>762</v>
      </c>
    </row>
  </sheetData>
  <autoFilter ref="A1:Q190" xr:uid="{00000000-0001-0000-0000-000000000000}"/>
  <pageMargins left="0.75" right="0.75" top="1" bottom="1" header="0.5" footer="0.5"/>
  <headerFooter alignWithMargins="0">
    <oddFooter>&amp;L_x000D_&amp;1#&amp;"72 Brand"&amp;6&amp;K000000                  INTERNAL ‒ SAP and External Parties under NDA Only</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DE1C4-D4DF-4B99-B4CA-BC08A8AFA0A2}">
  <sheetPr codeName="Sheet7"/>
  <dimension ref="A1:A37"/>
  <sheetViews>
    <sheetView workbookViewId="0">
      <selection activeCell="A2" sqref="A2"/>
    </sheetView>
  </sheetViews>
  <sheetFormatPr defaultColWidth="8.81640625" defaultRowHeight="14.5" x14ac:dyDescent="0.35"/>
  <cols>
    <col min="1" max="1" width="77.453125" customWidth="1"/>
    <col min="2" max="2" width="8.81640625" customWidth="1"/>
  </cols>
  <sheetData>
    <row r="1" spans="1:1" ht="45" x14ac:dyDescent="0.9">
      <c r="A1" s="392" t="s">
        <v>1610</v>
      </c>
    </row>
    <row r="3" spans="1:1" ht="22.5" customHeight="1" x14ac:dyDescent="0.35">
      <c r="A3" s="393" t="s">
        <v>1611</v>
      </c>
    </row>
    <row r="4" spans="1:1" ht="22.5" customHeight="1" x14ac:dyDescent="0.35">
      <c r="A4" s="393" t="s">
        <v>1562</v>
      </c>
    </row>
    <row r="5" spans="1:1" ht="22.5" customHeight="1" x14ac:dyDescent="0.35">
      <c r="A5" s="393" t="s">
        <v>1612</v>
      </c>
    </row>
    <row r="6" spans="1:1" ht="22.5" customHeight="1" x14ac:dyDescent="0.35">
      <c r="A6" s="393" t="s">
        <v>1343</v>
      </c>
    </row>
    <row r="7" spans="1:1" ht="22.5" customHeight="1" x14ac:dyDescent="0.35">
      <c r="A7" s="393" t="s">
        <v>1488</v>
      </c>
    </row>
    <row r="8" spans="1:1" ht="22.5" customHeight="1" x14ac:dyDescent="0.35">
      <c r="A8" s="393" t="s">
        <v>944</v>
      </c>
    </row>
    <row r="9" spans="1:1" ht="22.5" customHeight="1" x14ac:dyDescent="0.35">
      <c r="A9" s="393" t="s">
        <v>1514</v>
      </c>
    </row>
    <row r="10" spans="1:1" ht="22.5" customHeight="1" x14ac:dyDescent="0.35">
      <c r="A10" s="393" t="s">
        <v>1134</v>
      </c>
    </row>
    <row r="11" spans="1:1" ht="22.5" customHeight="1" x14ac:dyDescent="0.35">
      <c r="A11" s="393" t="s">
        <v>1212</v>
      </c>
    </row>
    <row r="12" spans="1:1" ht="22.5" customHeight="1" x14ac:dyDescent="0.35">
      <c r="A12" s="393" t="s">
        <v>1081</v>
      </c>
    </row>
    <row r="13" spans="1:1" ht="22.5" customHeight="1" x14ac:dyDescent="0.35">
      <c r="A13" s="393" t="s">
        <v>826</v>
      </c>
    </row>
    <row r="14" spans="1:1" ht="22.5" customHeight="1" x14ac:dyDescent="0.35">
      <c r="A14" s="393" t="s">
        <v>1613</v>
      </c>
    </row>
    <row r="15" spans="1:1" ht="22.5" customHeight="1" x14ac:dyDescent="0.35">
      <c r="A15" s="393" t="s">
        <v>970</v>
      </c>
    </row>
    <row r="16" spans="1:1" ht="22.5" customHeight="1" x14ac:dyDescent="0.35">
      <c r="A16" s="393" t="s">
        <v>1387</v>
      </c>
    </row>
    <row r="17" spans="1:1" ht="22.5" customHeight="1" x14ac:dyDescent="0.35">
      <c r="A17" s="393" t="s">
        <v>1378</v>
      </c>
    </row>
    <row r="18" spans="1:1" ht="22.5" customHeight="1" x14ac:dyDescent="0.35">
      <c r="A18" s="393" t="s">
        <v>897</v>
      </c>
    </row>
    <row r="19" spans="1:1" ht="22.5" customHeight="1" x14ac:dyDescent="0.35">
      <c r="A19" s="393" t="s">
        <v>840</v>
      </c>
    </row>
    <row r="20" spans="1:1" ht="22.5" customHeight="1" x14ac:dyDescent="0.35">
      <c r="A20" s="393" t="s">
        <v>1192</v>
      </c>
    </row>
    <row r="21" spans="1:1" ht="22.5" customHeight="1" x14ac:dyDescent="0.35">
      <c r="A21" s="393" t="s">
        <v>1006</v>
      </c>
    </row>
    <row r="22" spans="1:1" ht="22.5" customHeight="1" x14ac:dyDescent="0.35">
      <c r="A22" s="393"/>
    </row>
    <row r="23" spans="1:1" ht="22.5" customHeight="1" x14ac:dyDescent="0.35">
      <c r="A23" s="393"/>
    </row>
    <row r="24" spans="1:1" ht="22.5" customHeight="1" x14ac:dyDescent="0.35">
      <c r="A24" s="393"/>
    </row>
    <row r="25" spans="1:1" ht="22.5" customHeight="1" x14ac:dyDescent="0.35">
      <c r="A25" s="393"/>
    </row>
    <row r="26" spans="1:1" ht="22.5" customHeight="1" x14ac:dyDescent="0.35">
      <c r="A26" s="393"/>
    </row>
    <row r="27" spans="1:1" ht="22.5" customHeight="1" x14ac:dyDescent="0.35">
      <c r="A27" s="393"/>
    </row>
    <row r="28" spans="1:1" ht="22.5" customHeight="1" x14ac:dyDescent="0.35">
      <c r="A28" s="393"/>
    </row>
    <row r="29" spans="1:1" ht="22.5" customHeight="1" x14ac:dyDescent="0.35">
      <c r="A29" s="393"/>
    </row>
    <row r="30" spans="1:1" ht="22.5" customHeight="1" x14ac:dyDescent="0.35">
      <c r="A30" s="393"/>
    </row>
    <row r="31" spans="1:1" ht="22.5" customHeight="1" x14ac:dyDescent="0.35">
      <c r="A31" s="393"/>
    </row>
    <row r="32" spans="1:1" ht="22.5" customHeight="1" x14ac:dyDescent="0.35">
      <c r="A32" s="393"/>
    </row>
    <row r="33" spans="1:1" ht="22.5" customHeight="1" x14ac:dyDescent="0.35">
      <c r="A33" s="393"/>
    </row>
    <row r="34" spans="1:1" ht="22.5" customHeight="1" x14ac:dyDescent="0.35">
      <c r="A34" s="393"/>
    </row>
    <row r="35" spans="1:1" ht="22.5" customHeight="1" x14ac:dyDescent="0.35">
      <c r="A35" s="393"/>
    </row>
    <row r="36" spans="1:1" ht="22.5" customHeight="1" x14ac:dyDescent="0.35">
      <c r="A36" s="393"/>
    </row>
    <row r="37" spans="1:1" ht="22.5" customHeight="1" x14ac:dyDescent="0.35">
      <c r="A37" s="393"/>
    </row>
  </sheetData>
  <sheetProtection algorithmName="SHA-512" hashValue="RcoqaROm3xOM9Uwd8q7yYiMK/cLnQWCrPBWk3Dw2etqDgBTt9h7zxiEzGsJPKOqetRAffaU2ee1+d3LZW8ByVg==" saltValue="nlP46lOSknAIJ3gHBxtkgQ==" spinCount="100000" sheet="1" objects="1" scenarios="1" autoFilter="0"/>
  <pageMargins left="0.7" right="0.7" top="0.75" bottom="0.75" header="0.3" footer="0.3"/>
  <pageSetup orientation="portrait" r:id="rId1"/>
  <headerFooter>
    <oddFooter>&amp;L_x000D_&amp;1#&amp;"72 Brand"&amp;6&amp;K000000                  INTERNAL ‒ SAP and External Parties under NDA Only</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45D9-8DE4-4CE6-A587-25005A36D686}">
  <sheetPr codeName="Sheet9">
    <tabColor rgb="FF00B0F0"/>
  </sheetPr>
  <dimension ref="A1:AB42"/>
  <sheetViews>
    <sheetView zoomScale="80" zoomScaleNormal="80" workbookViewId="0"/>
  </sheetViews>
  <sheetFormatPr defaultColWidth="8.81640625" defaultRowHeight="14.5" outlineLevelCol="1" x14ac:dyDescent="0.35"/>
  <cols>
    <col min="2" max="2" width="62.81640625" customWidth="1"/>
    <col min="3" max="3" width="16.7265625" customWidth="1"/>
    <col min="4" max="4" width="15.7265625" style="230" customWidth="1"/>
    <col min="5" max="10" width="16.453125" customWidth="1"/>
    <col min="12" max="12" width="38.7265625" style="240" customWidth="1"/>
    <col min="13" max="13" width="118.81640625" style="240" customWidth="1"/>
    <col min="14" max="19" width="9.1796875" customWidth="1" outlineLevel="1"/>
    <col min="21" max="21" width="9.1796875" customWidth="1"/>
    <col min="22" max="22" width="48.453125" customWidth="1"/>
    <col min="23" max="23" width="35.1796875" customWidth="1"/>
    <col min="24" max="24" width="46.453125" customWidth="1"/>
    <col min="25" max="29" width="9.1796875" customWidth="1"/>
  </cols>
  <sheetData>
    <row r="1" spans="1:28" ht="23.5" x14ac:dyDescent="0.55000000000000004">
      <c r="A1" s="681" t="s">
        <v>1614</v>
      </c>
    </row>
    <row r="2" spans="1:28" x14ac:dyDescent="0.35">
      <c r="J2" s="1098" t="s">
        <v>1615</v>
      </c>
      <c r="K2" s="1098"/>
      <c r="L2" s="1098"/>
    </row>
    <row r="3" spans="1:28" ht="15" customHeight="1" x14ac:dyDescent="0.35">
      <c r="J3" s="1098"/>
      <c r="K3" s="1098"/>
      <c r="L3" s="1098"/>
    </row>
    <row r="4" spans="1:28" ht="26.25" customHeight="1" x14ac:dyDescent="0.35">
      <c r="B4" s="690" t="s">
        <v>1616</v>
      </c>
      <c r="C4" s="689"/>
      <c r="E4" s="689" t="s">
        <v>1617</v>
      </c>
      <c r="J4" s="1098"/>
      <c r="K4" s="1098"/>
      <c r="L4" s="1098"/>
    </row>
    <row r="5" spans="1:28" ht="26.25" customHeight="1" x14ac:dyDescent="0.35">
      <c r="B5" s="691" t="s">
        <v>1618</v>
      </c>
      <c r="E5" s="682" t="s">
        <v>1619</v>
      </c>
      <c r="J5" s="1098"/>
      <c r="K5" s="1098"/>
      <c r="L5" s="1098"/>
    </row>
    <row r="6" spans="1:28" ht="84" customHeight="1" x14ac:dyDescent="0.35">
      <c r="J6" s="1098"/>
      <c r="K6" s="1098"/>
      <c r="L6" s="1098"/>
    </row>
    <row r="7" spans="1:28" ht="84" customHeight="1" x14ac:dyDescent="0.35">
      <c r="F7" s="686"/>
      <c r="G7" s="686"/>
      <c r="H7" s="686"/>
      <c r="I7" s="686"/>
      <c r="J7" s="1098"/>
      <c r="K7" s="1098"/>
      <c r="L7" s="1098"/>
    </row>
    <row r="9" spans="1:28" ht="87" x14ac:dyDescent="0.35">
      <c r="B9" s="687" t="s">
        <v>29</v>
      </c>
      <c r="C9" s="687" t="s">
        <v>30</v>
      </c>
      <c r="D9" s="692" t="s">
        <v>31</v>
      </c>
      <c r="E9" s="687" t="s">
        <v>32</v>
      </c>
      <c r="F9" s="687" t="s">
        <v>33</v>
      </c>
      <c r="G9" s="687" t="s">
        <v>34</v>
      </c>
      <c r="H9" s="687" t="str">
        <f>Additional_Service_Pricing!H21</f>
        <v>Price per Task in EUR</v>
      </c>
      <c r="I9" s="688" t="s">
        <v>1620</v>
      </c>
      <c r="J9" s="687" t="s">
        <v>1621</v>
      </c>
      <c r="K9" s="687" t="s">
        <v>51</v>
      </c>
      <c r="L9" s="692" t="s">
        <v>35</v>
      </c>
      <c r="M9" s="687" t="s">
        <v>36</v>
      </c>
      <c r="AB9" t="s">
        <v>1622</v>
      </c>
    </row>
    <row r="10" spans="1:28" ht="409.5" x14ac:dyDescent="0.35">
      <c r="B10" s="240" t="str">
        <f>Additional_Service_Pricing!B22</f>
        <v>INFRA_1.8.10 - On-demand backup / Extension of existing on-demand backup</v>
      </c>
      <c r="C10" t="str">
        <f>Additional_Service_Pricing!C22</f>
        <v>Standard</v>
      </c>
      <c r="D10" s="230">
        <f>Additional_Service_Pricing!D22</f>
        <v>1</v>
      </c>
      <c r="E10" s="240" t="str">
        <f>Additional_Service_Pricing!E22</f>
        <v>per sid</v>
      </c>
      <c r="F10" s="99">
        <f>Additional_Service_Pricing!F22</f>
        <v>596</v>
      </c>
      <c r="G10" s="99">
        <f>Additional_Service_Pricing!G22</f>
        <v>596</v>
      </c>
      <c r="H10" s="99">
        <f>Additional_Service_Pricing!H22</f>
        <v>596</v>
      </c>
      <c r="I10" s="683">
        <f t="shared" ref="I10:I11" si="0">VLOOKUP($E$4,$AA$10:$AB$11,2,FALSE)*H10</f>
        <v>774.80000000000007</v>
      </c>
      <c r="J10" s="683">
        <f>IF(OR($E$5="NMBS"),"Use standard o2i Billing process",VLOOKUP($E$5,PCE_6[#All],3,FALSE)*I10)</f>
        <v>774.80000000000007</v>
      </c>
      <c r="K10" t="str">
        <f>Additional_Service_Pricing!C19</f>
        <v>EUR</v>
      </c>
      <c r="L10" s="240" t="str">
        <f>Additional_Service_Pricing!I22</f>
        <v>Lead time for backup to be aligned in advance. Retention period cannot be more than the contract end date or 12 Month, whichever is earlier. Backups to be retained for more than twelve (12) months are not covered in this offering. BLOB (binary large object) storage to be factored additionally as per size requirements using INFRA_1.8.10X identifier. Log backups for database will NOT be retained.</v>
      </c>
      <c r="M10" s="240" t="str">
        <f>Additional_Service_Pricing!J22</f>
        <v>Please note: this effort is just the service per system - without Infrastructure! Choose for infrastructure INFRA_1.8.10A 
How and for which purpose this backup should be offered:
An example: to ensure business continuity in order to upgrade, update or patch systems, the ad hoc/on demand  backup is rather unsuitable due to its runtimes, since everything is backed up via the network.
A snapshot should preferably be used either via VMware for server / client systems or NetApp for the separately located data on a NetApp storage.
Since this snapshot is backed up on the same machines and not first transferred over the network, the creation of it is correspondingly faster and backed up again faster if necessary.
Duration/Runtime according to an Analyses of July 2020
DataBase-Backup:		Between 1h and 12hrs in some cases there were also durations between 14hrs and 44hrs possible.
FileSystem-Backup:	Between 1h and 48hrs in some cases there were also durations up to 134hrs possible.
planning window: 24 hrs</v>
      </c>
      <c r="AA10" t="s">
        <v>1617</v>
      </c>
      <c r="AB10" s="684">
        <v>1.3</v>
      </c>
    </row>
    <row r="11" spans="1:28" ht="15" customHeight="1" x14ac:dyDescent="0.35">
      <c r="B11" s="240" t="str">
        <f>Additional_Service_Pricing!B23</f>
        <v>MOVE_1.3.04 - Planning and coordination of the technical system conversion of SAP ERP and SAP BW systems to SAP S/4HANA and SAP BW4/HANA</v>
      </c>
      <c r="C11" t="str">
        <f>Additional_Service_Pricing!C23</f>
        <v>Standard</v>
      </c>
      <c r="D11" s="230">
        <f>Additional_Service_Pricing!D23</f>
        <v>1</v>
      </c>
      <c r="E11" s="240" t="str">
        <f>Additional_Service_Pricing!E23</f>
        <v>per SID and per execution</v>
      </c>
      <c r="F11" s="99">
        <f>Additional_Service_Pricing!F23</f>
        <v>8046</v>
      </c>
      <c r="G11" s="99">
        <f>Additional_Service_Pricing!G23</f>
        <v>8046</v>
      </c>
      <c r="H11" s="99">
        <f>Additional_Service_Pricing!H23</f>
        <v>8046</v>
      </c>
      <c r="I11" s="683">
        <f t="shared" si="0"/>
        <v>10459.800000000001</v>
      </c>
      <c r="J11" s="683">
        <f>IF(OR($E$5="NMBS"),"Use standard o2i Billing process",VLOOKUP($E$5,PCE_6[#All],3,FALSE)*I11)</f>
        <v>10459.800000000001</v>
      </c>
      <c r="K11" t="str">
        <f>Additional_Service_Pricing!C19</f>
        <v>EUR</v>
      </c>
      <c r="L11" s="240" t="str">
        <f>Additional_Service_Pricing!I23</f>
        <v>This service is strongly recommended in addition to the technical system conversion. This managed system conversion approach provides the customer with a dedicated team, partial planning and coordination for the technical execution of the system conversion, including the production cutover planning of the technical conversion. Thus, this service includes a technical planning workshop and the integration of the technical system conversion activities into the customer's overall planning. The overall responsibility for the system conversion (functional conversion, pre- and post-conversion activities) remains with the customer and are not part of this service. This service must be ordered separately for each conversion execution. Once this planning and coordination service has been performed for a system conversion execution, it has to be requested for all further conversion runs, over the entire duration of the conversion project. This service is applicable for SAP ECC and SAP BW system.</v>
      </c>
      <c r="M11" s="240" t="str">
        <f>Additional_Service_Pricing!J23</f>
        <v>Identifier BASIC_1.5.20 is basis for MOVE_1.3.04
Disclaimer &amp; further conditions:
1. The Effort Estimate (h/SID) is internal only and should not be shared with the customer.
2. In particular, a SID also refers to one conversion execution. This means that item BASIC_1.5.20 AND MOVE_1.3.04 must be applied for each conversion cycle in the sandbox and the productive x-tier landscape.
3. For HEC classic customers, the estimated effort per SID and execution is chargeable 1:1 with EMS hours.
4. planning window: 15 working days for the PL/CSP assignments.
5. Contacts and process description: see ECS WIKI https://wiki.one.int.sap/wiki/x/35JMpg; section “From Explore to Deploy with the technical system conversion approach”.
Technical Conversion Assessment effort sub-total = 6h/SID and includes:
1. Handover of the details of the system conversion by the customer in order to carry out an assessment so that the technical conversion conducted by Private Cloud can be integrated into the customer's overall planning 
2. Inputs required and in the best case available for the conduction of the technical conversion assessment:
a. Information about the stakeholders on the customer side, the implementation partner or other SAP entity involved, and their roles and responsibilities (required to align a Team Setup Governance)
b. Landscape structure AS-IS and TO-BE. (This information can initially also be provided by the TSM, but must be finally agreed with the customer)
c. High level conversion plan / full presentation with the timeline defined and number of conversion cycles defined.
d. The proof that the functional conversion has been fully explored and that potential barriers to the upcoming conversion (third-party applications, business functions, custom code remediation, interfaces, simplification items etc.) are known and will be or have been adjusted.
e. If already in place: Details of measures taken/to be taken for the conversion from ECC to S/4HANA.
3. This component is performed once at the beginning of the conversion project and is valid for further conversion cycles. However, charging takes place for each request.
CFU effort sub-total = 54h/SID and includes:
1. PL per week average 8h = project duration is considered with 6 weeks per execution and SID = 48h/SID
2. TSM per week average 1h = project duration is considered with 6 weeks per execution and SID = 6h/SID
3. CDM for initial and commercial administration: 0h/SID as covered already by BASIC_1.5.20</v>
      </c>
      <c r="AA11" t="s">
        <v>120</v>
      </c>
      <c r="AB11">
        <v>1</v>
      </c>
    </row>
    <row r="12" spans="1:28" x14ac:dyDescent="0.35">
      <c r="B12" s="240">
        <f>Additional_Service_Pricing!B24</f>
        <v>0</v>
      </c>
      <c r="C12">
        <f>Additional_Service_Pricing!C24</f>
        <v>0</v>
      </c>
      <c r="D12" s="230">
        <f>Additional_Service_Pricing!D24</f>
        <v>0</v>
      </c>
      <c r="E12" s="240">
        <f>Additional_Service_Pricing!E24</f>
        <v>0</v>
      </c>
      <c r="F12" s="99">
        <f>Additional_Service_Pricing!F24</f>
        <v>0</v>
      </c>
      <c r="G12" s="99">
        <f>Additional_Service_Pricing!G24</f>
        <v>0</v>
      </c>
      <c r="H12" s="99">
        <f>Additional_Service_Pricing!H24</f>
        <v>0</v>
      </c>
      <c r="I12" s="683">
        <f t="shared" ref="I12:I41" si="1">VLOOKUP($E$4,$AA$10:$AB$11,2,FALSE)*H12</f>
        <v>0</v>
      </c>
      <c r="J12" s="683">
        <f>IF(OR($E$5="NMBS"),"Use standard o2i Billing process",VLOOKUP($E$5,PCE_6[#All],3,FALSE)*I12)</f>
        <v>0</v>
      </c>
      <c r="K12" t="str">
        <f>Additional_Service_Pricing!C19</f>
        <v>EUR</v>
      </c>
      <c r="L12" s="240" t="str">
        <f>Additional_Service_Pricing!I24</f>
        <v/>
      </c>
      <c r="M12" s="240" t="str">
        <f>Additional_Service_Pricing!J24</f>
        <v/>
      </c>
    </row>
    <row r="13" spans="1:28" x14ac:dyDescent="0.35">
      <c r="B13" s="240">
        <f>Additional_Service_Pricing!B25</f>
        <v>0</v>
      </c>
      <c r="C13">
        <f>Additional_Service_Pricing!C25</f>
        <v>0</v>
      </c>
      <c r="D13" s="230">
        <f>Additional_Service_Pricing!D25</f>
        <v>0</v>
      </c>
      <c r="E13" s="240">
        <f>Additional_Service_Pricing!E25</f>
        <v>0</v>
      </c>
      <c r="F13" s="99">
        <f>Additional_Service_Pricing!F25</f>
        <v>0</v>
      </c>
      <c r="G13" s="99">
        <f>Additional_Service_Pricing!G25</f>
        <v>0</v>
      </c>
      <c r="H13" s="99">
        <f>Additional_Service_Pricing!H25</f>
        <v>0</v>
      </c>
      <c r="I13" s="683">
        <f t="shared" si="1"/>
        <v>0</v>
      </c>
      <c r="J13" s="683">
        <f>IF(OR($E$5="NMBS"),"Use standard o2i Billing process",VLOOKUP($E$5,PCE_6[#All],3,FALSE)*I13)</f>
        <v>0</v>
      </c>
      <c r="K13" t="str">
        <f>Additional_Service_Pricing!C19</f>
        <v>EUR</v>
      </c>
      <c r="L13" s="240" t="str">
        <f>Additional_Service_Pricing!I25</f>
        <v/>
      </c>
      <c r="M13" s="240" t="str">
        <f>Additional_Service_Pricing!J25</f>
        <v/>
      </c>
    </row>
    <row r="14" spans="1:28" x14ac:dyDescent="0.35">
      <c r="B14" s="240">
        <f>Additional_Service_Pricing!B26</f>
        <v>0</v>
      </c>
      <c r="C14">
        <f>Additional_Service_Pricing!C26</f>
        <v>0</v>
      </c>
      <c r="D14" s="230">
        <f>Additional_Service_Pricing!D26</f>
        <v>0</v>
      </c>
      <c r="E14" s="240">
        <f>Additional_Service_Pricing!E26</f>
        <v>0</v>
      </c>
      <c r="F14" s="99">
        <f>Additional_Service_Pricing!F26</f>
        <v>0</v>
      </c>
      <c r="G14" s="99">
        <f>Additional_Service_Pricing!G26</f>
        <v>0</v>
      </c>
      <c r="H14" s="99">
        <f>Additional_Service_Pricing!H26</f>
        <v>0</v>
      </c>
      <c r="I14" s="683">
        <f t="shared" si="1"/>
        <v>0</v>
      </c>
      <c r="J14" s="683">
        <f>IF(OR($E$5="NMBS"),"Use standard o2i Billing process",VLOOKUP($E$5,PCE_6[#All],3,FALSE)*I14)</f>
        <v>0</v>
      </c>
      <c r="K14" t="str">
        <f>Additional_Service_Pricing!C19</f>
        <v>EUR</v>
      </c>
      <c r="L14" s="240" t="str">
        <f>Additional_Service_Pricing!I26</f>
        <v/>
      </c>
      <c r="M14" s="240" t="str">
        <f>Additional_Service_Pricing!J26</f>
        <v/>
      </c>
    </row>
    <row r="15" spans="1:28" x14ac:dyDescent="0.35">
      <c r="B15" s="240">
        <f>Additional_Service_Pricing!B27</f>
        <v>0</v>
      </c>
      <c r="C15">
        <f>Additional_Service_Pricing!C27</f>
        <v>0</v>
      </c>
      <c r="D15" s="230">
        <f>Additional_Service_Pricing!D27</f>
        <v>0</v>
      </c>
      <c r="E15" s="240">
        <f>Additional_Service_Pricing!E27</f>
        <v>0</v>
      </c>
      <c r="F15" s="99">
        <f>Additional_Service_Pricing!F27</f>
        <v>0</v>
      </c>
      <c r="G15" s="99">
        <f>Additional_Service_Pricing!G27</f>
        <v>0</v>
      </c>
      <c r="H15" s="99">
        <f>Additional_Service_Pricing!H27</f>
        <v>0</v>
      </c>
      <c r="I15" s="683">
        <f t="shared" si="1"/>
        <v>0</v>
      </c>
      <c r="J15" s="683">
        <f>IF(OR($E$5="NMBS"),"Use standard o2i Billing process",VLOOKUP($E$5,PCE_6[#All],3,FALSE)*I15)</f>
        <v>0</v>
      </c>
      <c r="K15" t="str">
        <f>Additional_Service_Pricing!C19</f>
        <v>EUR</v>
      </c>
      <c r="L15" s="240" t="str">
        <f>Additional_Service_Pricing!I27</f>
        <v/>
      </c>
      <c r="M15" s="240" t="str">
        <f>Additional_Service_Pricing!J27</f>
        <v/>
      </c>
      <c r="V15" t="s">
        <v>1623</v>
      </c>
    </row>
    <row r="16" spans="1:28" x14ac:dyDescent="0.35">
      <c r="B16" s="240">
        <f>Additional_Service_Pricing!B28</f>
        <v>0</v>
      </c>
      <c r="C16">
        <f>Additional_Service_Pricing!C28</f>
        <v>0</v>
      </c>
      <c r="D16" s="230">
        <f>Additional_Service_Pricing!D28</f>
        <v>0</v>
      </c>
      <c r="E16" s="240">
        <f>Additional_Service_Pricing!E28</f>
        <v>0</v>
      </c>
      <c r="F16" s="99">
        <f>Additional_Service_Pricing!F28</f>
        <v>0</v>
      </c>
      <c r="G16" s="99">
        <f>Additional_Service_Pricing!G28</f>
        <v>0</v>
      </c>
      <c r="H16" s="99">
        <f>Additional_Service_Pricing!H28</f>
        <v>0</v>
      </c>
      <c r="I16" s="683">
        <f t="shared" si="1"/>
        <v>0</v>
      </c>
      <c r="J16" s="683">
        <f>IF(OR($E$5="NMBS"),"Use standard o2i Billing process",VLOOKUP($E$5,PCE_6[#All],3,FALSE)*I16)</f>
        <v>0</v>
      </c>
      <c r="K16" t="str">
        <f>Additional_Service_Pricing!C19</f>
        <v>EUR</v>
      </c>
      <c r="L16" s="240" t="str">
        <f>Additional_Service_Pricing!I28</f>
        <v/>
      </c>
      <c r="M16" s="240" t="str">
        <f>Additional_Service_Pricing!J28</f>
        <v/>
      </c>
    </row>
    <row r="17" spans="2:25" x14ac:dyDescent="0.35">
      <c r="B17" s="240">
        <f>Additional_Service_Pricing!B29</f>
        <v>0</v>
      </c>
      <c r="C17">
        <f>Additional_Service_Pricing!C29</f>
        <v>0</v>
      </c>
      <c r="D17" s="230">
        <f>Additional_Service_Pricing!D29</f>
        <v>0</v>
      </c>
      <c r="E17" s="240">
        <f>Additional_Service_Pricing!E29</f>
        <v>0</v>
      </c>
      <c r="F17" s="99">
        <f>Additional_Service_Pricing!F29</f>
        <v>0</v>
      </c>
      <c r="G17" s="99">
        <f>Additional_Service_Pricing!G29</f>
        <v>0</v>
      </c>
      <c r="H17" s="99">
        <f>Additional_Service_Pricing!H29</f>
        <v>0</v>
      </c>
      <c r="I17" s="683">
        <f t="shared" si="1"/>
        <v>0</v>
      </c>
      <c r="J17" s="683">
        <f>IF(OR($E$5="NMBS"),"Use standard o2i Billing process",VLOOKUP($E$5,PCE_6[#All],3,FALSE)*I17)</f>
        <v>0</v>
      </c>
      <c r="K17" t="str">
        <f>Additional_Service_Pricing!C19</f>
        <v>EUR</v>
      </c>
      <c r="L17" s="240" t="str">
        <f>Additional_Service_Pricing!I29</f>
        <v/>
      </c>
      <c r="M17" s="240" t="str">
        <f>Additional_Service_Pricing!J29</f>
        <v/>
      </c>
    </row>
    <row r="18" spans="2:25" x14ac:dyDescent="0.35">
      <c r="B18" s="240">
        <f>Additional_Service_Pricing!B30</f>
        <v>0</v>
      </c>
      <c r="C18">
        <f>Additional_Service_Pricing!C30</f>
        <v>0</v>
      </c>
      <c r="D18" s="230">
        <f>Additional_Service_Pricing!D30</f>
        <v>0</v>
      </c>
      <c r="E18" s="240">
        <f>Additional_Service_Pricing!E30</f>
        <v>0</v>
      </c>
      <c r="F18" s="99">
        <f>Additional_Service_Pricing!F30</f>
        <v>0</v>
      </c>
      <c r="G18" s="99">
        <f>Additional_Service_Pricing!G30</f>
        <v>0</v>
      </c>
      <c r="H18" s="99">
        <f>Additional_Service_Pricing!H30</f>
        <v>0</v>
      </c>
      <c r="I18" s="683">
        <f t="shared" si="1"/>
        <v>0</v>
      </c>
      <c r="J18" s="683">
        <f>IF(OR($E$5="NMBS"),"Use standard o2i Billing process",VLOOKUP($E$5,PCE_6[#All],3,FALSE)*I18)</f>
        <v>0</v>
      </c>
      <c r="K18" t="str">
        <f>Additional_Service_Pricing!C19</f>
        <v>EUR</v>
      </c>
      <c r="L18" s="240" t="str">
        <f>Additional_Service_Pricing!I30</f>
        <v/>
      </c>
      <c r="M18" s="240" t="str">
        <f>Additional_Service_Pricing!J30</f>
        <v/>
      </c>
    </row>
    <row r="19" spans="2:25" x14ac:dyDescent="0.35">
      <c r="B19" s="240">
        <f>Additional_Service_Pricing!B31</f>
        <v>0</v>
      </c>
      <c r="C19">
        <f>Additional_Service_Pricing!C31</f>
        <v>0</v>
      </c>
      <c r="D19" s="230">
        <f>Additional_Service_Pricing!D31</f>
        <v>0</v>
      </c>
      <c r="E19" s="240">
        <f>Additional_Service_Pricing!E31</f>
        <v>0</v>
      </c>
      <c r="F19" s="99">
        <f>Additional_Service_Pricing!F31</f>
        <v>0</v>
      </c>
      <c r="G19" s="99">
        <f>Additional_Service_Pricing!G31</f>
        <v>0</v>
      </c>
      <c r="H19" s="99">
        <f>Additional_Service_Pricing!H31</f>
        <v>0</v>
      </c>
      <c r="I19" s="683">
        <f t="shared" si="1"/>
        <v>0</v>
      </c>
      <c r="J19" s="683">
        <f>IF(OR($E$5="NMBS"),"Use standard o2i Billing process",VLOOKUP($E$5,PCE_6[#All],3,FALSE)*I19)</f>
        <v>0</v>
      </c>
      <c r="K19" t="str">
        <f>Additional_Service_Pricing!C19</f>
        <v>EUR</v>
      </c>
      <c r="L19" s="240" t="str">
        <f>Additional_Service_Pricing!I31</f>
        <v/>
      </c>
      <c r="M19" s="240" t="str">
        <f>Additional_Service_Pricing!J31</f>
        <v/>
      </c>
    </row>
    <row r="20" spans="2:25" x14ac:dyDescent="0.35">
      <c r="B20" s="240">
        <f>Additional_Service_Pricing!B32</f>
        <v>0</v>
      </c>
      <c r="C20">
        <f>Additional_Service_Pricing!C32</f>
        <v>0</v>
      </c>
      <c r="D20" s="230">
        <f>Additional_Service_Pricing!D32</f>
        <v>0</v>
      </c>
      <c r="E20" s="240">
        <f>Additional_Service_Pricing!E32</f>
        <v>0</v>
      </c>
      <c r="F20" s="99">
        <f>Additional_Service_Pricing!F32</f>
        <v>0</v>
      </c>
      <c r="G20" s="99">
        <f>Additional_Service_Pricing!G32</f>
        <v>0</v>
      </c>
      <c r="H20" s="99">
        <f>Additional_Service_Pricing!H32</f>
        <v>0</v>
      </c>
      <c r="I20" s="683">
        <f t="shared" si="1"/>
        <v>0</v>
      </c>
      <c r="J20" s="683">
        <f>IF(OR($E$5="NMBS"),"Use standard o2i Billing process",VLOOKUP($E$5,PCE_6[#All],3,FALSE)*I20)</f>
        <v>0</v>
      </c>
      <c r="K20" t="str">
        <f>Additional_Service_Pricing!C19</f>
        <v>EUR</v>
      </c>
      <c r="L20" s="240" t="str">
        <f>Additional_Service_Pricing!I32</f>
        <v/>
      </c>
      <c r="M20" s="240" t="str">
        <f>Additional_Service_Pricing!J32</f>
        <v/>
      </c>
      <c r="V20" t="s">
        <v>1624</v>
      </c>
      <c r="W20" t="s">
        <v>1625</v>
      </c>
      <c r="X20" t="s">
        <v>1626</v>
      </c>
      <c r="Y20" t="s">
        <v>1627</v>
      </c>
    </row>
    <row r="21" spans="2:25" x14ac:dyDescent="0.35">
      <c r="B21" s="240">
        <f>Additional_Service_Pricing!B33</f>
        <v>0</v>
      </c>
      <c r="C21">
        <f>Additional_Service_Pricing!C33</f>
        <v>0</v>
      </c>
      <c r="D21" s="230">
        <f>Additional_Service_Pricing!D33</f>
        <v>0</v>
      </c>
      <c r="E21" s="240">
        <f>Additional_Service_Pricing!E33</f>
        <v>0</v>
      </c>
      <c r="F21" s="99">
        <f>Additional_Service_Pricing!F33</f>
        <v>0</v>
      </c>
      <c r="G21" s="99">
        <f>Additional_Service_Pricing!G33</f>
        <v>0</v>
      </c>
      <c r="H21" s="99">
        <f>Additional_Service_Pricing!H33</f>
        <v>0</v>
      </c>
      <c r="I21" s="683">
        <f t="shared" si="1"/>
        <v>0</v>
      </c>
      <c r="J21" s="683">
        <f>IF(OR($E$5="NMBS"),"Use standard o2i Billing process",VLOOKUP($E$5,PCE_6[#All],3,FALSE)*I21)</f>
        <v>0</v>
      </c>
      <c r="K21" t="str">
        <f>Additional_Service_Pricing!C19</f>
        <v>EUR</v>
      </c>
      <c r="L21" s="240" t="str">
        <f>Additional_Service_Pricing!I33</f>
        <v/>
      </c>
      <c r="M21" s="240" t="str">
        <f>Additional_Service_Pricing!J33</f>
        <v/>
      </c>
      <c r="V21" t="s">
        <v>1628</v>
      </c>
      <c r="W21" s="685">
        <v>0</v>
      </c>
      <c r="X21">
        <f t="shared" ref="X21:X29" si="2">1/(1-W21)</f>
        <v>1</v>
      </c>
    </row>
    <row r="22" spans="2:25" x14ac:dyDescent="0.35">
      <c r="B22" s="240">
        <f>Additional_Service_Pricing!B34</f>
        <v>0</v>
      </c>
      <c r="C22">
        <f>Additional_Service_Pricing!C34</f>
        <v>0</v>
      </c>
      <c r="D22" s="230">
        <f>Additional_Service_Pricing!D34</f>
        <v>0</v>
      </c>
      <c r="E22" s="240">
        <f>Additional_Service_Pricing!E34</f>
        <v>0</v>
      </c>
      <c r="F22" s="99">
        <f>Additional_Service_Pricing!F34</f>
        <v>0</v>
      </c>
      <c r="G22" s="99">
        <f>Additional_Service_Pricing!G34</f>
        <v>0</v>
      </c>
      <c r="H22" s="99">
        <f>Additional_Service_Pricing!H34</f>
        <v>0</v>
      </c>
      <c r="I22" s="683">
        <f t="shared" si="1"/>
        <v>0</v>
      </c>
      <c r="J22" s="683">
        <f>IF(OR($E$5="NMBS"),"Use standard o2i Billing process",VLOOKUP($E$5,PCE_6[#All],3,FALSE)*I22)</f>
        <v>0</v>
      </c>
      <c r="K22" t="str">
        <f>Additional_Service_Pricing!C19</f>
        <v>EUR</v>
      </c>
      <c r="L22" s="240" t="str">
        <f>Additional_Service_Pricing!I34</f>
        <v/>
      </c>
      <c r="M22" s="240" t="str">
        <f>Additional_Service_Pricing!J34</f>
        <v/>
      </c>
      <c r="V22" t="s">
        <v>1629</v>
      </c>
      <c r="W22" s="685">
        <v>0</v>
      </c>
      <c r="X22">
        <v>1</v>
      </c>
      <c r="Y22" t="s">
        <v>1630</v>
      </c>
    </row>
    <row r="23" spans="2:25" x14ac:dyDescent="0.35">
      <c r="B23" s="240">
        <f>Additional_Service_Pricing!B35</f>
        <v>0</v>
      </c>
      <c r="C23">
        <f>Additional_Service_Pricing!C35</f>
        <v>0</v>
      </c>
      <c r="D23" s="230">
        <f>Additional_Service_Pricing!D35</f>
        <v>0</v>
      </c>
      <c r="E23" s="240">
        <f>Additional_Service_Pricing!E35</f>
        <v>0</v>
      </c>
      <c r="F23" s="99">
        <f>Additional_Service_Pricing!F35</f>
        <v>0</v>
      </c>
      <c r="G23" s="99">
        <f>Additional_Service_Pricing!G35</f>
        <v>0</v>
      </c>
      <c r="H23" s="99">
        <f>Additional_Service_Pricing!H35</f>
        <v>0</v>
      </c>
      <c r="I23" s="683">
        <f t="shared" si="1"/>
        <v>0</v>
      </c>
      <c r="J23" s="683">
        <f>IF(OR($E$5="NMBS"),"Use standard o2i Billing process",VLOOKUP($E$5,PCE_6[#All],3,FALSE)*I23)</f>
        <v>0</v>
      </c>
      <c r="K23" t="str">
        <f>Additional_Service_Pricing!C19</f>
        <v>EUR</v>
      </c>
      <c r="L23" s="240" t="str">
        <f>Additional_Service_Pricing!I35</f>
        <v/>
      </c>
      <c r="M23" s="240" t="str">
        <f>Additional_Service_Pricing!J35</f>
        <v/>
      </c>
      <c r="V23" t="s">
        <v>1631</v>
      </c>
      <c r="W23" s="685">
        <v>0</v>
      </c>
      <c r="X23">
        <f t="shared" si="2"/>
        <v>1</v>
      </c>
      <c r="Y23" t="s">
        <v>1630</v>
      </c>
    </row>
    <row r="24" spans="2:25" x14ac:dyDescent="0.35">
      <c r="B24" s="240">
        <f>Additional_Service_Pricing!B36</f>
        <v>0</v>
      </c>
      <c r="C24">
        <f>Additional_Service_Pricing!C36</f>
        <v>0</v>
      </c>
      <c r="D24" s="230">
        <f>Additional_Service_Pricing!D36</f>
        <v>0</v>
      </c>
      <c r="E24" s="240">
        <f>Additional_Service_Pricing!E36</f>
        <v>0</v>
      </c>
      <c r="F24" s="99">
        <f>Additional_Service_Pricing!F36</f>
        <v>0</v>
      </c>
      <c r="G24" s="99">
        <f>Additional_Service_Pricing!G36</f>
        <v>0</v>
      </c>
      <c r="H24" s="99">
        <f>Additional_Service_Pricing!H36</f>
        <v>0</v>
      </c>
      <c r="I24" s="683">
        <f t="shared" si="1"/>
        <v>0</v>
      </c>
      <c r="J24" s="683">
        <f>IF(OR($E$5="NMBS"),"Use standard o2i Billing process",VLOOKUP($E$5,PCE_6[#All],3,FALSE)*I24)</f>
        <v>0</v>
      </c>
      <c r="K24" t="str">
        <f>Additional_Service_Pricing!C19</f>
        <v>EUR</v>
      </c>
      <c r="L24" s="240" t="str">
        <f>Additional_Service_Pricing!I36</f>
        <v/>
      </c>
      <c r="M24" s="240" t="str">
        <f>Additional_Service_Pricing!J36</f>
        <v/>
      </c>
      <c r="V24" t="s">
        <v>1619</v>
      </c>
      <c r="W24" s="685">
        <v>0</v>
      </c>
      <c r="X24">
        <f t="shared" si="2"/>
        <v>1</v>
      </c>
      <c r="Y24" t="s">
        <v>1630</v>
      </c>
    </row>
    <row r="25" spans="2:25" x14ac:dyDescent="0.35">
      <c r="B25" s="240">
        <f>Additional_Service_Pricing!B37</f>
        <v>0</v>
      </c>
      <c r="C25">
        <f>Additional_Service_Pricing!C37</f>
        <v>0</v>
      </c>
      <c r="D25" s="230">
        <f>Additional_Service_Pricing!D37</f>
        <v>0</v>
      </c>
      <c r="E25" s="240">
        <f>Additional_Service_Pricing!E37</f>
        <v>0</v>
      </c>
      <c r="F25" s="99">
        <f>Additional_Service_Pricing!F37</f>
        <v>0</v>
      </c>
      <c r="G25" s="99">
        <f>Additional_Service_Pricing!G37</f>
        <v>0</v>
      </c>
      <c r="H25" s="99">
        <f>Additional_Service_Pricing!H37</f>
        <v>0</v>
      </c>
      <c r="I25" s="683">
        <f t="shared" si="1"/>
        <v>0</v>
      </c>
      <c r="J25" s="683">
        <f>IF(OR($E$5="NMBS"),"Use standard o2i Billing process",VLOOKUP($E$5,PCE_6[#All],3,FALSE)*I25)</f>
        <v>0</v>
      </c>
      <c r="K25" t="str">
        <f>Additional_Service_Pricing!C19</f>
        <v>EUR</v>
      </c>
      <c r="L25" s="240" t="str">
        <f>Additional_Service_Pricing!I37</f>
        <v/>
      </c>
      <c r="M25" s="240" t="str">
        <f>Additional_Service_Pricing!J37</f>
        <v/>
      </c>
      <c r="V25" t="s">
        <v>1632</v>
      </c>
      <c r="W25" s="685">
        <f>1-(25708353.76/60277500)</f>
        <v>0.5734999998341006</v>
      </c>
      <c r="X25" t="s">
        <v>1633</v>
      </c>
      <c r="Y25" t="s">
        <v>1634</v>
      </c>
    </row>
    <row r="26" spans="2:25" x14ac:dyDescent="0.35">
      <c r="B26" s="240">
        <f>Additional_Service_Pricing!B38</f>
        <v>0</v>
      </c>
      <c r="C26">
        <f>Additional_Service_Pricing!C38</f>
        <v>0</v>
      </c>
      <c r="D26" s="230">
        <f>Additional_Service_Pricing!D38</f>
        <v>0</v>
      </c>
      <c r="E26" s="240">
        <f>Additional_Service_Pricing!E38</f>
        <v>0</v>
      </c>
      <c r="F26" s="99">
        <f>Additional_Service_Pricing!F38</f>
        <v>0</v>
      </c>
      <c r="G26" s="99">
        <f>Additional_Service_Pricing!G38</f>
        <v>0</v>
      </c>
      <c r="H26" s="99">
        <f>Additional_Service_Pricing!H38</f>
        <v>0</v>
      </c>
      <c r="I26" s="683">
        <f t="shared" si="1"/>
        <v>0</v>
      </c>
      <c r="J26" s="683">
        <f>IF(OR($E$5="NMBS"),"Use standard o2i Billing process",VLOOKUP($E$5,PCE_6[#All],3,FALSE)*I26)</f>
        <v>0</v>
      </c>
      <c r="K26" t="str">
        <f>Additional_Service_Pricing!C19</f>
        <v>EUR</v>
      </c>
      <c r="L26" s="240" t="str">
        <f>Additional_Service_Pricing!I38</f>
        <v/>
      </c>
      <c r="M26" s="240" t="str">
        <f>Additional_Service_Pricing!J38</f>
        <v/>
      </c>
      <c r="V26" t="s">
        <v>1635</v>
      </c>
      <c r="W26" s="685">
        <f>1-(33962500.07/84500000)</f>
        <v>0.59807692224852071</v>
      </c>
      <c r="X26">
        <f>1/(1-W26)</f>
        <v>2.4880382723838741</v>
      </c>
      <c r="Y26" t="s">
        <v>1634</v>
      </c>
    </row>
    <row r="27" spans="2:25" x14ac:dyDescent="0.35">
      <c r="B27" s="240">
        <f>Additional_Service_Pricing!B39</f>
        <v>0</v>
      </c>
      <c r="C27">
        <f>Additional_Service_Pricing!C39</f>
        <v>0</v>
      </c>
      <c r="D27" s="230">
        <f>Additional_Service_Pricing!D39</f>
        <v>0</v>
      </c>
      <c r="E27" s="240">
        <f>Additional_Service_Pricing!E39</f>
        <v>0</v>
      </c>
      <c r="F27" s="99">
        <f>Additional_Service_Pricing!F39</f>
        <v>0</v>
      </c>
      <c r="G27" s="99">
        <f>Additional_Service_Pricing!G39</f>
        <v>0</v>
      </c>
      <c r="H27" s="99">
        <f>Additional_Service_Pricing!H39</f>
        <v>0</v>
      </c>
      <c r="I27" s="683">
        <f t="shared" si="1"/>
        <v>0</v>
      </c>
      <c r="J27" s="683">
        <f>IF(OR($E$5="NMBS"),"Use standard o2i Billing process",VLOOKUP($E$5,PCE_6[#All],3,FALSE)*I27)</f>
        <v>0</v>
      </c>
      <c r="K27" t="str">
        <f>Additional_Service_Pricing!C19</f>
        <v>EUR</v>
      </c>
      <c r="L27" s="240" t="str">
        <f>Additional_Service_Pricing!I39</f>
        <v/>
      </c>
      <c r="M27" s="240" t="str">
        <f>Additional_Service_Pricing!J39</f>
        <v/>
      </c>
      <c r="V27" t="s">
        <v>1636</v>
      </c>
      <c r="W27" s="685">
        <f>1-(338001810.15/755311307.45)</f>
        <v>0.55249999991245335</v>
      </c>
      <c r="X27">
        <f t="shared" si="2"/>
        <v>2.2346368710712068</v>
      </c>
      <c r="Y27" t="s">
        <v>1634</v>
      </c>
    </row>
    <row r="28" spans="2:25" x14ac:dyDescent="0.35">
      <c r="B28" s="240">
        <f>Additional_Service_Pricing!B40</f>
        <v>0</v>
      </c>
      <c r="C28">
        <f>Additional_Service_Pricing!C40</f>
        <v>0</v>
      </c>
      <c r="D28" s="230">
        <f>Additional_Service_Pricing!D40</f>
        <v>0</v>
      </c>
      <c r="E28" s="240">
        <f>Additional_Service_Pricing!E40</f>
        <v>0</v>
      </c>
      <c r="F28" s="99">
        <f>Additional_Service_Pricing!F40</f>
        <v>0</v>
      </c>
      <c r="G28" s="99">
        <f>Additional_Service_Pricing!G40</f>
        <v>0</v>
      </c>
      <c r="H28" s="99">
        <f>Additional_Service_Pricing!H40</f>
        <v>0</v>
      </c>
      <c r="I28" s="683">
        <f t="shared" si="1"/>
        <v>0</v>
      </c>
      <c r="J28" s="683">
        <f>IF(OR($E$5="NMBS"),"Use standard o2i Billing process",VLOOKUP($E$5,PCE_6[#All],3,FALSE)*I28)</f>
        <v>0</v>
      </c>
      <c r="K28" t="str">
        <f>Additional_Service_Pricing!C19</f>
        <v>EUR</v>
      </c>
      <c r="L28" s="240" t="str">
        <f>Additional_Service_Pricing!I40</f>
        <v/>
      </c>
      <c r="M28" s="240" t="str">
        <f>Additional_Service_Pricing!J40</f>
        <v/>
      </c>
      <c r="V28" t="s">
        <v>1637</v>
      </c>
      <c r="W28" s="685">
        <f>1-(65340356.73/160873895)</f>
        <v>0.59384114663227372</v>
      </c>
      <c r="X28">
        <f t="shared" si="2"/>
        <v>2.4620908585602699</v>
      </c>
      <c r="Y28" t="s">
        <v>1634</v>
      </c>
    </row>
    <row r="29" spans="2:25" x14ac:dyDescent="0.35">
      <c r="B29" s="240">
        <f>Additional_Service_Pricing!B41</f>
        <v>0</v>
      </c>
      <c r="C29">
        <f>Additional_Service_Pricing!C41</f>
        <v>0</v>
      </c>
      <c r="D29" s="230">
        <f>Additional_Service_Pricing!D41</f>
        <v>0</v>
      </c>
      <c r="E29" s="240">
        <f>Additional_Service_Pricing!E41</f>
        <v>0</v>
      </c>
      <c r="F29" s="99">
        <f>Additional_Service_Pricing!F41</f>
        <v>0</v>
      </c>
      <c r="G29" s="99">
        <f>Additional_Service_Pricing!G41</f>
        <v>0</v>
      </c>
      <c r="H29" s="99">
        <f>Additional_Service_Pricing!H41</f>
        <v>0</v>
      </c>
      <c r="I29" s="683">
        <f t="shared" si="1"/>
        <v>0</v>
      </c>
      <c r="J29" s="683">
        <f>IF(OR($E$5="NMBS"),"Use standard o2i Billing process",VLOOKUP($E$5,PCE_6[#All],3,FALSE)*I29)</f>
        <v>0</v>
      </c>
      <c r="K29" t="str">
        <f>Additional_Service_Pricing!C19</f>
        <v>EUR</v>
      </c>
      <c r="L29" s="240" t="str">
        <f>Additional_Service_Pricing!I41</f>
        <v/>
      </c>
      <c r="M29" s="240" t="str">
        <f>Additional_Service_Pricing!J41</f>
        <v/>
      </c>
      <c r="V29" t="s">
        <v>1638</v>
      </c>
      <c r="W29" s="685">
        <f>1-(56046878/134955159.3)</f>
        <v>0.584699997460564</v>
      </c>
      <c r="X29">
        <f t="shared" si="2"/>
        <v>2.407897890405243</v>
      </c>
      <c r="Y29" t="s">
        <v>1634</v>
      </c>
    </row>
    <row r="30" spans="2:25" x14ac:dyDescent="0.35">
      <c r="B30" s="240"/>
      <c r="E30" s="240"/>
      <c r="F30" s="99"/>
      <c r="G30" s="99"/>
      <c r="H30" s="99"/>
      <c r="I30" s="683"/>
      <c r="J30" s="683">
        <f>IF(OR($E$5="NMBS"),"Use standard o2i Billing process",VLOOKUP($E$5,PCE_6[#All],3,FALSE)*I30)</f>
        <v>0</v>
      </c>
      <c r="W30" s="685"/>
      <c r="X30">
        <f>1/(1-W33)</f>
        <v>1.1764705882352942</v>
      </c>
    </row>
    <row r="31" spans="2:25" x14ac:dyDescent="0.35">
      <c r="B31" s="240">
        <f>Additional_Service_Pricing!B42</f>
        <v>0</v>
      </c>
      <c r="C31">
        <f>Additional_Service_Pricing!C42</f>
        <v>0</v>
      </c>
      <c r="D31" s="230">
        <f>Additional_Service_Pricing!D42</f>
        <v>0</v>
      </c>
      <c r="E31" s="240">
        <f>Additional_Service_Pricing!E42</f>
        <v>0</v>
      </c>
      <c r="F31" s="99">
        <f>Additional_Service_Pricing!F42</f>
        <v>0</v>
      </c>
      <c r="G31" s="99">
        <f>Additional_Service_Pricing!G42</f>
        <v>0</v>
      </c>
      <c r="H31" s="99">
        <f>Additional_Service_Pricing!H42</f>
        <v>0</v>
      </c>
      <c r="I31" s="683">
        <f t="shared" si="1"/>
        <v>0</v>
      </c>
      <c r="J31" s="683">
        <f>IF(OR($E$5="NMBS"),"Use standard o2i Billing process",VLOOKUP($E$5,PCE_6[#All],3,FALSE)*I31)</f>
        <v>0</v>
      </c>
      <c r="K31" t="str">
        <f>Additional_Service_Pricing!C19</f>
        <v>EUR</v>
      </c>
      <c r="L31" s="240" t="str">
        <f>Additional_Service_Pricing!I42</f>
        <v/>
      </c>
      <c r="M31" s="240" t="str">
        <f>Additional_Service_Pricing!J42</f>
        <v/>
      </c>
      <c r="V31" t="s">
        <v>1639</v>
      </c>
      <c r="W31" s="685">
        <f>1-(153330390.05/383325975)</f>
        <v>0.59999999986956265</v>
      </c>
      <c r="X31">
        <f>1/(1-W31)</f>
        <v>2.4999999991847668</v>
      </c>
      <c r="Y31" t="s">
        <v>1634</v>
      </c>
    </row>
    <row r="32" spans="2:25" x14ac:dyDescent="0.35">
      <c r="B32" s="240">
        <f>Additional_Service_Pricing!B43</f>
        <v>0</v>
      </c>
      <c r="C32">
        <f>Additional_Service_Pricing!C43</f>
        <v>0</v>
      </c>
      <c r="D32" s="230">
        <f>Additional_Service_Pricing!D43</f>
        <v>0</v>
      </c>
      <c r="E32" s="240">
        <f>Additional_Service_Pricing!E43</f>
        <v>0</v>
      </c>
      <c r="F32" s="99">
        <f>Additional_Service_Pricing!F43</f>
        <v>0</v>
      </c>
      <c r="G32" s="99">
        <f>Additional_Service_Pricing!G43</f>
        <v>0</v>
      </c>
      <c r="H32" s="99">
        <f>Additional_Service_Pricing!H43</f>
        <v>0</v>
      </c>
      <c r="I32" s="683">
        <f t="shared" si="1"/>
        <v>0</v>
      </c>
      <c r="J32" s="683">
        <f>IF(OR($E$5="NMBS"),"Use standard o2i Billing process",VLOOKUP($E$5,PCE_6[#All],3,FALSE)*I32)</f>
        <v>0</v>
      </c>
      <c r="K32" t="str">
        <f>Additional_Service_Pricing!C19</f>
        <v>EUR</v>
      </c>
      <c r="L32" s="240" t="str">
        <f>Additional_Service_Pricing!I43</f>
        <v/>
      </c>
      <c r="M32" s="240" t="str">
        <f>Additional_Service_Pricing!J43</f>
        <v/>
      </c>
      <c r="V32" t="s">
        <v>1640</v>
      </c>
      <c r="W32" s="718">
        <v>0.13039999999999999</v>
      </c>
      <c r="X32">
        <f>1/(1+W32)</f>
        <v>0.88464260438782727</v>
      </c>
      <c r="Y32" t="s">
        <v>1630</v>
      </c>
    </row>
    <row r="33" spans="2:23" x14ac:dyDescent="0.35">
      <c r="B33" s="240">
        <f>Additional_Service_Pricing!B44</f>
        <v>0</v>
      </c>
      <c r="C33">
        <f>Additional_Service_Pricing!C44</f>
        <v>0</v>
      </c>
      <c r="D33" s="230">
        <f>Additional_Service_Pricing!D44</f>
        <v>0</v>
      </c>
      <c r="E33" s="240">
        <f>Additional_Service_Pricing!E44</f>
        <v>0</v>
      </c>
      <c r="F33" s="99">
        <f>Additional_Service_Pricing!F44</f>
        <v>0</v>
      </c>
      <c r="G33" s="99">
        <f>Additional_Service_Pricing!G44</f>
        <v>0</v>
      </c>
      <c r="H33" s="99">
        <f>Additional_Service_Pricing!H44</f>
        <v>0</v>
      </c>
      <c r="I33" s="683">
        <f t="shared" si="1"/>
        <v>0</v>
      </c>
      <c r="J33" s="683">
        <f>IF(OR($E$5="NMBS"),"Use standard o2i Billing process",VLOOKUP($E$5,PCE_6[#All],3,FALSE)*I33)</f>
        <v>0</v>
      </c>
      <c r="K33" t="str">
        <f>Additional_Service_Pricing!C19</f>
        <v>EUR</v>
      </c>
      <c r="L33" s="240" t="str">
        <f>Additional_Service_Pricing!I44</f>
        <v/>
      </c>
      <c r="M33" s="240" t="str">
        <f>Additional_Service_Pricing!J44</f>
        <v/>
      </c>
      <c r="V33" t="s">
        <v>1641</v>
      </c>
      <c r="W33" s="721">
        <v>0.15</v>
      </c>
    </row>
    <row r="34" spans="2:23" x14ac:dyDescent="0.35">
      <c r="B34" s="240">
        <f>Additional_Service_Pricing!B45</f>
        <v>0</v>
      </c>
      <c r="C34">
        <f>Additional_Service_Pricing!C45</f>
        <v>0</v>
      </c>
      <c r="D34" s="230">
        <f>Additional_Service_Pricing!D45</f>
        <v>0</v>
      </c>
      <c r="E34" s="240">
        <f>Additional_Service_Pricing!E45</f>
        <v>0</v>
      </c>
      <c r="F34" s="99">
        <f>Additional_Service_Pricing!F45</f>
        <v>0</v>
      </c>
      <c r="G34" s="99">
        <f>Additional_Service_Pricing!G45</f>
        <v>0</v>
      </c>
      <c r="H34" s="99">
        <f>Additional_Service_Pricing!H45</f>
        <v>0</v>
      </c>
      <c r="I34" s="683">
        <f t="shared" si="1"/>
        <v>0</v>
      </c>
      <c r="J34" s="683">
        <f>IF(OR($E$5="NMBS"),"Use standard o2i Billing process",VLOOKUP($E$5,PCE_6[#All],3,FALSE)*I34)</f>
        <v>0</v>
      </c>
      <c r="K34" t="str">
        <f>Additional_Service_Pricing!C19</f>
        <v>EUR</v>
      </c>
      <c r="L34" s="240" t="str">
        <f>Additional_Service_Pricing!I45</f>
        <v/>
      </c>
      <c r="M34" s="240" t="str">
        <f>Additional_Service_Pricing!J45</f>
        <v/>
      </c>
    </row>
    <row r="35" spans="2:23" x14ac:dyDescent="0.35">
      <c r="B35" s="240">
        <f>Additional_Service_Pricing!B46</f>
        <v>0</v>
      </c>
      <c r="C35">
        <f>Additional_Service_Pricing!C46</f>
        <v>0</v>
      </c>
      <c r="D35" s="230">
        <f>Additional_Service_Pricing!D46</f>
        <v>0</v>
      </c>
      <c r="E35" s="240">
        <f>Additional_Service_Pricing!E46</f>
        <v>0</v>
      </c>
      <c r="F35" s="99">
        <f>Additional_Service_Pricing!F46</f>
        <v>0</v>
      </c>
      <c r="G35" s="99">
        <f>Additional_Service_Pricing!G46</f>
        <v>0</v>
      </c>
      <c r="H35" s="99">
        <f>Additional_Service_Pricing!H46</f>
        <v>0</v>
      </c>
      <c r="I35" s="683">
        <f t="shared" si="1"/>
        <v>0</v>
      </c>
      <c r="J35" s="683">
        <f>IF(OR($E$5="NMBS"),"Use standard o2i Billing process",VLOOKUP($E$5,PCE_6[#All],3,FALSE)*I35)</f>
        <v>0</v>
      </c>
      <c r="K35" t="str">
        <f>Additional_Service_Pricing!C19</f>
        <v>EUR</v>
      </c>
      <c r="L35" s="240" t="str">
        <f>Additional_Service_Pricing!I46</f>
        <v/>
      </c>
      <c r="M35" s="240" t="str">
        <f>Additional_Service_Pricing!J46</f>
        <v/>
      </c>
      <c r="V35" s="684"/>
    </row>
    <row r="36" spans="2:23" x14ac:dyDescent="0.35">
      <c r="B36" s="240">
        <f>Additional_Service_Pricing!B47</f>
        <v>0</v>
      </c>
      <c r="C36">
        <f>Additional_Service_Pricing!C47</f>
        <v>0</v>
      </c>
      <c r="D36" s="230">
        <f>Additional_Service_Pricing!D47</f>
        <v>0</v>
      </c>
      <c r="E36" s="240">
        <f>Additional_Service_Pricing!E47</f>
        <v>0</v>
      </c>
      <c r="F36" s="99">
        <f>Additional_Service_Pricing!F47</f>
        <v>0</v>
      </c>
      <c r="G36" s="99">
        <f>Additional_Service_Pricing!G47</f>
        <v>0</v>
      </c>
      <c r="H36" s="99">
        <f>Additional_Service_Pricing!H47</f>
        <v>0</v>
      </c>
      <c r="I36" s="683">
        <f t="shared" si="1"/>
        <v>0</v>
      </c>
      <c r="J36" s="683">
        <f>IF(OR($E$5="NMBS"),"Use standard o2i Billing process",VLOOKUP($E$5,PCE_6[#All],3,FALSE)*I36)</f>
        <v>0</v>
      </c>
      <c r="K36" t="str">
        <f>Additional_Service_Pricing!C19</f>
        <v>EUR</v>
      </c>
      <c r="L36" s="240" t="str">
        <f>Additional_Service_Pricing!I47</f>
        <v/>
      </c>
      <c r="M36" s="240" t="str">
        <f>Additional_Service_Pricing!J47</f>
        <v/>
      </c>
    </row>
    <row r="37" spans="2:23" x14ac:dyDescent="0.35">
      <c r="B37" s="240">
        <f>Additional_Service_Pricing!B48</f>
        <v>0</v>
      </c>
      <c r="C37">
        <f>Additional_Service_Pricing!C48</f>
        <v>0</v>
      </c>
      <c r="D37" s="230">
        <f>Additional_Service_Pricing!D48</f>
        <v>0</v>
      </c>
      <c r="E37" s="240">
        <f>Additional_Service_Pricing!E48</f>
        <v>0</v>
      </c>
      <c r="F37" s="99">
        <f>Additional_Service_Pricing!F48</f>
        <v>0</v>
      </c>
      <c r="G37" s="99">
        <f>Additional_Service_Pricing!G48</f>
        <v>0</v>
      </c>
      <c r="H37" s="99">
        <f>Additional_Service_Pricing!H48</f>
        <v>0</v>
      </c>
      <c r="I37" s="683">
        <f t="shared" si="1"/>
        <v>0</v>
      </c>
      <c r="J37" s="683">
        <f>IF(OR($E$5="NMBS"),"Use standard o2i Billing process",VLOOKUP($E$5,PCE_6[#All],3,FALSE)*I37)</f>
        <v>0</v>
      </c>
      <c r="K37" t="str">
        <f>Additional_Service_Pricing!C19</f>
        <v>EUR</v>
      </c>
      <c r="L37" s="240" t="str">
        <f>Additional_Service_Pricing!I48</f>
        <v/>
      </c>
      <c r="M37" s="240" t="str">
        <f>Additional_Service_Pricing!J48</f>
        <v/>
      </c>
      <c r="V37" s="115"/>
    </row>
    <row r="38" spans="2:23" x14ac:dyDescent="0.35">
      <c r="B38" s="240">
        <f>Additional_Service_Pricing!B49</f>
        <v>0</v>
      </c>
      <c r="C38">
        <f>Additional_Service_Pricing!C49</f>
        <v>0</v>
      </c>
      <c r="D38" s="230">
        <f>Additional_Service_Pricing!D49</f>
        <v>0</v>
      </c>
      <c r="E38" s="240">
        <f>Additional_Service_Pricing!E49</f>
        <v>0</v>
      </c>
      <c r="F38" s="99">
        <f>Additional_Service_Pricing!F49</f>
        <v>0</v>
      </c>
      <c r="G38" s="99">
        <f>Additional_Service_Pricing!G49</f>
        <v>0</v>
      </c>
      <c r="H38" s="99">
        <f>Additional_Service_Pricing!H49</f>
        <v>0</v>
      </c>
      <c r="I38" s="683">
        <f t="shared" si="1"/>
        <v>0</v>
      </c>
      <c r="J38" s="683">
        <f>IF(OR($E$5="NMBS"),"Use standard o2i Billing process",VLOOKUP($E$5,PCE_6[#All],3,FALSE)*I38)</f>
        <v>0</v>
      </c>
      <c r="K38" t="str">
        <f>Additional_Service_Pricing!C19</f>
        <v>EUR</v>
      </c>
      <c r="L38" s="240" t="str">
        <f>Additional_Service_Pricing!I49</f>
        <v/>
      </c>
      <c r="M38" s="240" t="str">
        <f>Additional_Service_Pricing!J49</f>
        <v/>
      </c>
      <c r="V38" s="115"/>
    </row>
    <row r="39" spans="2:23" x14ac:dyDescent="0.35">
      <c r="B39" s="240">
        <f>Additional_Service_Pricing!B50</f>
        <v>0</v>
      </c>
      <c r="C39">
        <f>Additional_Service_Pricing!C50</f>
        <v>0</v>
      </c>
      <c r="D39" s="230">
        <f>Additional_Service_Pricing!D50</f>
        <v>0</v>
      </c>
      <c r="E39" s="240">
        <f>Additional_Service_Pricing!E50</f>
        <v>0</v>
      </c>
      <c r="F39" s="99">
        <f>Additional_Service_Pricing!F50</f>
        <v>0</v>
      </c>
      <c r="G39" s="99">
        <f>Additional_Service_Pricing!G50</f>
        <v>0</v>
      </c>
      <c r="H39" s="99">
        <f>Additional_Service_Pricing!H50</f>
        <v>0</v>
      </c>
      <c r="I39" s="683">
        <f t="shared" si="1"/>
        <v>0</v>
      </c>
      <c r="J39" s="683">
        <f>IF(OR($E$5="NMBS"),"Use standard o2i Billing process",VLOOKUP($E$5,PCE_6[#All],3,FALSE)*I39)</f>
        <v>0</v>
      </c>
      <c r="K39" t="str">
        <f>Additional_Service_Pricing!C19</f>
        <v>EUR</v>
      </c>
      <c r="L39" s="240" t="str">
        <f>Additional_Service_Pricing!I50</f>
        <v/>
      </c>
      <c r="M39" s="240" t="str">
        <f>Additional_Service_Pricing!J50</f>
        <v/>
      </c>
      <c r="V39" s="115"/>
    </row>
    <row r="40" spans="2:23" x14ac:dyDescent="0.35">
      <c r="B40" s="240">
        <f>Additional_Service_Pricing!B51</f>
        <v>0</v>
      </c>
      <c r="C40">
        <f>Additional_Service_Pricing!C51</f>
        <v>0</v>
      </c>
      <c r="D40" s="230">
        <f>Additional_Service_Pricing!D51</f>
        <v>0</v>
      </c>
      <c r="E40" s="240">
        <f>Additional_Service_Pricing!E51</f>
        <v>0</v>
      </c>
      <c r="F40" s="99">
        <f>Additional_Service_Pricing!F51</f>
        <v>0</v>
      </c>
      <c r="G40" s="99">
        <f>Additional_Service_Pricing!G51</f>
        <v>0</v>
      </c>
      <c r="H40" s="99">
        <f>Additional_Service_Pricing!H51</f>
        <v>0</v>
      </c>
      <c r="I40" s="683">
        <f t="shared" si="1"/>
        <v>0</v>
      </c>
      <c r="J40" s="683">
        <f>IF(OR($E$5="NMBS"),"Use standard o2i Billing process",VLOOKUP($E$5,PCE_6[#All],3,FALSE)*I40)</f>
        <v>0</v>
      </c>
      <c r="K40" t="str">
        <f>Additional_Service_Pricing!C19</f>
        <v>EUR</v>
      </c>
      <c r="L40" s="240" t="str">
        <f>Additional_Service_Pricing!I51</f>
        <v/>
      </c>
      <c r="M40" s="240" t="str">
        <f>Additional_Service_Pricing!J51</f>
        <v/>
      </c>
      <c r="V40" s="115"/>
    </row>
    <row r="41" spans="2:23" x14ac:dyDescent="0.35">
      <c r="B41" s="240">
        <f>Additional_Service_Pricing!B52</f>
        <v>0</v>
      </c>
      <c r="C41">
        <f>Additional_Service_Pricing!C52</f>
        <v>0</v>
      </c>
      <c r="D41" s="230">
        <f>Additional_Service_Pricing!D52</f>
        <v>0</v>
      </c>
      <c r="E41" s="240">
        <f>Additional_Service_Pricing!E52</f>
        <v>0</v>
      </c>
      <c r="F41" s="99">
        <f>Additional_Service_Pricing!F52</f>
        <v>0</v>
      </c>
      <c r="G41" s="99">
        <f>Additional_Service_Pricing!G52</f>
        <v>0</v>
      </c>
      <c r="H41" s="99">
        <f>Additional_Service_Pricing!H52</f>
        <v>0</v>
      </c>
      <c r="I41" s="683">
        <f t="shared" si="1"/>
        <v>0</v>
      </c>
      <c r="J41" s="683">
        <f>IF(OR($E$5="NMBS"),"Use standard o2i Billing process",VLOOKUP($E$5,PCE_6[#All],3,FALSE)*I41)</f>
        <v>0</v>
      </c>
      <c r="K41" t="str">
        <f>Additional_Service_Pricing!C19</f>
        <v>EUR</v>
      </c>
      <c r="L41" s="240" t="str">
        <f>Additional_Service_Pricing!I52</f>
        <v/>
      </c>
      <c r="M41" s="240" t="str">
        <f>Additional_Service_Pricing!J52</f>
        <v/>
      </c>
      <c r="V41" s="115"/>
    </row>
    <row r="42" spans="2:23" x14ac:dyDescent="0.35">
      <c r="B42" s="1088" t="s">
        <v>37</v>
      </c>
      <c r="C42" s="1089"/>
      <c r="D42" s="1089"/>
      <c r="E42" s="1089"/>
      <c r="F42" s="1090"/>
      <c r="G42" s="96"/>
      <c r="H42" s="96"/>
      <c r="I42" s="96"/>
      <c r="J42" s="96">
        <f>SUM(J10:J41)</f>
        <v>11234.6</v>
      </c>
      <c r="K42" s="96" t="str">
        <f>Additional_Service_Pricing!C19</f>
        <v>EUR</v>
      </c>
      <c r="L42" s="96"/>
      <c r="M42" s="96"/>
    </row>
  </sheetData>
  <sheetProtection algorithmName="SHA-512" hashValue="62UTqN/vdc7lmRNh8L1bLuaeJViquZbpPOGed0C4J2xCTA/inicnh41qxvyk3hNxN3vfU080iBaRimur0uh5BA==" saltValue="ItieilQ3l+yEnWcPAEs1iA==" spinCount="100000" sheet="1" objects="1" scenarios="1" autoFilter="0"/>
  <mergeCells count="2">
    <mergeCell ref="B42:F42"/>
    <mergeCell ref="J2:L7"/>
  </mergeCells>
  <dataValidations count="2">
    <dataValidation type="list" allowBlank="1" showInputMessage="1" showErrorMessage="1" sqref="E4" xr:uid="{74FDD12C-DFC8-4F3F-B67C-2195E794A7E7}">
      <formula1>$AA$10:$AA$11</formula1>
    </dataValidation>
    <dataValidation type="list" allowBlank="1" showInputMessage="1" showErrorMessage="1" sqref="E5 D6:D7" xr:uid="{B7720ABF-698A-4D3F-81EB-D6E5BFDC0AAA}">
      <formula1>$V$20:$V$33</formula1>
    </dataValidation>
  </dataValidations>
  <pageMargins left="0.7" right="0.7" top="0.75" bottom="0.75" header="0.3" footer="0.3"/>
  <pageSetup scale="45" orientation="portrait" r:id="rId1"/>
  <headerFooter>
    <oddFooter>&amp;L_x000D_&amp;1#&amp;"72 Brand"&amp;6&amp;K000000                  INTERNAL ‒ SAP and External Parties under NDA Only</oddFooter>
  </headerFooter>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EE76D-54F2-49CB-9C73-B0A24FF88608}">
  <sheetPr codeName="Sheet6">
    <tabColor rgb="FF92D050"/>
    <outlinePr summaryBelow="0"/>
    <pageSetUpPr fitToPage="1"/>
  </sheetPr>
  <dimension ref="A1:P1623"/>
  <sheetViews>
    <sheetView showGridLines="0" zoomScale="90" zoomScaleNormal="90" zoomScalePageLayoutView="40" workbookViewId="0">
      <pane ySplit="1" topLeftCell="A2" activePane="bottomLeft" state="frozen"/>
      <selection activeCell="A255" sqref="A255"/>
      <selection pane="bottomLeft" activeCell="A82" sqref="A82"/>
    </sheetView>
  </sheetViews>
  <sheetFormatPr defaultColWidth="9.1796875" defaultRowHeight="12.5" outlineLevelRow="1" x14ac:dyDescent="0.35"/>
  <cols>
    <col min="1" max="1" width="34.26953125" style="220" bestFit="1" customWidth="1"/>
    <col min="2" max="2" width="97.26953125" style="57" customWidth="1"/>
    <col min="3" max="4" width="4" style="61" bestFit="1" customWidth="1"/>
    <col min="5" max="5" width="4" style="61" customWidth="1"/>
    <col min="6" max="6" width="4" style="61" bestFit="1" customWidth="1"/>
    <col min="7" max="7" width="4" style="221" bestFit="1" customWidth="1"/>
    <col min="8" max="8" width="4" style="363" bestFit="1" customWidth="1"/>
    <col min="9" max="9" width="3.453125" style="135" customWidth="1"/>
    <col min="10" max="10" width="6.7265625" style="167" customWidth="1"/>
    <col min="11" max="12" width="6.7265625" style="188" customWidth="1"/>
    <col min="13" max="13" width="6.7265625" style="376" customWidth="1"/>
    <col min="14" max="16" width="6.7265625" style="365" customWidth="1"/>
    <col min="17" max="16384" width="9.1796875" style="60"/>
  </cols>
  <sheetData>
    <row r="1" spans="1:16" s="61" customFormat="1" ht="172.15" customHeight="1" x14ac:dyDescent="0.35">
      <c r="A1" s="189" t="s">
        <v>217</v>
      </c>
      <c r="B1" s="654" t="s">
        <v>1642</v>
      </c>
      <c r="C1" s="655" t="s">
        <v>1643</v>
      </c>
      <c r="D1" s="656" t="s">
        <v>1644</v>
      </c>
      <c r="E1" s="657" t="s">
        <v>1645</v>
      </c>
      <c r="F1" s="658" t="s">
        <v>1646</v>
      </c>
      <c r="G1" s="659" t="s">
        <v>1647</v>
      </c>
      <c r="H1" s="660" t="s">
        <v>1648</v>
      </c>
      <c r="I1" s="190" t="s">
        <v>1642</v>
      </c>
      <c r="J1" s="276" t="s">
        <v>1649</v>
      </c>
      <c r="K1" s="661" t="s">
        <v>1650</v>
      </c>
      <c r="L1" s="504" t="s">
        <v>1651</v>
      </c>
      <c r="M1" s="277" t="s">
        <v>1652</v>
      </c>
      <c r="N1" s="662" t="s">
        <v>1653</v>
      </c>
      <c r="O1" s="278" t="s">
        <v>1654</v>
      </c>
      <c r="P1" s="278" t="s">
        <v>1655</v>
      </c>
    </row>
    <row r="2" spans="1:16" ht="13" x14ac:dyDescent="0.35">
      <c r="A2" s="191" t="s">
        <v>1656</v>
      </c>
      <c r="B2" s="191" t="s">
        <v>1642</v>
      </c>
      <c r="C2" s="203" t="s">
        <v>1642</v>
      </c>
      <c r="D2" s="203" t="s">
        <v>1642</v>
      </c>
      <c r="E2" s="203" t="s">
        <v>1642</v>
      </c>
      <c r="F2" s="203" t="s">
        <v>1642</v>
      </c>
      <c r="G2" s="203" t="s">
        <v>1642</v>
      </c>
      <c r="H2" s="203" t="s">
        <v>1642</v>
      </c>
      <c r="I2" s="203"/>
      <c r="J2" s="203" t="s">
        <v>1642</v>
      </c>
      <c r="K2" s="203" t="s">
        <v>1642</v>
      </c>
      <c r="L2" s="203" t="s">
        <v>1642</v>
      </c>
      <c r="M2" s="203" t="s">
        <v>1642</v>
      </c>
      <c r="N2" s="203" t="s">
        <v>1642</v>
      </c>
      <c r="O2" s="203" t="s">
        <v>1642</v>
      </c>
      <c r="P2" s="203" t="s">
        <v>1642</v>
      </c>
    </row>
    <row r="3" spans="1:16" s="279" customFormat="1" ht="13" x14ac:dyDescent="0.35">
      <c r="A3" s="12" t="s">
        <v>1657</v>
      </c>
      <c r="B3" s="12" t="s">
        <v>1642</v>
      </c>
      <c r="C3" s="180" t="s">
        <v>1642</v>
      </c>
      <c r="D3" s="180" t="s">
        <v>1642</v>
      </c>
      <c r="E3" s="180" t="s">
        <v>1642</v>
      </c>
      <c r="F3" s="180" t="s">
        <v>1642</v>
      </c>
      <c r="G3" s="180" t="s">
        <v>1642</v>
      </c>
      <c r="H3" s="180" t="s">
        <v>1642</v>
      </c>
      <c r="I3" s="207"/>
      <c r="J3" s="180" t="s">
        <v>1642</v>
      </c>
      <c r="K3" s="180" t="s">
        <v>1642</v>
      </c>
      <c r="L3" s="180" t="s">
        <v>1642</v>
      </c>
      <c r="M3" s="180" t="s">
        <v>1642</v>
      </c>
      <c r="N3" s="180" t="s">
        <v>1642</v>
      </c>
      <c r="O3" s="180" t="s">
        <v>1642</v>
      </c>
      <c r="P3" s="180" t="s">
        <v>1642</v>
      </c>
    </row>
    <row r="4" spans="1:16" s="281" customFormat="1" ht="50" x14ac:dyDescent="0.35">
      <c r="A4" s="17" t="s">
        <v>1658</v>
      </c>
      <c r="B4" s="13" t="s">
        <v>1659</v>
      </c>
      <c r="C4" s="193" t="s">
        <v>1660</v>
      </c>
      <c r="D4" s="193" t="s">
        <v>1660</v>
      </c>
      <c r="E4" s="193" t="s">
        <v>1660</v>
      </c>
      <c r="F4" s="193" t="s">
        <v>1660</v>
      </c>
      <c r="G4" s="193" t="s">
        <v>1660</v>
      </c>
      <c r="H4" s="193" t="s">
        <v>1660</v>
      </c>
      <c r="I4" s="300"/>
      <c r="J4" s="280" t="str">
        <f>IF(C4=D4,"=","X")</f>
        <v>=</v>
      </c>
      <c r="K4" s="280" t="str">
        <f>IF(C4=F4,"=","X")</f>
        <v>=</v>
      </c>
      <c r="L4" s="280" t="str">
        <f>IF(D4=E4,"=","X")</f>
        <v>=</v>
      </c>
      <c r="M4" s="280" t="str">
        <f>IF(C4=G4,"=","X")</f>
        <v>=</v>
      </c>
      <c r="N4" s="280" t="str">
        <f>IF(F4=G4,"=","X")</f>
        <v>=</v>
      </c>
      <c r="O4" s="280" t="str">
        <f>IF(D4=F4,"=","X")</f>
        <v>=</v>
      </c>
      <c r="P4" s="280" t="str">
        <f>IF(H4=G4,"=","X")</f>
        <v>=</v>
      </c>
    </row>
    <row r="5" spans="1:16" s="281" customFormat="1" ht="37.5" x14ac:dyDescent="0.35">
      <c r="A5" s="17" t="s">
        <v>1661</v>
      </c>
      <c r="B5" s="17" t="s">
        <v>1662</v>
      </c>
      <c r="C5" s="193" t="s">
        <v>1660</v>
      </c>
      <c r="D5" s="193" t="s">
        <v>1660</v>
      </c>
      <c r="E5" s="193" t="s">
        <v>1660</v>
      </c>
      <c r="F5" s="193" t="s">
        <v>1660</v>
      </c>
      <c r="G5" s="193" t="s">
        <v>1660</v>
      </c>
      <c r="H5" s="193" t="s">
        <v>1660</v>
      </c>
      <c r="I5" s="301"/>
      <c r="J5" s="280" t="str">
        <f>IF(C5=D5,"=","X")</f>
        <v>=</v>
      </c>
      <c r="K5" s="280" t="str">
        <f>IF(C5=F5,"=","X")</f>
        <v>=</v>
      </c>
      <c r="L5" s="280" t="str">
        <f t="shared" ref="L5:L73" si="0">IF(D5=E5,"=","X")</f>
        <v>=</v>
      </c>
      <c r="M5" s="280" t="str">
        <f>IF(C5=G5,"=","X")</f>
        <v>=</v>
      </c>
      <c r="N5" s="280" t="str">
        <f>IF(F5=G5,"=","X")</f>
        <v>=</v>
      </c>
      <c r="O5" s="280" t="str">
        <f>IF(D5=F5,"=","X")</f>
        <v>=</v>
      </c>
      <c r="P5" s="280" t="str">
        <f>IF(H5=G5,"=","X")</f>
        <v>=</v>
      </c>
    </row>
    <row r="6" spans="1:16" x14ac:dyDescent="0.35">
      <c r="A6" s="17" t="s">
        <v>1663</v>
      </c>
      <c r="B6" s="17" t="s">
        <v>1664</v>
      </c>
      <c r="C6" s="193" t="s">
        <v>1660</v>
      </c>
      <c r="D6" s="193" t="s">
        <v>1660</v>
      </c>
      <c r="E6" s="193" t="s">
        <v>1660</v>
      </c>
      <c r="F6" s="193" t="s">
        <v>1660</v>
      </c>
      <c r="G6" s="193" t="s">
        <v>1660</v>
      </c>
      <c r="H6" s="193" t="s">
        <v>1660</v>
      </c>
      <c r="I6" s="301"/>
      <c r="J6" s="280" t="str">
        <f>IF(C6=D6,"=","X")</f>
        <v>=</v>
      </c>
      <c r="K6" s="280" t="str">
        <f>IF(C6=F6,"=","X")</f>
        <v>=</v>
      </c>
      <c r="L6" s="280" t="str">
        <f t="shared" si="0"/>
        <v>=</v>
      </c>
      <c r="M6" s="280" t="str">
        <f>IF(C6=G6,"=","X")</f>
        <v>=</v>
      </c>
      <c r="N6" s="280" t="str">
        <f>IF(F6=G6,"=","X")</f>
        <v>=</v>
      </c>
      <c r="O6" s="280" t="str">
        <f>IF(D6=F6,"=","X")</f>
        <v>=</v>
      </c>
      <c r="P6" s="280" t="str">
        <f>IF(H6=G6,"=","X")</f>
        <v>=</v>
      </c>
    </row>
    <row r="7" spans="1:16" s="281" customFormat="1" x14ac:dyDescent="0.35">
      <c r="A7" s="17" t="s">
        <v>1665</v>
      </c>
      <c r="B7" s="17" t="s">
        <v>1666</v>
      </c>
      <c r="C7" s="193" t="s">
        <v>1660</v>
      </c>
      <c r="D7" s="193" t="s">
        <v>1660</v>
      </c>
      <c r="E7" s="193" t="s">
        <v>1660</v>
      </c>
      <c r="F7" s="193" t="s">
        <v>1660</v>
      </c>
      <c r="G7" s="193" t="s">
        <v>1660</v>
      </c>
      <c r="H7" s="193" t="s">
        <v>1660</v>
      </c>
      <c r="I7" s="301"/>
      <c r="J7" s="280" t="str">
        <f>IF(C7=D7,"=","X")</f>
        <v>=</v>
      </c>
      <c r="K7" s="280" t="str">
        <f>IF(C7=F7,"=","X")</f>
        <v>=</v>
      </c>
      <c r="L7" s="280" t="str">
        <f t="shared" si="0"/>
        <v>=</v>
      </c>
      <c r="M7" s="280" t="str">
        <f>IF(C7=G7,"=","X")</f>
        <v>=</v>
      </c>
      <c r="N7" s="280" t="str">
        <f>IF(F7=G7,"=","X")</f>
        <v>=</v>
      </c>
      <c r="O7" s="280" t="str">
        <f>IF(D7=F7,"=","X")</f>
        <v>=</v>
      </c>
      <c r="P7" s="280" t="str">
        <f>IF(H7=G7,"=","X")</f>
        <v>=</v>
      </c>
    </row>
    <row r="8" spans="1:16" s="281" customFormat="1" ht="37.5" x14ac:dyDescent="0.35">
      <c r="A8" s="17" t="s">
        <v>1667</v>
      </c>
      <c r="B8" s="17" t="s">
        <v>1668</v>
      </c>
      <c r="C8" s="193" t="s">
        <v>1660</v>
      </c>
      <c r="D8" s="193" t="s">
        <v>1660</v>
      </c>
      <c r="E8" s="193" t="s">
        <v>1660</v>
      </c>
      <c r="F8" s="193" t="s">
        <v>1660</v>
      </c>
      <c r="G8" s="193" t="s">
        <v>1660</v>
      </c>
      <c r="H8" s="193" t="s">
        <v>1660</v>
      </c>
      <c r="I8" s="301"/>
      <c r="J8" s="280" t="str">
        <f>IF(C8=D8,"=","X")</f>
        <v>=</v>
      </c>
      <c r="K8" s="280" t="str">
        <f>IF(C8=F8,"=","X")</f>
        <v>=</v>
      </c>
      <c r="L8" s="280" t="str">
        <f t="shared" si="0"/>
        <v>=</v>
      </c>
      <c r="M8" s="280" t="str">
        <f>IF(C8=G8,"=","X")</f>
        <v>=</v>
      </c>
      <c r="N8" s="280" t="str">
        <f>IF(F8=G8,"=","X")</f>
        <v>=</v>
      </c>
      <c r="O8" s="280" t="str">
        <f>IF(D8=F8,"=","X")</f>
        <v>=</v>
      </c>
      <c r="P8" s="280" t="str">
        <f>IF(H8=G8,"=","X")</f>
        <v>=</v>
      </c>
    </row>
    <row r="9" spans="1:16" s="279" customFormat="1" ht="26" x14ac:dyDescent="0.35">
      <c r="A9" s="12" t="s">
        <v>1669</v>
      </c>
      <c r="B9" s="12" t="s">
        <v>1642</v>
      </c>
      <c r="C9" s="180" t="s">
        <v>1642</v>
      </c>
      <c r="D9" s="180" t="s">
        <v>1642</v>
      </c>
      <c r="E9" s="180" t="s">
        <v>1642</v>
      </c>
      <c r="F9" s="180" t="s">
        <v>1642</v>
      </c>
      <c r="G9" s="180" t="s">
        <v>1642</v>
      </c>
      <c r="H9" s="180" t="s">
        <v>1642</v>
      </c>
      <c r="I9" s="207"/>
      <c r="J9" s="180" t="s">
        <v>1642</v>
      </c>
      <c r="K9" s="180" t="s">
        <v>1642</v>
      </c>
      <c r="L9" s="180" t="s">
        <v>1642</v>
      </c>
      <c r="M9" s="180" t="s">
        <v>1642</v>
      </c>
      <c r="N9" s="180" t="s">
        <v>1642</v>
      </c>
      <c r="O9" s="180" t="s">
        <v>1642</v>
      </c>
      <c r="P9" s="180" t="s">
        <v>1642</v>
      </c>
    </row>
    <row r="10" spans="1:16" s="281" customFormat="1" ht="50" x14ac:dyDescent="0.35">
      <c r="A10" s="17" t="s">
        <v>1670</v>
      </c>
      <c r="B10" s="13" t="s">
        <v>1671</v>
      </c>
      <c r="C10" s="194" t="s">
        <v>1672</v>
      </c>
      <c r="D10" s="194" t="s">
        <v>1672</v>
      </c>
      <c r="E10" s="194" t="s">
        <v>1672</v>
      </c>
      <c r="F10" s="194" t="s">
        <v>1672</v>
      </c>
      <c r="G10" s="302" t="s">
        <v>1672</v>
      </c>
      <c r="H10" s="302" t="s">
        <v>1672</v>
      </c>
      <c r="I10" s="301"/>
      <c r="J10" s="280" t="str">
        <f t="shared" ref="J10:J15" si="1">IF(C10=D10,"=","X")</f>
        <v>=</v>
      </c>
      <c r="K10" s="280" t="str">
        <f t="shared" ref="K10:K15" si="2">IF(C10=F10,"=","X")</f>
        <v>=</v>
      </c>
      <c r="L10" s="280" t="str">
        <f t="shared" si="0"/>
        <v>=</v>
      </c>
      <c r="M10" s="280" t="str">
        <f t="shared" ref="M10:M15" si="3">IF(C10=G10,"=","X")</f>
        <v>=</v>
      </c>
      <c r="N10" s="280" t="str">
        <f t="shared" ref="N10:N15" si="4">IF(F10=G10,"=","X")</f>
        <v>=</v>
      </c>
      <c r="O10" s="280" t="str">
        <f t="shared" ref="O10:O15" si="5">IF(D10=F10,"=","X")</f>
        <v>=</v>
      </c>
      <c r="P10" s="280" t="str">
        <f t="shared" ref="P10:P15" si="6">IF(H10=G10,"=","X")</f>
        <v>=</v>
      </c>
    </row>
    <row r="11" spans="1:16" s="281" customFormat="1" ht="87.5" x14ac:dyDescent="0.35">
      <c r="A11" s="17" t="s">
        <v>1673</v>
      </c>
      <c r="B11" s="13" t="s">
        <v>1674</v>
      </c>
      <c r="C11" s="193" t="s">
        <v>1660</v>
      </c>
      <c r="D11" s="193" t="s">
        <v>1660</v>
      </c>
      <c r="E11" s="193" t="s">
        <v>1660</v>
      </c>
      <c r="F11" s="193" t="s">
        <v>1660</v>
      </c>
      <c r="G11" s="193" t="s">
        <v>1660</v>
      </c>
      <c r="H11" s="193" t="s">
        <v>1660</v>
      </c>
      <c r="I11" s="301"/>
      <c r="J11" s="280" t="str">
        <f t="shared" si="1"/>
        <v>=</v>
      </c>
      <c r="K11" s="280" t="str">
        <f t="shared" si="2"/>
        <v>=</v>
      </c>
      <c r="L11" s="280" t="str">
        <f t="shared" si="0"/>
        <v>=</v>
      </c>
      <c r="M11" s="280" t="str">
        <f t="shared" si="3"/>
        <v>=</v>
      </c>
      <c r="N11" s="280" t="str">
        <f t="shared" si="4"/>
        <v>=</v>
      </c>
      <c r="O11" s="280" t="str">
        <f t="shared" si="5"/>
        <v>=</v>
      </c>
      <c r="P11" s="280" t="str">
        <f t="shared" si="6"/>
        <v>=</v>
      </c>
    </row>
    <row r="12" spans="1:16" s="281" customFormat="1" ht="13" x14ac:dyDescent="0.35">
      <c r="A12" s="13" t="s">
        <v>1675</v>
      </c>
      <c r="B12" s="13" t="s">
        <v>1676</v>
      </c>
      <c r="C12" s="196" t="s">
        <v>1677</v>
      </c>
      <c r="D12" s="196" t="s">
        <v>1677</v>
      </c>
      <c r="E12" s="196" t="s">
        <v>1677</v>
      </c>
      <c r="F12" s="196" t="s">
        <v>1677</v>
      </c>
      <c r="G12" s="197" t="s">
        <v>1678</v>
      </c>
      <c r="H12" s="197" t="s">
        <v>1678</v>
      </c>
      <c r="I12" s="301"/>
      <c r="J12" s="280" t="str">
        <f t="shared" si="1"/>
        <v>=</v>
      </c>
      <c r="K12" s="280" t="str">
        <f t="shared" si="2"/>
        <v>=</v>
      </c>
      <c r="L12" s="280" t="str">
        <f t="shared" si="0"/>
        <v>=</v>
      </c>
      <c r="M12" s="280" t="str">
        <f t="shared" si="3"/>
        <v>X</v>
      </c>
      <c r="N12" s="280" t="str">
        <f t="shared" si="4"/>
        <v>X</v>
      </c>
      <c r="O12" s="280" t="str">
        <f t="shared" si="5"/>
        <v>=</v>
      </c>
      <c r="P12" s="280" t="str">
        <f t="shared" si="6"/>
        <v>=</v>
      </c>
    </row>
    <row r="13" spans="1:16" s="281" customFormat="1" ht="25" x14ac:dyDescent="0.35">
      <c r="A13" s="13" t="s">
        <v>1679</v>
      </c>
      <c r="B13" s="13" t="s">
        <v>1680</v>
      </c>
      <c r="C13" s="196" t="s">
        <v>1677</v>
      </c>
      <c r="D13" s="196" t="s">
        <v>1677</v>
      </c>
      <c r="E13" s="196" t="s">
        <v>1677</v>
      </c>
      <c r="F13" s="196" t="s">
        <v>1677</v>
      </c>
      <c r="G13" s="197" t="s">
        <v>1678</v>
      </c>
      <c r="H13" s="197" t="s">
        <v>1678</v>
      </c>
      <c r="I13" s="301"/>
      <c r="J13" s="280" t="str">
        <f t="shared" si="1"/>
        <v>=</v>
      </c>
      <c r="K13" s="280" t="str">
        <f t="shared" si="2"/>
        <v>=</v>
      </c>
      <c r="L13" s="280" t="str">
        <f t="shared" si="0"/>
        <v>=</v>
      </c>
      <c r="M13" s="280" t="str">
        <f t="shared" si="3"/>
        <v>X</v>
      </c>
      <c r="N13" s="280" t="str">
        <f t="shared" si="4"/>
        <v>X</v>
      </c>
      <c r="O13" s="280" t="str">
        <f t="shared" si="5"/>
        <v>=</v>
      </c>
      <c r="P13" s="280" t="str">
        <f t="shared" si="6"/>
        <v>=</v>
      </c>
    </row>
    <row r="14" spans="1:16" s="279" customFormat="1" ht="25" x14ac:dyDescent="0.35">
      <c r="A14" s="17" t="s">
        <v>1681</v>
      </c>
      <c r="B14" s="17" t="s">
        <v>1682</v>
      </c>
      <c r="C14" s="193" t="s">
        <v>1660</v>
      </c>
      <c r="D14" s="193" t="s">
        <v>1660</v>
      </c>
      <c r="E14" s="193" t="s">
        <v>1660</v>
      </c>
      <c r="F14" s="193" t="s">
        <v>1660</v>
      </c>
      <c r="G14" s="196" t="s">
        <v>1677</v>
      </c>
      <c r="H14" s="196" t="s">
        <v>1677</v>
      </c>
      <c r="I14" s="301"/>
      <c r="J14" s="280" t="str">
        <f t="shared" si="1"/>
        <v>=</v>
      </c>
      <c r="K14" s="280" t="str">
        <f t="shared" si="2"/>
        <v>=</v>
      </c>
      <c r="L14" s="280" t="str">
        <f t="shared" si="0"/>
        <v>=</v>
      </c>
      <c r="M14" s="280" t="str">
        <f t="shared" si="3"/>
        <v>X</v>
      </c>
      <c r="N14" s="280" t="str">
        <f t="shared" si="4"/>
        <v>X</v>
      </c>
      <c r="O14" s="280" t="str">
        <f t="shared" si="5"/>
        <v>=</v>
      </c>
      <c r="P14" s="280" t="str">
        <f t="shared" si="6"/>
        <v>=</v>
      </c>
    </row>
    <row r="15" spans="1:16" s="279" customFormat="1" ht="13" x14ac:dyDescent="0.35">
      <c r="A15" s="17" t="s">
        <v>1683</v>
      </c>
      <c r="B15" s="17" t="s">
        <v>1684</v>
      </c>
      <c r="C15" s="193" t="s">
        <v>1660</v>
      </c>
      <c r="D15" s="193" t="s">
        <v>1660</v>
      </c>
      <c r="E15" s="193" t="s">
        <v>1660</v>
      </c>
      <c r="F15" s="193" t="s">
        <v>1660</v>
      </c>
      <c r="G15" s="196" t="s">
        <v>1677</v>
      </c>
      <c r="H15" s="196" t="s">
        <v>1677</v>
      </c>
      <c r="I15" s="301"/>
      <c r="J15" s="280" t="str">
        <f t="shared" si="1"/>
        <v>=</v>
      </c>
      <c r="K15" s="280" t="str">
        <f t="shared" si="2"/>
        <v>=</v>
      </c>
      <c r="L15" s="280" t="str">
        <f t="shared" si="0"/>
        <v>=</v>
      </c>
      <c r="M15" s="280" t="str">
        <f t="shared" si="3"/>
        <v>X</v>
      </c>
      <c r="N15" s="280" t="str">
        <f t="shared" si="4"/>
        <v>X</v>
      </c>
      <c r="O15" s="280" t="str">
        <f t="shared" si="5"/>
        <v>=</v>
      </c>
      <c r="P15" s="280" t="str">
        <f t="shared" si="6"/>
        <v>=</v>
      </c>
    </row>
    <row r="16" spans="1:16" s="281" customFormat="1" ht="26" x14ac:dyDescent="0.35">
      <c r="A16" s="12" t="s">
        <v>1685</v>
      </c>
      <c r="B16" s="12" t="s">
        <v>1642</v>
      </c>
      <c r="C16" s="180" t="s">
        <v>1642</v>
      </c>
      <c r="D16" s="180" t="s">
        <v>1642</v>
      </c>
      <c r="E16" s="180" t="s">
        <v>1642</v>
      </c>
      <c r="F16" s="180" t="s">
        <v>1642</v>
      </c>
      <c r="G16" s="180" t="s">
        <v>1642</v>
      </c>
      <c r="H16" s="180" t="s">
        <v>1642</v>
      </c>
      <c r="I16" s="207"/>
      <c r="J16" s="180" t="s">
        <v>1642</v>
      </c>
      <c r="K16" s="180" t="s">
        <v>1642</v>
      </c>
      <c r="L16" s="180" t="s">
        <v>1642</v>
      </c>
      <c r="M16" s="180" t="s">
        <v>1642</v>
      </c>
      <c r="N16" s="180" t="s">
        <v>1642</v>
      </c>
      <c r="O16" s="180" t="s">
        <v>1642</v>
      </c>
      <c r="P16" s="180" t="s">
        <v>1642</v>
      </c>
    </row>
    <row r="17" spans="1:16" s="281" customFormat="1" ht="13" x14ac:dyDescent="0.35">
      <c r="A17" s="12" t="s">
        <v>1686</v>
      </c>
      <c r="B17" s="12" t="s">
        <v>1642</v>
      </c>
      <c r="C17" s="180" t="s">
        <v>1642</v>
      </c>
      <c r="D17" s="180" t="s">
        <v>1642</v>
      </c>
      <c r="E17" s="180" t="s">
        <v>1642</v>
      </c>
      <c r="F17" s="180" t="s">
        <v>1642</v>
      </c>
      <c r="G17" s="180" t="s">
        <v>1642</v>
      </c>
      <c r="H17" s="180" t="s">
        <v>1642</v>
      </c>
      <c r="I17" s="207"/>
      <c r="J17" s="180" t="s">
        <v>1642</v>
      </c>
      <c r="K17" s="180" t="s">
        <v>1642</v>
      </c>
      <c r="L17" s="180" t="s">
        <v>1642</v>
      </c>
      <c r="M17" s="180" t="s">
        <v>1642</v>
      </c>
      <c r="N17" s="180" t="s">
        <v>1642</v>
      </c>
      <c r="O17" s="180" t="s">
        <v>1642</v>
      </c>
      <c r="P17" s="180" t="s">
        <v>1642</v>
      </c>
    </row>
    <row r="18" spans="1:16" s="281" customFormat="1" x14ac:dyDescent="0.35">
      <c r="A18" s="17" t="s">
        <v>1687</v>
      </c>
      <c r="B18" s="17" t="s">
        <v>1688</v>
      </c>
      <c r="C18" s="198" t="s">
        <v>1689</v>
      </c>
      <c r="D18" s="198" t="s">
        <v>1689</v>
      </c>
      <c r="E18" s="198" t="s">
        <v>1689</v>
      </c>
      <c r="F18" s="198" t="s">
        <v>1689</v>
      </c>
      <c r="G18" s="198" t="s">
        <v>1689</v>
      </c>
      <c r="H18" s="198" t="s">
        <v>1689</v>
      </c>
      <c r="I18" s="301"/>
      <c r="J18" s="280" t="str">
        <f>IF(C18=D18,"=","X")</f>
        <v>=</v>
      </c>
      <c r="K18" s="280" t="str">
        <f>IF(C18=F18,"=","X")</f>
        <v>=</v>
      </c>
      <c r="L18" s="280" t="str">
        <f t="shared" si="0"/>
        <v>=</v>
      </c>
      <c r="M18" s="280" t="str">
        <f>IF(C18=G18,"=","X")</f>
        <v>=</v>
      </c>
      <c r="N18" s="280" t="str">
        <f>IF(F18=G18,"=","X")</f>
        <v>=</v>
      </c>
      <c r="O18" s="280" t="str">
        <f>IF(D18=F18,"=","X")</f>
        <v>=</v>
      </c>
      <c r="P18" s="280" t="str">
        <f>IF(H18=G18,"=","X")</f>
        <v>=</v>
      </c>
    </row>
    <row r="19" spans="1:16" s="279" customFormat="1" ht="13" x14ac:dyDescent="0.35">
      <c r="A19" s="17" t="s">
        <v>1690</v>
      </c>
      <c r="B19" s="17" t="s">
        <v>1691</v>
      </c>
      <c r="C19" s="198" t="s">
        <v>1689</v>
      </c>
      <c r="D19" s="198" t="s">
        <v>1689</v>
      </c>
      <c r="E19" s="198" t="s">
        <v>1689</v>
      </c>
      <c r="F19" s="198" t="s">
        <v>1689</v>
      </c>
      <c r="G19" s="198" t="s">
        <v>1689</v>
      </c>
      <c r="H19" s="198" t="s">
        <v>1689</v>
      </c>
      <c r="I19" s="301"/>
      <c r="J19" s="280" t="str">
        <f>IF(C19=D19,"=","X")</f>
        <v>=</v>
      </c>
      <c r="K19" s="280" t="str">
        <f>IF(C19=F19,"=","X")</f>
        <v>=</v>
      </c>
      <c r="L19" s="280" t="str">
        <f t="shared" si="0"/>
        <v>=</v>
      </c>
      <c r="M19" s="280" t="str">
        <f>IF(C19=G19,"=","X")</f>
        <v>=</v>
      </c>
      <c r="N19" s="280" t="str">
        <f>IF(F19=G19,"=","X")</f>
        <v>=</v>
      </c>
      <c r="O19" s="280" t="str">
        <f>IF(D19=F19,"=","X")</f>
        <v>=</v>
      </c>
      <c r="P19" s="280" t="str">
        <f>IF(H19=G19,"=","X")</f>
        <v>=</v>
      </c>
    </row>
    <row r="20" spans="1:16" s="281" customFormat="1" x14ac:dyDescent="0.35">
      <c r="A20" s="17" t="s">
        <v>1692</v>
      </c>
      <c r="B20" s="17" t="s">
        <v>1693</v>
      </c>
      <c r="C20" s="198" t="s">
        <v>1689</v>
      </c>
      <c r="D20" s="198" t="s">
        <v>1689</v>
      </c>
      <c r="E20" s="198" t="s">
        <v>1689</v>
      </c>
      <c r="F20" s="198" t="s">
        <v>1689</v>
      </c>
      <c r="G20" s="198" t="s">
        <v>1689</v>
      </c>
      <c r="H20" s="198" t="s">
        <v>1689</v>
      </c>
      <c r="I20" s="301"/>
      <c r="J20" s="280" t="str">
        <f>IF(C20=D20,"=","X")</f>
        <v>=</v>
      </c>
      <c r="K20" s="280" t="str">
        <f>IF(C20=F20,"=","X")</f>
        <v>=</v>
      </c>
      <c r="L20" s="280" t="str">
        <f t="shared" si="0"/>
        <v>=</v>
      </c>
      <c r="M20" s="280" t="str">
        <f>IF(C20=G20,"=","X")</f>
        <v>=</v>
      </c>
      <c r="N20" s="280" t="str">
        <f>IF(F20=G20,"=","X")</f>
        <v>=</v>
      </c>
      <c r="O20" s="280" t="str">
        <f>IF(D20=F20,"=","X")</f>
        <v>=</v>
      </c>
      <c r="P20" s="280" t="str">
        <f>IF(H20=G20,"=","X")</f>
        <v>=</v>
      </c>
    </row>
    <row r="21" spans="1:16" s="281" customFormat="1" ht="13" x14ac:dyDescent="0.35">
      <c r="A21" s="12" t="s">
        <v>1694</v>
      </c>
      <c r="B21" s="12" t="s">
        <v>1642</v>
      </c>
      <c r="C21" s="180" t="s">
        <v>1642</v>
      </c>
      <c r="D21" s="180" t="s">
        <v>1642</v>
      </c>
      <c r="E21" s="180" t="s">
        <v>1642</v>
      </c>
      <c r="F21" s="180" t="s">
        <v>1642</v>
      </c>
      <c r="G21" s="180" t="s">
        <v>1642</v>
      </c>
      <c r="H21" s="180" t="s">
        <v>1642</v>
      </c>
      <c r="I21" s="207"/>
      <c r="J21" s="180" t="s">
        <v>1642</v>
      </c>
      <c r="K21" s="180" t="s">
        <v>1642</v>
      </c>
      <c r="L21" s="180" t="s">
        <v>1642</v>
      </c>
      <c r="M21" s="180" t="s">
        <v>1642</v>
      </c>
      <c r="N21" s="180" t="s">
        <v>1642</v>
      </c>
      <c r="O21" s="180" t="s">
        <v>1642</v>
      </c>
      <c r="P21" s="180" t="s">
        <v>1642</v>
      </c>
    </row>
    <row r="22" spans="1:16" s="281" customFormat="1" x14ac:dyDescent="0.35">
      <c r="A22" s="17" t="s">
        <v>1695</v>
      </c>
      <c r="B22" s="17" t="s">
        <v>1696</v>
      </c>
      <c r="C22" s="198" t="s">
        <v>1689</v>
      </c>
      <c r="D22" s="198" t="s">
        <v>1689</v>
      </c>
      <c r="E22" s="198" t="s">
        <v>1689</v>
      </c>
      <c r="F22" s="198" t="s">
        <v>1689</v>
      </c>
      <c r="G22" s="198" t="s">
        <v>1689</v>
      </c>
      <c r="H22" s="198" t="s">
        <v>1689</v>
      </c>
      <c r="I22" s="301"/>
      <c r="J22" s="280" t="str">
        <f>IF(C22=D22,"=","X")</f>
        <v>=</v>
      </c>
      <c r="K22" s="280" t="str">
        <f>IF(C22=F22,"=","X")</f>
        <v>=</v>
      </c>
      <c r="L22" s="280" t="str">
        <f t="shared" si="0"/>
        <v>=</v>
      </c>
      <c r="M22" s="280" t="str">
        <f>IF(C22=G22,"=","X")</f>
        <v>=</v>
      </c>
      <c r="N22" s="280" t="str">
        <f>IF(F22=G22,"=","X")</f>
        <v>=</v>
      </c>
      <c r="O22" s="280" t="str">
        <f>IF(D22=F22,"=","X")</f>
        <v>=</v>
      </c>
      <c r="P22" s="280" t="str">
        <f>IF(H22=G22,"=","X")</f>
        <v>=</v>
      </c>
    </row>
    <row r="23" spans="1:16" s="281" customFormat="1" x14ac:dyDescent="0.35">
      <c r="A23" s="17" t="s">
        <v>1697</v>
      </c>
      <c r="B23" s="17" t="s">
        <v>1698</v>
      </c>
      <c r="C23" s="198" t="s">
        <v>1689</v>
      </c>
      <c r="D23" s="198" t="s">
        <v>1689</v>
      </c>
      <c r="E23" s="198" t="s">
        <v>1689</v>
      </c>
      <c r="F23" s="198" t="s">
        <v>1689</v>
      </c>
      <c r="G23" s="198" t="s">
        <v>1689</v>
      </c>
      <c r="H23" s="198" t="s">
        <v>1689</v>
      </c>
      <c r="I23" s="301"/>
      <c r="J23" s="280" t="str">
        <f>IF(C23=D23,"=","X")</f>
        <v>=</v>
      </c>
      <c r="K23" s="280" t="str">
        <f>IF(C23=F23,"=","X")</f>
        <v>=</v>
      </c>
      <c r="L23" s="280" t="str">
        <f t="shared" si="0"/>
        <v>=</v>
      </c>
      <c r="M23" s="280" t="str">
        <f>IF(C23=G23,"=","X")</f>
        <v>=</v>
      </c>
      <c r="N23" s="280" t="str">
        <f>IF(F23=G23,"=","X")</f>
        <v>=</v>
      </c>
      <c r="O23" s="280" t="str">
        <f>IF(D23=F23,"=","X")</f>
        <v>=</v>
      </c>
      <c r="P23" s="280" t="str">
        <f>IF(H23=G23,"=","X")</f>
        <v>=</v>
      </c>
    </row>
    <row r="24" spans="1:16" s="281" customFormat="1" x14ac:dyDescent="0.35">
      <c r="A24" s="17" t="s">
        <v>1699</v>
      </c>
      <c r="B24" s="17" t="s">
        <v>1700</v>
      </c>
      <c r="C24" s="198" t="s">
        <v>1689</v>
      </c>
      <c r="D24" s="198" t="s">
        <v>1689</v>
      </c>
      <c r="E24" s="198" t="s">
        <v>1689</v>
      </c>
      <c r="F24" s="198" t="s">
        <v>1689</v>
      </c>
      <c r="G24" s="198" t="s">
        <v>1689</v>
      </c>
      <c r="H24" s="198" t="s">
        <v>1689</v>
      </c>
      <c r="I24" s="301"/>
      <c r="J24" s="280" t="str">
        <f>IF(C24=D24,"=","X")</f>
        <v>=</v>
      </c>
      <c r="K24" s="280" t="str">
        <f>IF(C24=F24,"=","X")</f>
        <v>=</v>
      </c>
      <c r="L24" s="280" t="str">
        <f t="shared" si="0"/>
        <v>=</v>
      </c>
      <c r="M24" s="280" t="str">
        <f>IF(C24=G24,"=","X")</f>
        <v>=</v>
      </c>
      <c r="N24" s="280" t="str">
        <f>IF(F24=G24,"=","X")</f>
        <v>=</v>
      </c>
      <c r="O24" s="280" t="str">
        <f>IF(D24=F24,"=","X")</f>
        <v>=</v>
      </c>
      <c r="P24" s="280" t="str">
        <f>IF(H24=G24,"=","X")</f>
        <v>=</v>
      </c>
    </row>
    <row r="25" spans="1:16" x14ac:dyDescent="0.35">
      <c r="A25" s="17" t="s">
        <v>1701</v>
      </c>
      <c r="B25" s="17" t="s">
        <v>1702</v>
      </c>
      <c r="C25" s="198" t="s">
        <v>1689</v>
      </c>
      <c r="D25" s="198" t="s">
        <v>1689</v>
      </c>
      <c r="E25" s="198" t="s">
        <v>1689</v>
      </c>
      <c r="F25" s="198" t="s">
        <v>1689</v>
      </c>
      <c r="G25" s="198" t="s">
        <v>1689</v>
      </c>
      <c r="H25" s="198" t="s">
        <v>1689</v>
      </c>
      <c r="I25" s="301"/>
      <c r="J25" s="280" t="str">
        <f>IF(C25=D25,"=","X")</f>
        <v>=</v>
      </c>
      <c r="K25" s="280" t="str">
        <f>IF(C25=F25,"=","X")</f>
        <v>=</v>
      </c>
      <c r="L25" s="280" t="str">
        <f t="shared" si="0"/>
        <v>=</v>
      </c>
      <c r="M25" s="280" t="str">
        <f>IF(C25=G25,"=","X")</f>
        <v>=</v>
      </c>
      <c r="N25" s="280" t="str">
        <f>IF(F25=G25,"=","X")</f>
        <v>=</v>
      </c>
      <c r="O25" s="280" t="str">
        <f>IF(D25=F25,"=","X")</f>
        <v>=</v>
      </c>
      <c r="P25" s="280" t="str">
        <f>IF(H25=G25,"=","X")</f>
        <v>=</v>
      </c>
    </row>
    <row r="26" spans="1:16" x14ac:dyDescent="0.35">
      <c r="A26" s="17" t="s">
        <v>1703</v>
      </c>
      <c r="B26" s="17" t="s">
        <v>1704</v>
      </c>
      <c r="C26" s="198" t="s">
        <v>1689</v>
      </c>
      <c r="D26" s="198" t="s">
        <v>1689</v>
      </c>
      <c r="E26" s="198" t="s">
        <v>1689</v>
      </c>
      <c r="F26" s="198" t="s">
        <v>1689</v>
      </c>
      <c r="G26" s="198" t="s">
        <v>1689</v>
      </c>
      <c r="H26" s="198" t="s">
        <v>1689</v>
      </c>
      <c r="I26" s="301"/>
      <c r="J26" s="280" t="str">
        <f>IF(C26=D26,"=","X")</f>
        <v>=</v>
      </c>
      <c r="K26" s="280" t="str">
        <f>IF(C26=F26,"=","X")</f>
        <v>=</v>
      </c>
      <c r="L26" s="280" t="str">
        <f t="shared" si="0"/>
        <v>=</v>
      </c>
      <c r="M26" s="280" t="str">
        <f>IF(C26=G26,"=","X")</f>
        <v>=</v>
      </c>
      <c r="N26" s="280" t="str">
        <f>IF(F26=G26,"=","X")</f>
        <v>=</v>
      </c>
      <c r="O26" s="280" t="str">
        <f>IF(D26=F26,"=","X")</f>
        <v>=</v>
      </c>
      <c r="P26" s="280" t="str">
        <f>IF(H26=G26,"=","X")</f>
        <v>=</v>
      </c>
    </row>
    <row r="27" spans="1:16" ht="13" x14ac:dyDescent="0.35">
      <c r="A27" s="191" t="s">
        <v>1705</v>
      </c>
      <c r="B27" s="191" t="s">
        <v>1642</v>
      </c>
      <c r="C27" s="203" t="s">
        <v>1642</v>
      </c>
      <c r="D27" s="203" t="s">
        <v>1642</v>
      </c>
      <c r="E27" s="203" t="s">
        <v>1642</v>
      </c>
      <c r="F27" s="203" t="s">
        <v>1642</v>
      </c>
      <c r="G27" s="203" t="s">
        <v>1642</v>
      </c>
      <c r="H27" s="203" t="s">
        <v>1642</v>
      </c>
      <c r="I27" s="203"/>
      <c r="J27" s="203" t="s">
        <v>1642</v>
      </c>
      <c r="K27" s="203" t="s">
        <v>1642</v>
      </c>
      <c r="L27" s="203" t="s">
        <v>1642</v>
      </c>
      <c r="M27" s="203" t="s">
        <v>1642</v>
      </c>
      <c r="N27" s="203" t="s">
        <v>1642</v>
      </c>
      <c r="O27" s="203" t="s">
        <v>1642</v>
      </c>
      <c r="P27" s="203" t="s">
        <v>1642</v>
      </c>
    </row>
    <row r="28" spans="1:16" ht="13" x14ac:dyDescent="0.35">
      <c r="A28" s="12" t="s">
        <v>1706</v>
      </c>
      <c r="B28" s="12" t="s">
        <v>1642</v>
      </c>
      <c r="C28" s="180" t="s">
        <v>1642</v>
      </c>
      <c r="D28" s="180" t="s">
        <v>1642</v>
      </c>
      <c r="E28" s="180" t="s">
        <v>1642</v>
      </c>
      <c r="F28" s="180" t="s">
        <v>1642</v>
      </c>
      <c r="G28" s="180" t="s">
        <v>1642</v>
      </c>
      <c r="H28" s="180" t="s">
        <v>1642</v>
      </c>
      <c r="I28" s="207"/>
      <c r="J28" s="180" t="s">
        <v>1642</v>
      </c>
      <c r="K28" s="180" t="s">
        <v>1642</v>
      </c>
      <c r="L28" s="180" t="s">
        <v>1642</v>
      </c>
      <c r="M28" s="180" t="s">
        <v>1642</v>
      </c>
      <c r="N28" s="180" t="s">
        <v>1642</v>
      </c>
      <c r="O28" s="180" t="s">
        <v>1642</v>
      </c>
      <c r="P28" s="180" t="s">
        <v>1642</v>
      </c>
    </row>
    <row r="29" spans="1:16" ht="13" x14ac:dyDescent="0.35">
      <c r="A29" s="17" t="s">
        <v>1707</v>
      </c>
      <c r="B29" s="17" t="s">
        <v>1708</v>
      </c>
      <c r="C29" s="193" t="s">
        <v>1660</v>
      </c>
      <c r="D29" s="193" t="s">
        <v>1660</v>
      </c>
      <c r="E29" s="196" t="s">
        <v>1677</v>
      </c>
      <c r="F29" s="193" t="s">
        <v>1660</v>
      </c>
      <c r="G29" s="193" t="s">
        <v>1660</v>
      </c>
      <c r="H29" s="193" t="s">
        <v>1660</v>
      </c>
      <c r="I29" s="301"/>
      <c r="J29" s="280" t="str">
        <f>IF(C29=D29,"=","X")</f>
        <v>=</v>
      </c>
      <c r="K29" s="280" t="str">
        <f>IF(C29=F29,"=","X")</f>
        <v>=</v>
      </c>
      <c r="L29" s="280" t="str">
        <f t="shared" si="0"/>
        <v>X</v>
      </c>
      <c r="M29" s="280" t="str">
        <f>IF(C29=G29,"=","X")</f>
        <v>=</v>
      </c>
      <c r="N29" s="280" t="str">
        <f>IF(F29=G29,"=","X")</f>
        <v>=</v>
      </c>
      <c r="O29" s="280" t="str">
        <f>IF(D29=F29,"=","X")</f>
        <v>=</v>
      </c>
      <c r="P29" s="280" t="str">
        <f>IF(H29=G29,"=","X")</f>
        <v>=</v>
      </c>
    </row>
    <row r="30" spans="1:16" ht="13" x14ac:dyDescent="0.35">
      <c r="A30" s="439" t="s">
        <v>1709</v>
      </c>
      <c r="B30" s="17" t="s">
        <v>1708</v>
      </c>
      <c r="C30" s="196" t="s">
        <v>1677</v>
      </c>
      <c r="D30" s="196" t="s">
        <v>1677</v>
      </c>
      <c r="E30" s="194" t="s">
        <v>1672</v>
      </c>
      <c r="F30" s="196" t="s">
        <v>1677</v>
      </c>
      <c r="G30" s="196" t="s">
        <v>1677</v>
      </c>
      <c r="H30" s="196" t="s">
        <v>1677</v>
      </c>
      <c r="I30" s="301"/>
      <c r="J30" s="280" t="str">
        <f>IF(C30=D30,"=","X")</f>
        <v>=</v>
      </c>
      <c r="K30" s="280" t="str">
        <f>IF(C30=F30,"=","X")</f>
        <v>=</v>
      </c>
      <c r="L30" s="280" t="str">
        <f t="shared" si="0"/>
        <v>X</v>
      </c>
      <c r="M30" s="280" t="str">
        <f>IF(C30=G30,"=","X")</f>
        <v>=</v>
      </c>
      <c r="N30" s="280" t="str">
        <f>IF(F30=G30,"=","X")</f>
        <v>=</v>
      </c>
      <c r="O30" s="280" t="str">
        <f>IF(D30=F30,"=","X")</f>
        <v>=</v>
      </c>
      <c r="P30" s="280" t="str">
        <f>IF(H30=G30,"=","X")</f>
        <v>=</v>
      </c>
    </row>
    <row r="31" spans="1:16" ht="13" x14ac:dyDescent="0.35">
      <c r="A31" s="12" t="s">
        <v>1710</v>
      </c>
      <c r="B31" s="12" t="s">
        <v>1642</v>
      </c>
      <c r="C31" s="180" t="s">
        <v>1642</v>
      </c>
      <c r="D31" s="180" t="s">
        <v>1642</v>
      </c>
      <c r="E31" s="180" t="s">
        <v>1642</v>
      </c>
      <c r="F31" s="180" t="s">
        <v>1642</v>
      </c>
      <c r="G31" s="180" t="s">
        <v>1642</v>
      </c>
      <c r="H31" s="180" t="s">
        <v>1642</v>
      </c>
      <c r="I31" s="207"/>
      <c r="J31" s="180" t="s">
        <v>1642</v>
      </c>
      <c r="K31" s="180" t="s">
        <v>1642</v>
      </c>
      <c r="L31" s="180" t="s">
        <v>1642</v>
      </c>
      <c r="M31" s="180" t="s">
        <v>1642</v>
      </c>
      <c r="N31" s="180" t="s">
        <v>1642</v>
      </c>
      <c r="O31" s="180" t="s">
        <v>1642</v>
      </c>
      <c r="P31" s="180" t="s">
        <v>1642</v>
      </c>
    </row>
    <row r="32" spans="1:16" ht="13" x14ac:dyDescent="0.35">
      <c r="A32" s="17" t="s">
        <v>797</v>
      </c>
      <c r="B32" s="142" t="s">
        <v>1711</v>
      </c>
      <c r="C32" s="193" t="s">
        <v>1660</v>
      </c>
      <c r="D32" s="193" t="s">
        <v>1660</v>
      </c>
      <c r="E32" s="196" t="s">
        <v>1677</v>
      </c>
      <c r="F32" s="193" t="s">
        <v>1660</v>
      </c>
      <c r="G32" s="193" t="s">
        <v>1660</v>
      </c>
      <c r="H32" s="193" t="s">
        <v>1660</v>
      </c>
      <c r="I32" s="301"/>
      <c r="J32" s="280" t="str">
        <f t="shared" ref="J32:J48" si="7">IF(C32=D32,"=","X")</f>
        <v>=</v>
      </c>
      <c r="K32" s="280" t="str">
        <f t="shared" ref="K32:K48" si="8">IF(C32=F32,"=","X")</f>
        <v>=</v>
      </c>
      <c r="L32" s="280" t="str">
        <f t="shared" si="0"/>
        <v>X</v>
      </c>
      <c r="M32" s="280" t="str">
        <f t="shared" ref="M32:M48" si="9">IF(C32=G32,"=","X")</f>
        <v>=</v>
      </c>
      <c r="N32" s="280" t="str">
        <f t="shared" ref="N32:N48" si="10">IF(F32=G32,"=","X")</f>
        <v>=</v>
      </c>
      <c r="O32" s="280" t="str">
        <f t="shared" ref="O32:O48" si="11">IF(D32=F32,"=","X")</f>
        <v>=</v>
      </c>
      <c r="P32" s="280" t="str">
        <f t="shared" ref="P32:P48" si="12">IF(H32=G32,"=","X")</f>
        <v>=</v>
      </c>
    </row>
    <row r="33" spans="1:16" ht="13" x14ac:dyDescent="0.35">
      <c r="A33" s="17" t="s">
        <v>1709</v>
      </c>
      <c r="B33" s="17" t="s">
        <v>1708</v>
      </c>
      <c r="C33" s="196" t="s">
        <v>1677</v>
      </c>
      <c r="D33" s="196" t="s">
        <v>1677</v>
      </c>
      <c r="E33" s="194" t="s">
        <v>1672</v>
      </c>
      <c r="F33" s="196" t="s">
        <v>1677</v>
      </c>
      <c r="G33" s="196" t="s">
        <v>1677</v>
      </c>
      <c r="H33" s="196" t="s">
        <v>1677</v>
      </c>
      <c r="I33" s="301"/>
      <c r="J33" s="280" t="str">
        <f t="shared" si="7"/>
        <v>=</v>
      </c>
      <c r="K33" s="280" t="str">
        <f t="shared" si="8"/>
        <v>=</v>
      </c>
      <c r="L33" s="280" t="str">
        <f t="shared" si="0"/>
        <v>X</v>
      </c>
      <c r="M33" s="280" t="str">
        <f t="shared" si="9"/>
        <v>=</v>
      </c>
      <c r="N33" s="280" t="str">
        <f t="shared" si="10"/>
        <v>=</v>
      </c>
      <c r="O33" s="280" t="str">
        <f t="shared" si="11"/>
        <v>=</v>
      </c>
      <c r="P33" s="280" t="str">
        <f t="shared" si="12"/>
        <v>=</v>
      </c>
    </row>
    <row r="34" spans="1:16" x14ac:dyDescent="0.35">
      <c r="A34" s="17" t="s">
        <v>254</v>
      </c>
      <c r="B34" s="17" t="s">
        <v>1712</v>
      </c>
      <c r="C34" s="199" t="s">
        <v>259</v>
      </c>
      <c r="D34" s="199" t="s">
        <v>259</v>
      </c>
      <c r="E34" s="199" t="s">
        <v>259</v>
      </c>
      <c r="F34" s="199" t="s">
        <v>259</v>
      </c>
      <c r="G34" s="197" t="s">
        <v>1678</v>
      </c>
      <c r="H34" s="197" t="s">
        <v>1678</v>
      </c>
      <c r="I34" s="301"/>
      <c r="J34" s="280" t="str">
        <f t="shared" si="7"/>
        <v>=</v>
      </c>
      <c r="K34" s="280" t="str">
        <f t="shared" si="8"/>
        <v>=</v>
      </c>
      <c r="L34" s="280" t="str">
        <f t="shared" si="0"/>
        <v>=</v>
      </c>
      <c r="M34" s="280" t="str">
        <f t="shared" si="9"/>
        <v>X</v>
      </c>
      <c r="N34" s="280" t="str">
        <f t="shared" si="10"/>
        <v>X</v>
      </c>
      <c r="O34" s="280" t="str">
        <f t="shared" si="11"/>
        <v>=</v>
      </c>
      <c r="P34" s="280" t="str">
        <f t="shared" si="12"/>
        <v>=</v>
      </c>
    </row>
    <row r="35" spans="1:16" ht="13" x14ac:dyDescent="0.35">
      <c r="A35" s="17" t="s">
        <v>271</v>
      </c>
      <c r="B35" s="663" t="s">
        <v>272</v>
      </c>
      <c r="C35" s="199" t="s">
        <v>259</v>
      </c>
      <c r="D35" s="199" t="s">
        <v>259</v>
      </c>
      <c r="E35" s="199" t="s">
        <v>259</v>
      </c>
      <c r="F35" s="199" t="s">
        <v>259</v>
      </c>
      <c r="G35" s="196" t="s">
        <v>1677</v>
      </c>
      <c r="H35" s="196" t="s">
        <v>1677</v>
      </c>
      <c r="I35" s="301"/>
      <c r="J35" s="280" t="str">
        <f t="shared" si="7"/>
        <v>=</v>
      </c>
      <c r="K35" s="280" t="str">
        <f t="shared" si="8"/>
        <v>=</v>
      </c>
      <c r="L35" s="280" t="str">
        <f t="shared" si="0"/>
        <v>=</v>
      </c>
      <c r="M35" s="280" t="str">
        <f t="shared" si="9"/>
        <v>X</v>
      </c>
      <c r="N35" s="280" t="str">
        <f t="shared" si="10"/>
        <v>X</v>
      </c>
      <c r="O35" s="280" t="str">
        <f t="shared" si="11"/>
        <v>=</v>
      </c>
      <c r="P35" s="280" t="str">
        <f t="shared" si="12"/>
        <v>=</v>
      </c>
    </row>
    <row r="36" spans="1:16" ht="13" x14ac:dyDescent="0.35">
      <c r="A36" s="17" t="s">
        <v>277</v>
      </c>
      <c r="B36" s="17" t="s">
        <v>278</v>
      </c>
      <c r="C36" s="199" t="s">
        <v>259</v>
      </c>
      <c r="D36" s="199" t="s">
        <v>259</v>
      </c>
      <c r="E36" s="199" t="s">
        <v>259</v>
      </c>
      <c r="F36" s="199" t="s">
        <v>259</v>
      </c>
      <c r="G36" s="196" t="s">
        <v>1677</v>
      </c>
      <c r="H36" s="196" t="s">
        <v>1677</v>
      </c>
      <c r="I36" s="301"/>
      <c r="J36" s="280" t="str">
        <f t="shared" si="7"/>
        <v>=</v>
      </c>
      <c r="K36" s="280" t="str">
        <f t="shared" si="8"/>
        <v>=</v>
      </c>
      <c r="L36" s="280" t="str">
        <f t="shared" si="0"/>
        <v>=</v>
      </c>
      <c r="M36" s="280" t="str">
        <f t="shared" si="9"/>
        <v>X</v>
      </c>
      <c r="N36" s="280" t="str">
        <f t="shared" si="10"/>
        <v>X</v>
      </c>
      <c r="O36" s="280" t="str">
        <f t="shared" si="11"/>
        <v>=</v>
      </c>
      <c r="P36" s="280" t="str">
        <f t="shared" si="12"/>
        <v>=</v>
      </c>
    </row>
    <row r="37" spans="1:16" ht="13" x14ac:dyDescent="0.35">
      <c r="A37" s="17" t="s">
        <v>284</v>
      </c>
      <c r="B37" s="17" t="s">
        <v>285</v>
      </c>
      <c r="C37" s="199" t="s">
        <v>259</v>
      </c>
      <c r="D37" s="199" t="s">
        <v>259</v>
      </c>
      <c r="E37" s="196" t="s">
        <v>1677</v>
      </c>
      <c r="F37" s="199" t="s">
        <v>259</v>
      </c>
      <c r="G37" s="197" t="s">
        <v>1678</v>
      </c>
      <c r="H37" s="197" t="s">
        <v>1678</v>
      </c>
      <c r="I37" s="301"/>
      <c r="J37" s="280" t="str">
        <f t="shared" si="7"/>
        <v>=</v>
      </c>
      <c r="K37" s="280" t="str">
        <f t="shared" si="8"/>
        <v>=</v>
      </c>
      <c r="L37" s="280" t="str">
        <f t="shared" si="0"/>
        <v>X</v>
      </c>
      <c r="M37" s="280" t="str">
        <f t="shared" si="9"/>
        <v>X</v>
      </c>
      <c r="N37" s="280" t="str">
        <f t="shared" si="10"/>
        <v>X</v>
      </c>
      <c r="O37" s="280" t="str">
        <f t="shared" si="11"/>
        <v>=</v>
      </c>
      <c r="P37" s="280" t="str">
        <f t="shared" si="12"/>
        <v>=</v>
      </c>
    </row>
    <row r="38" spans="1:16" ht="13" x14ac:dyDescent="0.35">
      <c r="A38" s="17" t="s">
        <v>289</v>
      </c>
      <c r="B38" s="17" t="s">
        <v>290</v>
      </c>
      <c r="C38" s="199" t="s">
        <v>259</v>
      </c>
      <c r="D38" s="199" t="s">
        <v>259</v>
      </c>
      <c r="E38" s="196" t="s">
        <v>1677</v>
      </c>
      <c r="F38" s="199" t="s">
        <v>259</v>
      </c>
      <c r="G38" s="197" t="s">
        <v>1678</v>
      </c>
      <c r="H38" s="197" t="s">
        <v>1678</v>
      </c>
      <c r="I38" s="301"/>
      <c r="J38" s="280" t="str">
        <f t="shared" si="7"/>
        <v>=</v>
      </c>
      <c r="K38" s="280" t="str">
        <f t="shared" si="8"/>
        <v>=</v>
      </c>
      <c r="L38" s="280" t="str">
        <f t="shared" si="0"/>
        <v>X</v>
      </c>
      <c r="M38" s="280" t="str">
        <f t="shared" si="9"/>
        <v>X</v>
      </c>
      <c r="N38" s="280" t="str">
        <f t="shared" si="10"/>
        <v>X</v>
      </c>
      <c r="O38" s="280" t="str">
        <f t="shared" si="11"/>
        <v>=</v>
      </c>
      <c r="P38" s="280" t="str">
        <f t="shared" si="12"/>
        <v>=</v>
      </c>
    </row>
    <row r="39" spans="1:16" ht="25" x14ac:dyDescent="0.35">
      <c r="A39" s="17" t="s">
        <v>771</v>
      </c>
      <c r="B39" s="13" t="s">
        <v>1713</v>
      </c>
      <c r="C39" s="193" t="s">
        <v>1660</v>
      </c>
      <c r="D39" s="193" t="s">
        <v>1660</v>
      </c>
      <c r="E39" s="196" t="s">
        <v>1677</v>
      </c>
      <c r="F39" s="193" t="s">
        <v>1660</v>
      </c>
      <c r="G39" s="193" t="s">
        <v>1660</v>
      </c>
      <c r="H39" s="193" t="s">
        <v>1660</v>
      </c>
      <c r="I39" s="301"/>
      <c r="J39" s="280" t="str">
        <f t="shared" si="7"/>
        <v>=</v>
      </c>
      <c r="K39" s="280" t="str">
        <f t="shared" si="8"/>
        <v>=</v>
      </c>
      <c r="L39" s="280" t="str">
        <f t="shared" si="0"/>
        <v>X</v>
      </c>
      <c r="M39" s="280" t="str">
        <f t="shared" si="9"/>
        <v>=</v>
      </c>
      <c r="N39" s="280" t="str">
        <f t="shared" si="10"/>
        <v>=</v>
      </c>
      <c r="O39" s="280" t="str">
        <f t="shared" si="11"/>
        <v>=</v>
      </c>
      <c r="P39" s="280" t="str">
        <f t="shared" si="12"/>
        <v>=</v>
      </c>
    </row>
    <row r="40" spans="1:16" ht="13" x14ac:dyDescent="0.35">
      <c r="A40" s="17" t="s">
        <v>1714</v>
      </c>
      <c r="B40" s="13" t="s">
        <v>779</v>
      </c>
      <c r="C40" s="196" t="s">
        <v>1677</v>
      </c>
      <c r="D40" s="196" t="s">
        <v>1677</v>
      </c>
      <c r="E40" s="194" t="s">
        <v>1672</v>
      </c>
      <c r="F40" s="193" t="s">
        <v>1660</v>
      </c>
      <c r="G40" s="196" t="s">
        <v>1677</v>
      </c>
      <c r="H40" s="196" t="s">
        <v>1677</v>
      </c>
      <c r="I40" s="301"/>
      <c r="J40" s="280" t="str">
        <f t="shared" si="7"/>
        <v>=</v>
      </c>
      <c r="K40" s="280" t="str">
        <f t="shared" si="8"/>
        <v>X</v>
      </c>
      <c r="L40" s="280" t="str">
        <f t="shared" si="0"/>
        <v>X</v>
      </c>
      <c r="M40" s="280" t="str">
        <f t="shared" si="9"/>
        <v>=</v>
      </c>
      <c r="N40" s="280" t="str">
        <f t="shared" si="10"/>
        <v>X</v>
      </c>
      <c r="O40" s="280" t="str">
        <f t="shared" si="11"/>
        <v>X</v>
      </c>
      <c r="P40" s="280" t="str">
        <f t="shared" si="12"/>
        <v>=</v>
      </c>
    </row>
    <row r="41" spans="1:16" ht="25" x14ac:dyDescent="0.35">
      <c r="A41" s="17" t="s">
        <v>294</v>
      </c>
      <c r="B41" s="13" t="s">
        <v>1715</v>
      </c>
      <c r="C41" s="199" t="s">
        <v>259</v>
      </c>
      <c r="D41" s="199" t="s">
        <v>259</v>
      </c>
      <c r="E41" s="196" t="s">
        <v>1677</v>
      </c>
      <c r="F41" s="199" t="s">
        <v>259</v>
      </c>
      <c r="G41" s="197" t="s">
        <v>1678</v>
      </c>
      <c r="H41" s="197" t="s">
        <v>1678</v>
      </c>
      <c r="I41" s="301"/>
      <c r="J41" s="280" t="str">
        <f t="shared" si="7"/>
        <v>=</v>
      </c>
      <c r="K41" s="280" t="str">
        <f t="shared" si="8"/>
        <v>=</v>
      </c>
      <c r="L41" s="280" t="str">
        <f t="shared" si="0"/>
        <v>X</v>
      </c>
      <c r="M41" s="280" t="str">
        <f t="shared" si="9"/>
        <v>X</v>
      </c>
      <c r="N41" s="280" t="str">
        <f t="shared" si="10"/>
        <v>X</v>
      </c>
      <c r="O41" s="280" t="str">
        <f t="shared" si="11"/>
        <v>=</v>
      </c>
      <c r="P41" s="280" t="str">
        <f t="shared" si="12"/>
        <v>=</v>
      </c>
    </row>
    <row r="42" spans="1:16" ht="13" x14ac:dyDescent="0.35">
      <c r="A42" s="17" t="s">
        <v>300</v>
      </c>
      <c r="B42" s="17" t="s">
        <v>295</v>
      </c>
      <c r="C42" s="196" t="s">
        <v>1677</v>
      </c>
      <c r="D42" s="196" t="s">
        <v>1677</v>
      </c>
      <c r="E42" s="199" t="s">
        <v>259</v>
      </c>
      <c r="F42" s="196" t="s">
        <v>1677</v>
      </c>
      <c r="G42" s="196" t="s">
        <v>1677</v>
      </c>
      <c r="H42" s="196" t="s">
        <v>1677</v>
      </c>
      <c r="I42" s="301"/>
      <c r="J42" s="280" t="str">
        <f t="shared" si="7"/>
        <v>=</v>
      </c>
      <c r="K42" s="280" t="str">
        <f t="shared" si="8"/>
        <v>=</v>
      </c>
      <c r="L42" s="280" t="str">
        <f t="shared" si="0"/>
        <v>X</v>
      </c>
      <c r="M42" s="280" t="str">
        <f t="shared" si="9"/>
        <v>=</v>
      </c>
      <c r="N42" s="280" t="str">
        <f t="shared" si="10"/>
        <v>=</v>
      </c>
      <c r="O42" s="280" t="str">
        <f t="shared" si="11"/>
        <v>=</v>
      </c>
      <c r="P42" s="280" t="str">
        <f t="shared" si="12"/>
        <v>=</v>
      </c>
    </row>
    <row r="43" spans="1:16" ht="25" x14ac:dyDescent="0.35">
      <c r="A43" s="17" t="s">
        <v>1716</v>
      </c>
      <c r="B43" s="13" t="s">
        <v>1717</v>
      </c>
      <c r="C43" s="193" t="s">
        <v>1660</v>
      </c>
      <c r="D43" s="193" t="s">
        <v>1660</v>
      </c>
      <c r="E43" s="193" t="s">
        <v>1660</v>
      </c>
      <c r="F43" s="193" t="s">
        <v>1660</v>
      </c>
      <c r="G43" s="193" t="s">
        <v>1660</v>
      </c>
      <c r="H43" s="193" t="s">
        <v>1660</v>
      </c>
      <c r="I43" s="192"/>
      <c r="J43" s="280" t="str">
        <f t="shared" si="7"/>
        <v>=</v>
      </c>
      <c r="K43" s="280" t="str">
        <f t="shared" si="8"/>
        <v>=</v>
      </c>
      <c r="L43" s="280" t="str">
        <f t="shared" si="0"/>
        <v>=</v>
      </c>
      <c r="M43" s="280" t="str">
        <f t="shared" si="9"/>
        <v>=</v>
      </c>
      <c r="N43" s="280" t="str">
        <f t="shared" si="10"/>
        <v>=</v>
      </c>
      <c r="O43" s="280" t="str">
        <f t="shared" si="11"/>
        <v>=</v>
      </c>
      <c r="P43" s="280" t="str">
        <f t="shared" si="12"/>
        <v>=</v>
      </c>
    </row>
    <row r="44" spans="1:16" x14ac:dyDescent="0.35">
      <c r="A44" s="17" t="s">
        <v>304</v>
      </c>
      <c r="B44" s="13" t="s">
        <v>305</v>
      </c>
      <c r="C44" s="199" t="s">
        <v>259</v>
      </c>
      <c r="D44" s="199" t="s">
        <v>259</v>
      </c>
      <c r="E44" s="199" t="s">
        <v>259</v>
      </c>
      <c r="F44" s="199" t="s">
        <v>259</v>
      </c>
      <c r="G44" s="197" t="s">
        <v>1678</v>
      </c>
      <c r="H44" s="197" t="s">
        <v>1678</v>
      </c>
      <c r="I44" s="301"/>
      <c r="J44" s="280" t="str">
        <f t="shared" si="7"/>
        <v>=</v>
      </c>
      <c r="K44" s="280" t="str">
        <f t="shared" si="8"/>
        <v>=</v>
      </c>
      <c r="L44" s="280" t="str">
        <f t="shared" si="0"/>
        <v>=</v>
      </c>
      <c r="M44" s="280" t="str">
        <f t="shared" si="9"/>
        <v>X</v>
      </c>
      <c r="N44" s="280" t="str">
        <f t="shared" si="10"/>
        <v>X</v>
      </c>
      <c r="O44" s="280" t="str">
        <f t="shared" si="11"/>
        <v>=</v>
      </c>
      <c r="P44" s="280" t="str">
        <f t="shared" si="12"/>
        <v>=</v>
      </c>
    </row>
    <row r="45" spans="1:16" ht="13" x14ac:dyDescent="0.35">
      <c r="A45" s="17" t="s">
        <v>1718</v>
      </c>
      <c r="B45" s="141" t="s">
        <v>1719</v>
      </c>
      <c r="C45" s="196" t="s">
        <v>1677</v>
      </c>
      <c r="D45" s="196" t="s">
        <v>1677</v>
      </c>
      <c r="E45" s="194" t="s">
        <v>1672</v>
      </c>
      <c r="F45" s="196" t="s">
        <v>1677</v>
      </c>
      <c r="G45" s="196" t="s">
        <v>1677</v>
      </c>
      <c r="H45" s="196" t="s">
        <v>1677</v>
      </c>
      <c r="I45" s="301"/>
      <c r="J45" s="280" t="str">
        <f t="shared" si="7"/>
        <v>=</v>
      </c>
      <c r="K45" s="280" t="str">
        <f t="shared" si="8"/>
        <v>=</v>
      </c>
      <c r="L45" s="280" t="str">
        <f t="shared" si="0"/>
        <v>X</v>
      </c>
      <c r="M45" s="280" t="str">
        <f t="shared" si="9"/>
        <v>=</v>
      </c>
      <c r="N45" s="280" t="str">
        <f t="shared" si="10"/>
        <v>=</v>
      </c>
      <c r="O45" s="280" t="str">
        <f t="shared" si="11"/>
        <v>=</v>
      </c>
      <c r="P45" s="280" t="str">
        <f t="shared" si="12"/>
        <v>=</v>
      </c>
    </row>
    <row r="46" spans="1:16" ht="13" x14ac:dyDescent="0.35">
      <c r="A46" s="17" t="s">
        <v>1720</v>
      </c>
      <c r="B46" s="141" t="s">
        <v>1721</v>
      </c>
      <c r="C46" s="196" t="s">
        <v>1677</v>
      </c>
      <c r="D46" s="196" t="s">
        <v>1677</v>
      </c>
      <c r="E46" s="194" t="s">
        <v>1672</v>
      </c>
      <c r="F46" s="196" t="s">
        <v>1677</v>
      </c>
      <c r="G46" s="196" t="s">
        <v>1677</v>
      </c>
      <c r="H46" s="196" t="s">
        <v>1677</v>
      </c>
      <c r="I46" s="301"/>
      <c r="J46" s="280" t="str">
        <f t="shared" si="7"/>
        <v>=</v>
      </c>
      <c r="K46" s="280" t="str">
        <f t="shared" si="8"/>
        <v>=</v>
      </c>
      <c r="L46" s="280" t="str">
        <f t="shared" si="0"/>
        <v>X</v>
      </c>
      <c r="M46" s="280" t="str">
        <f t="shared" si="9"/>
        <v>=</v>
      </c>
      <c r="N46" s="280" t="str">
        <f t="shared" si="10"/>
        <v>=</v>
      </c>
      <c r="O46" s="280" t="str">
        <f t="shared" si="11"/>
        <v>=</v>
      </c>
      <c r="P46" s="280" t="str">
        <f t="shared" si="12"/>
        <v>=</v>
      </c>
    </row>
    <row r="47" spans="1:16" x14ac:dyDescent="0.35">
      <c r="A47" s="17" t="s">
        <v>1011</v>
      </c>
      <c r="B47" s="17" t="s">
        <v>1722</v>
      </c>
      <c r="C47" s="193" t="s">
        <v>1660</v>
      </c>
      <c r="D47" s="193" t="s">
        <v>1660</v>
      </c>
      <c r="E47" s="193" t="s">
        <v>1660</v>
      </c>
      <c r="F47" s="193" t="s">
        <v>1660</v>
      </c>
      <c r="G47" s="193" t="s">
        <v>1660</v>
      </c>
      <c r="H47" s="193" t="s">
        <v>1660</v>
      </c>
      <c r="I47" s="301"/>
      <c r="J47" s="280" t="str">
        <f t="shared" si="7"/>
        <v>=</v>
      </c>
      <c r="K47" s="280" t="str">
        <f t="shared" si="8"/>
        <v>=</v>
      </c>
      <c r="L47" s="280" t="str">
        <f t="shared" si="0"/>
        <v>=</v>
      </c>
      <c r="M47" s="280" t="str">
        <f t="shared" si="9"/>
        <v>=</v>
      </c>
      <c r="N47" s="280" t="str">
        <f t="shared" si="10"/>
        <v>=</v>
      </c>
      <c r="O47" s="280" t="str">
        <f t="shared" si="11"/>
        <v>=</v>
      </c>
      <c r="P47" s="280" t="str">
        <f t="shared" si="12"/>
        <v>=</v>
      </c>
    </row>
    <row r="48" spans="1:16" ht="13" x14ac:dyDescent="0.35">
      <c r="A48" s="17" t="s">
        <v>1723</v>
      </c>
      <c r="B48" s="17" t="s">
        <v>1724</v>
      </c>
      <c r="C48" s="193" t="s">
        <v>1660</v>
      </c>
      <c r="D48" s="193" t="s">
        <v>1660</v>
      </c>
      <c r="E48" s="193" t="s">
        <v>1660</v>
      </c>
      <c r="F48" s="193" t="s">
        <v>1660</v>
      </c>
      <c r="G48" s="193" t="s">
        <v>1660</v>
      </c>
      <c r="H48" s="193" t="s">
        <v>1660</v>
      </c>
      <c r="I48" s="192"/>
      <c r="J48" s="280" t="str">
        <f t="shared" si="7"/>
        <v>=</v>
      </c>
      <c r="K48" s="280" t="str">
        <f t="shared" si="8"/>
        <v>=</v>
      </c>
      <c r="L48" s="280" t="str">
        <f t="shared" si="0"/>
        <v>=</v>
      </c>
      <c r="M48" s="280" t="str">
        <f t="shared" si="9"/>
        <v>=</v>
      </c>
      <c r="N48" s="280" t="str">
        <f t="shared" si="10"/>
        <v>=</v>
      </c>
      <c r="O48" s="280" t="str">
        <f t="shared" si="11"/>
        <v>=</v>
      </c>
      <c r="P48" s="280" t="str">
        <f t="shared" si="12"/>
        <v>=</v>
      </c>
    </row>
    <row r="49" spans="1:16" ht="13" x14ac:dyDescent="0.35">
      <c r="A49" s="12" t="s">
        <v>1725</v>
      </c>
      <c r="B49" s="12" t="s">
        <v>1642</v>
      </c>
      <c r="C49" s="180" t="s">
        <v>1642</v>
      </c>
      <c r="D49" s="180" t="s">
        <v>1642</v>
      </c>
      <c r="E49" s="180" t="s">
        <v>1642</v>
      </c>
      <c r="F49" s="180" t="s">
        <v>1642</v>
      </c>
      <c r="G49" s="180" t="s">
        <v>1642</v>
      </c>
      <c r="H49" s="180" t="s">
        <v>1642</v>
      </c>
      <c r="I49" s="207"/>
      <c r="J49" s="180" t="s">
        <v>1642</v>
      </c>
      <c r="K49" s="180" t="s">
        <v>1642</v>
      </c>
      <c r="L49" s="180" t="s">
        <v>1642</v>
      </c>
      <c r="M49" s="180" t="s">
        <v>1642</v>
      </c>
      <c r="N49" s="180" t="s">
        <v>1642</v>
      </c>
      <c r="O49" s="180" t="s">
        <v>1642</v>
      </c>
      <c r="P49" s="180" t="s">
        <v>1642</v>
      </c>
    </row>
    <row r="50" spans="1:16" x14ac:dyDescent="0.35">
      <c r="A50" s="17" t="s">
        <v>1110</v>
      </c>
      <c r="B50" s="17" t="s">
        <v>1726</v>
      </c>
      <c r="C50" s="193" t="s">
        <v>1660</v>
      </c>
      <c r="D50" s="193" t="s">
        <v>1660</v>
      </c>
      <c r="E50" s="193" t="s">
        <v>1660</v>
      </c>
      <c r="F50" s="193" t="s">
        <v>1660</v>
      </c>
      <c r="G50" s="193" t="s">
        <v>1660</v>
      </c>
      <c r="H50" s="193" t="s">
        <v>1660</v>
      </c>
      <c r="I50" s="301"/>
      <c r="J50" s="280" t="str">
        <f t="shared" ref="J50:J56" si="13">IF(C50=D50,"=","X")</f>
        <v>=</v>
      </c>
      <c r="K50" s="280" t="str">
        <f t="shared" ref="K50:K56" si="14">IF(C50=F50,"=","X")</f>
        <v>=</v>
      </c>
      <c r="L50" s="280" t="str">
        <f t="shared" si="0"/>
        <v>=</v>
      </c>
      <c r="M50" s="280" t="str">
        <f t="shared" ref="M50:M56" si="15">IF(C50=G50,"=","X")</f>
        <v>=</v>
      </c>
      <c r="N50" s="280" t="str">
        <f t="shared" ref="N50:N56" si="16">IF(F50=G50,"=","X")</f>
        <v>=</v>
      </c>
      <c r="O50" s="280" t="str">
        <f t="shared" ref="O50:O56" si="17">IF(D50=F50,"=","X")</f>
        <v>=</v>
      </c>
      <c r="P50" s="280" t="str">
        <f t="shared" ref="P50:P56" si="18">IF(H50=G50,"=","X")</f>
        <v>=</v>
      </c>
    </row>
    <row r="51" spans="1:16" x14ac:dyDescent="0.35">
      <c r="A51" s="17" t="s">
        <v>1727</v>
      </c>
      <c r="B51" s="17" t="s">
        <v>1728</v>
      </c>
      <c r="C51" s="193" t="s">
        <v>1660</v>
      </c>
      <c r="D51" s="193" t="s">
        <v>1660</v>
      </c>
      <c r="E51" s="193" t="s">
        <v>1660</v>
      </c>
      <c r="F51" s="193" t="s">
        <v>1660</v>
      </c>
      <c r="G51" s="193" t="s">
        <v>1660</v>
      </c>
      <c r="H51" s="193" t="s">
        <v>1660</v>
      </c>
      <c r="I51" s="301"/>
      <c r="J51" s="280" t="str">
        <f t="shared" si="13"/>
        <v>=</v>
      </c>
      <c r="K51" s="280" t="str">
        <f t="shared" si="14"/>
        <v>=</v>
      </c>
      <c r="L51" s="280" t="str">
        <f t="shared" si="0"/>
        <v>=</v>
      </c>
      <c r="M51" s="280" t="str">
        <f t="shared" si="15"/>
        <v>=</v>
      </c>
      <c r="N51" s="280" t="str">
        <f t="shared" si="16"/>
        <v>=</v>
      </c>
      <c r="O51" s="280" t="str">
        <f t="shared" si="17"/>
        <v>=</v>
      </c>
      <c r="P51" s="280" t="str">
        <f t="shared" si="18"/>
        <v>=</v>
      </c>
    </row>
    <row r="52" spans="1:16" x14ac:dyDescent="0.35">
      <c r="A52" s="17" t="s">
        <v>1729</v>
      </c>
      <c r="B52" s="17" t="s">
        <v>1730</v>
      </c>
      <c r="C52" s="193" t="s">
        <v>1660</v>
      </c>
      <c r="D52" s="193" t="s">
        <v>1660</v>
      </c>
      <c r="E52" s="193" t="s">
        <v>1660</v>
      </c>
      <c r="F52" s="193" t="s">
        <v>1660</v>
      </c>
      <c r="G52" s="193" t="s">
        <v>1660</v>
      </c>
      <c r="H52" s="193" t="s">
        <v>1660</v>
      </c>
      <c r="I52" s="301"/>
      <c r="J52" s="280" t="str">
        <f t="shared" si="13"/>
        <v>=</v>
      </c>
      <c r="K52" s="280" t="str">
        <f t="shared" si="14"/>
        <v>=</v>
      </c>
      <c r="L52" s="280" t="str">
        <f t="shared" si="0"/>
        <v>=</v>
      </c>
      <c r="M52" s="280" t="str">
        <f t="shared" si="15"/>
        <v>=</v>
      </c>
      <c r="N52" s="280" t="str">
        <f t="shared" si="16"/>
        <v>=</v>
      </c>
      <c r="O52" s="280" t="str">
        <f t="shared" si="17"/>
        <v>=</v>
      </c>
      <c r="P52" s="280" t="str">
        <f t="shared" si="18"/>
        <v>=</v>
      </c>
    </row>
    <row r="53" spans="1:16" x14ac:dyDescent="0.35">
      <c r="A53" s="17" t="s">
        <v>1731</v>
      </c>
      <c r="B53" s="17" t="s">
        <v>1732</v>
      </c>
      <c r="C53" s="193" t="s">
        <v>1660</v>
      </c>
      <c r="D53" s="193" t="s">
        <v>1660</v>
      </c>
      <c r="E53" s="193" t="s">
        <v>1660</v>
      </c>
      <c r="F53" s="193" t="s">
        <v>1660</v>
      </c>
      <c r="G53" s="193" t="s">
        <v>1660</v>
      </c>
      <c r="H53" s="193" t="s">
        <v>1660</v>
      </c>
      <c r="I53" s="301"/>
      <c r="J53" s="280" t="str">
        <f t="shared" si="13"/>
        <v>=</v>
      </c>
      <c r="K53" s="280" t="str">
        <f t="shared" si="14"/>
        <v>=</v>
      </c>
      <c r="L53" s="280" t="str">
        <f t="shared" si="0"/>
        <v>=</v>
      </c>
      <c r="M53" s="280" t="str">
        <f t="shared" si="15"/>
        <v>=</v>
      </c>
      <c r="N53" s="280" t="str">
        <f t="shared" si="16"/>
        <v>=</v>
      </c>
      <c r="O53" s="280" t="str">
        <f t="shared" si="17"/>
        <v>=</v>
      </c>
      <c r="P53" s="280" t="str">
        <f t="shared" si="18"/>
        <v>=</v>
      </c>
    </row>
    <row r="54" spans="1:16" x14ac:dyDescent="0.35">
      <c r="A54" s="17" t="s">
        <v>1733</v>
      </c>
      <c r="B54" s="17" t="s">
        <v>1734</v>
      </c>
      <c r="C54" s="193" t="s">
        <v>1660</v>
      </c>
      <c r="D54" s="193" t="s">
        <v>1660</v>
      </c>
      <c r="E54" s="193" t="s">
        <v>1660</v>
      </c>
      <c r="F54" s="193" t="s">
        <v>1660</v>
      </c>
      <c r="G54" s="193" t="s">
        <v>1660</v>
      </c>
      <c r="H54" s="193" t="s">
        <v>1660</v>
      </c>
      <c r="I54" s="301"/>
      <c r="J54" s="280" t="str">
        <f t="shared" si="13"/>
        <v>=</v>
      </c>
      <c r="K54" s="280" t="str">
        <f t="shared" si="14"/>
        <v>=</v>
      </c>
      <c r="L54" s="280" t="str">
        <f t="shared" si="0"/>
        <v>=</v>
      </c>
      <c r="M54" s="280" t="str">
        <f t="shared" si="15"/>
        <v>=</v>
      </c>
      <c r="N54" s="280" t="str">
        <f t="shared" si="16"/>
        <v>=</v>
      </c>
      <c r="O54" s="280" t="str">
        <f t="shared" si="17"/>
        <v>=</v>
      </c>
      <c r="P54" s="280" t="str">
        <f t="shared" si="18"/>
        <v>=</v>
      </c>
    </row>
    <row r="55" spans="1:16" ht="25" x14ac:dyDescent="0.35">
      <c r="A55" s="17" t="s">
        <v>1735</v>
      </c>
      <c r="B55" s="17" t="s">
        <v>1736</v>
      </c>
      <c r="C55" s="193" t="s">
        <v>1660</v>
      </c>
      <c r="D55" s="193" t="s">
        <v>1660</v>
      </c>
      <c r="E55" s="193" t="s">
        <v>1660</v>
      </c>
      <c r="F55" s="193" t="s">
        <v>1660</v>
      </c>
      <c r="G55" s="193" t="s">
        <v>1660</v>
      </c>
      <c r="H55" s="193" t="s">
        <v>1660</v>
      </c>
      <c r="I55" s="192"/>
      <c r="J55" s="280" t="str">
        <f t="shared" si="13"/>
        <v>=</v>
      </c>
      <c r="K55" s="280" t="str">
        <f t="shared" si="14"/>
        <v>=</v>
      </c>
      <c r="L55" s="280" t="str">
        <f t="shared" si="0"/>
        <v>=</v>
      </c>
      <c r="M55" s="280" t="str">
        <f t="shared" si="15"/>
        <v>=</v>
      </c>
      <c r="N55" s="280" t="str">
        <f t="shared" si="16"/>
        <v>=</v>
      </c>
      <c r="O55" s="280" t="str">
        <f t="shared" si="17"/>
        <v>=</v>
      </c>
      <c r="P55" s="280" t="str">
        <f t="shared" si="18"/>
        <v>=</v>
      </c>
    </row>
    <row r="56" spans="1:16" x14ac:dyDescent="0.35">
      <c r="A56" s="40" t="s">
        <v>1415</v>
      </c>
      <c r="B56" s="40" t="s">
        <v>1737</v>
      </c>
      <c r="C56" s="198" t="s">
        <v>1689</v>
      </c>
      <c r="D56" s="198" t="s">
        <v>1689</v>
      </c>
      <c r="E56" s="198" t="s">
        <v>1689</v>
      </c>
      <c r="F56" s="198" t="s">
        <v>1689</v>
      </c>
      <c r="G56" s="198" t="s">
        <v>1689</v>
      </c>
      <c r="H56" s="198" t="s">
        <v>1689</v>
      </c>
      <c r="I56" s="301"/>
      <c r="J56" s="280" t="str">
        <f t="shared" si="13"/>
        <v>=</v>
      </c>
      <c r="K56" s="280" t="str">
        <f t="shared" si="14"/>
        <v>=</v>
      </c>
      <c r="L56" s="280" t="str">
        <f t="shared" si="0"/>
        <v>=</v>
      </c>
      <c r="M56" s="280" t="str">
        <f t="shared" si="15"/>
        <v>=</v>
      </c>
      <c r="N56" s="280" t="str">
        <f t="shared" si="16"/>
        <v>=</v>
      </c>
      <c r="O56" s="280" t="str">
        <f t="shared" si="17"/>
        <v>=</v>
      </c>
      <c r="P56" s="280" t="str">
        <f t="shared" si="18"/>
        <v>=</v>
      </c>
    </row>
    <row r="57" spans="1:16" ht="13" x14ac:dyDescent="0.35">
      <c r="A57" s="12" t="s">
        <v>1738</v>
      </c>
      <c r="B57" s="12" t="s">
        <v>1642</v>
      </c>
      <c r="C57" s="180" t="s">
        <v>1642</v>
      </c>
      <c r="D57" s="180" t="s">
        <v>1642</v>
      </c>
      <c r="E57" s="180" t="s">
        <v>1642</v>
      </c>
      <c r="F57" s="180" t="s">
        <v>1739</v>
      </c>
      <c r="G57" s="180" t="s">
        <v>1642</v>
      </c>
      <c r="H57" s="180" t="s">
        <v>1642</v>
      </c>
      <c r="I57" s="207"/>
      <c r="J57" s="180" t="s">
        <v>1642</v>
      </c>
      <c r="K57" s="180" t="s">
        <v>1642</v>
      </c>
      <c r="L57" s="180" t="s">
        <v>1642</v>
      </c>
      <c r="M57" s="180" t="s">
        <v>1642</v>
      </c>
      <c r="N57" s="180" t="s">
        <v>1642</v>
      </c>
      <c r="O57" s="180" t="s">
        <v>1642</v>
      </c>
      <c r="P57" s="180" t="s">
        <v>1642</v>
      </c>
    </row>
    <row r="58" spans="1:16" x14ac:dyDescent="0.35">
      <c r="A58" s="17" t="s">
        <v>1225</v>
      </c>
      <c r="B58" s="17" t="s">
        <v>1740</v>
      </c>
      <c r="C58" s="193" t="s">
        <v>1660</v>
      </c>
      <c r="D58" s="193" t="s">
        <v>1660</v>
      </c>
      <c r="E58" s="193" t="s">
        <v>1660</v>
      </c>
      <c r="F58" s="193" t="s">
        <v>1660</v>
      </c>
      <c r="G58" s="193" t="s">
        <v>1660</v>
      </c>
      <c r="H58" s="193" t="s">
        <v>1660</v>
      </c>
      <c r="I58" s="301"/>
      <c r="J58" s="280" t="str">
        <f t="shared" ref="J58:J61" si="19">IF(C58=D58,"=","X")</f>
        <v>=</v>
      </c>
      <c r="K58" s="280" t="str">
        <f t="shared" ref="K58:K61" si="20">IF(C58=F58,"=","X")</f>
        <v>=</v>
      </c>
      <c r="L58" s="280" t="str">
        <f t="shared" si="0"/>
        <v>=</v>
      </c>
      <c r="M58" s="280" t="str">
        <f t="shared" ref="M58:M61" si="21">IF(C58=G58,"=","X")</f>
        <v>=</v>
      </c>
      <c r="N58" s="280" t="str">
        <f t="shared" ref="N58:N61" si="22">IF(F58=G58,"=","X")</f>
        <v>=</v>
      </c>
      <c r="O58" s="280" t="str">
        <f t="shared" ref="O58:O61" si="23">IF(D58=F58,"=","X")</f>
        <v>=</v>
      </c>
      <c r="P58" s="280" t="str">
        <f t="shared" ref="P58:P61" si="24">IF(H58=G58,"=","X")</f>
        <v>=</v>
      </c>
    </row>
    <row r="59" spans="1:16" x14ac:dyDescent="0.35">
      <c r="A59" s="17" t="s">
        <v>975</v>
      </c>
      <c r="B59" s="17" t="s">
        <v>977</v>
      </c>
      <c r="C59" s="198" t="s">
        <v>1689</v>
      </c>
      <c r="D59" s="198" t="s">
        <v>1689</v>
      </c>
      <c r="E59" s="198" t="s">
        <v>1689</v>
      </c>
      <c r="F59" s="198" t="s">
        <v>1689</v>
      </c>
      <c r="G59" s="198" t="s">
        <v>1689</v>
      </c>
      <c r="H59" s="198" t="s">
        <v>1689</v>
      </c>
      <c r="I59" s="301"/>
      <c r="J59" s="280" t="str">
        <f t="shared" si="19"/>
        <v>=</v>
      </c>
      <c r="K59" s="280" t="str">
        <f t="shared" si="20"/>
        <v>=</v>
      </c>
      <c r="L59" s="280" t="str">
        <f t="shared" si="0"/>
        <v>=</v>
      </c>
      <c r="M59" s="280" t="str">
        <f t="shared" si="21"/>
        <v>=</v>
      </c>
      <c r="N59" s="280" t="str">
        <f t="shared" si="22"/>
        <v>=</v>
      </c>
      <c r="O59" s="280" t="str">
        <f t="shared" si="23"/>
        <v>=</v>
      </c>
      <c r="P59" s="280" t="str">
        <f t="shared" si="24"/>
        <v>=</v>
      </c>
    </row>
    <row r="60" spans="1:16" x14ac:dyDescent="0.35">
      <c r="A60" s="17" t="s">
        <v>1049</v>
      </c>
      <c r="B60" s="17" t="s">
        <v>1741</v>
      </c>
      <c r="C60" s="193" t="s">
        <v>1660</v>
      </c>
      <c r="D60" s="193" t="s">
        <v>1660</v>
      </c>
      <c r="E60" s="193" t="s">
        <v>1660</v>
      </c>
      <c r="F60" s="193" t="s">
        <v>1660</v>
      </c>
      <c r="G60" s="193" t="s">
        <v>1660</v>
      </c>
      <c r="H60" s="193" t="s">
        <v>1660</v>
      </c>
      <c r="I60" s="301"/>
      <c r="J60" s="280" t="str">
        <f t="shared" si="19"/>
        <v>=</v>
      </c>
      <c r="K60" s="280" t="str">
        <f t="shared" si="20"/>
        <v>=</v>
      </c>
      <c r="L60" s="280" t="str">
        <f t="shared" si="0"/>
        <v>=</v>
      </c>
      <c r="M60" s="280" t="str">
        <f t="shared" si="21"/>
        <v>=</v>
      </c>
      <c r="N60" s="280" t="str">
        <f t="shared" si="22"/>
        <v>=</v>
      </c>
      <c r="O60" s="280" t="str">
        <f t="shared" si="23"/>
        <v>=</v>
      </c>
      <c r="P60" s="280" t="str">
        <f t="shared" si="24"/>
        <v>=</v>
      </c>
    </row>
    <row r="61" spans="1:16" x14ac:dyDescent="0.35">
      <c r="A61" s="17" t="s">
        <v>1361</v>
      </c>
      <c r="B61" s="17" t="s">
        <v>1742</v>
      </c>
      <c r="C61" s="193" t="s">
        <v>1660</v>
      </c>
      <c r="D61" s="193" t="s">
        <v>1660</v>
      </c>
      <c r="E61" s="193" t="s">
        <v>1660</v>
      </c>
      <c r="F61" s="193" t="s">
        <v>1660</v>
      </c>
      <c r="G61" s="193" t="s">
        <v>1660</v>
      </c>
      <c r="H61" s="193" t="s">
        <v>1660</v>
      </c>
      <c r="I61" s="301"/>
      <c r="J61" s="280" t="str">
        <f t="shared" si="19"/>
        <v>=</v>
      </c>
      <c r="K61" s="280" t="str">
        <f t="shared" si="20"/>
        <v>=</v>
      </c>
      <c r="L61" s="280" t="str">
        <f t="shared" si="0"/>
        <v>=</v>
      </c>
      <c r="M61" s="280" t="str">
        <f t="shared" si="21"/>
        <v>=</v>
      </c>
      <c r="N61" s="280" t="str">
        <f t="shared" si="22"/>
        <v>=</v>
      </c>
      <c r="O61" s="280" t="str">
        <f t="shared" si="23"/>
        <v>=</v>
      </c>
      <c r="P61" s="280" t="str">
        <f t="shared" si="24"/>
        <v>=</v>
      </c>
    </row>
    <row r="62" spans="1:16" ht="13" x14ac:dyDescent="0.35">
      <c r="A62" s="12" t="s">
        <v>1743</v>
      </c>
      <c r="B62" s="12" t="s">
        <v>1642</v>
      </c>
      <c r="C62" s="180" t="s">
        <v>1642</v>
      </c>
      <c r="D62" s="180" t="s">
        <v>1642</v>
      </c>
      <c r="E62" s="180" t="s">
        <v>1642</v>
      </c>
      <c r="F62" s="180" t="s">
        <v>1642</v>
      </c>
      <c r="G62" s="180" t="s">
        <v>1642</v>
      </c>
      <c r="H62" s="180" t="s">
        <v>1642</v>
      </c>
      <c r="I62" s="207"/>
      <c r="J62" s="180" t="s">
        <v>1642</v>
      </c>
      <c r="K62" s="180" t="s">
        <v>1642</v>
      </c>
      <c r="L62" s="180" t="s">
        <v>1642</v>
      </c>
      <c r="M62" s="180" t="s">
        <v>1642</v>
      </c>
      <c r="N62" s="180" t="s">
        <v>1642</v>
      </c>
      <c r="O62" s="180" t="s">
        <v>1642</v>
      </c>
      <c r="P62" s="180" t="s">
        <v>1642</v>
      </c>
    </row>
    <row r="63" spans="1:16" x14ac:dyDescent="0.35">
      <c r="A63" s="17" t="s">
        <v>891</v>
      </c>
      <c r="B63" s="17" t="s">
        <v>893</v>
      </c>
      <c r="C63" s="193" t="s">
        <v>1660</v>
      </c>
      <c r="D63" s="193" t="s">
        <v>1660</v>
      </c>
      <c r="E63" s="193" t="s">
        <v>1660</v>
      </c>
      <c r="F63" s="193" t="s">
        <v>1660</v>
      </c>
      <c r="G63" s="193" t="s">
        <v>1660</v>
      </c>
      <c r="H63" s="193" t="s">
        <v>1660</v>
      </c>
      <c r="I63" s="301"/>
      <c r="J63" s="280" t="str">
        <f t="shared" ref="J63:J70" si="25">IF(C63=D63,"=","X")</f>
        <v>=</v>
      </c>
      <c r="K63" s="280" t="str">
        <f t="shared" ref="K63:K70" si="26">IF(C63=F63,"=","X")</f>
        <v>=</v>
      </c>
      <c r="L63" s="280" t="str">
        <f t="shared" si="0"/>
        <v>=</v>
      </c>
      <c r="M63" s="280" t="str">
        <f t="shared" ref="M63:M70" si="27">IF(C63=G63,"=","X")</f>
        <v>=</v>
      </c>
      <c r="N63" s="280" t="str">
        <f t="shared" ref="N63:N70" si="28">IF(F63=G63,"=","X")</f>
        <v>=</v>
      </c>
      <c r="O63" s="280" t="str">
        <f t="shared" ref="O63:O70" si="29">IF(D63=F63,"=","X")</f>
        <v>=</v>
      </c>
      <c r="P63" s="280" t="str">
        <f t="shared" ref="P63:P70" si="30">IF(H63=G63,"=","X")</f>
        <v>=</v>
      </c>
    </row>
    <row r="64" spans="1:16" x14ac:dyDescent="0.35">
      <c r="A64" s="17" t="s">
        <v>1744</v>
      </c>
      <c r="B64" s="17" t="s">
        <v>1745</v>
      </c>
      <c r="C64" s="193" t="s">
        <v>1660</v>
      </c>
      <c r="D64" s="193" t="s">
        <v>1660</v>
      </c>
      <c r="E64" s="193" t="s">
        <v>1660</v>
      </c>
      <c r="F64" s="193" t="s">
        <v>1660</v>
      </c>
      <c r="G64" s="193" t="s">
        <v>1660</v>
      </c>
      <c r="H64" s="193" t="s">
        <v>1660</v>
      </c>
      <c r="I64" s="301"/>
      <c r="J64" s="280" t="str">
        <f t="shared" si="25"/>
        <v>=</v>
      </c>
      <c r="K64" s="280" t="str">
        <f t="shared" si="26"/>
        <v>=</v>
      </c>
      <c r="L64" s="280" t="str">
        <f t="shared" si="0"/>
        <v>=</v>
      </c>
      <c r="M64" s="280" t="str">
        <f t="shared" si="27"/>
        <v>=</v>
      </c>
      <c r="N64" s="280" t="str">
        <f t="shared" si="28"/>
        <v>=</v>
      </c>
      <c r="O64" s="280" t="str">
        <f t="shared" si="29"/>
        <v>=</v>
      </c>
      <c r="P64" s="280" t="str">
        <f t="shared" si="30"/>
        <v>=</v>
      </c>
    </row>
    <row r="65" spans="1:16" x14ac:dyDescent="0.35">
      <c r="A65" s="17" t="s">
        <v>896</v>
      </c>
      <c r="B65" s="17" t="s">
        <v>1746</v>
      </c>
      <c r="C65" s="193" t="s">
        <v>1660</v>
      </c>
      <c r="D65" s="193" t="s">
        <v>1660</v>
      </c>
      <c r="E65" s="193" t="s">
        <v>1660</v>
      </c>
      <c r="F65" s="193" t="s">
        <v>1660</v>
      </c>
      <c r="G65" s="193" t="s">
        <v>1660</v>
      </c>
      <c r="H65" s="193" t="s">
        <v>1660</v>
      </c>
      <c r="I65" s="301"/>
      <c r="J65" s="280" t="str">
        <f t="shared" si="25"/>
        <v>=</v>
      </c>
      <c r="K65" s="280" t="str">
        <f t="shared" si="26"/>
        <v>=</v>
      </c>
      <c r="L65" s="280" t="str">
        <f t="shared" si="0"/>
        <v>=</v>
      </c>
      <c r="M65" s="280" t="str">
        <f t="shared" si="27"/>
        <v>=</v>
      </c>
      <c r="N65" s="280" t="str">
        <f t="shared" si="28"/>
        <v>=</v>
      </c>
      <c r="O65" s="280" t="str">
        <f t="shared" si="29"/>
        <v>=</v>
      </c>
      <c r="P65" s="280" t="str">
        <f t="shared" si="30"/>
        <v>=</v>
      </c>
    </row>
    <row r="66" spans="1:16" x14ac:dyDescent="0.35">
      <c r="A66" s="17" t="s">
        <v>1747</v>
      </c>
      <c r="B66" s="17" t="s">
        <v>1748</v>
      </c>
      <c r="C66" s="193" t="s">
        <v>1660</v>
      </c>
      <c r="D66" s="193" t="s">
        <v>1660</v>
      </c>
      <c r="E66" s="193" t="s">
        <v>1660</v>
      </c>
      <c r="F66" s="193" t="s">
        <v>1660</v>
      </c>
      <c r="G66" s="193" t="s">
        <v>1660</v>
      </c>
      <c r="H66" s="193" t="s">
        <v>1660</v>
      </c>
      <c r="I66" s="301"/>
      <c r="J66" s="280" t="str">
        <f t="shared" si="25"/>
        <v>=</v>
      </c>
      <c r="K66" s="280" t="str">
        <f t="shared" si="26"/>
        <v>=</v>
      </c>
      <c r="L66" s="280" t="str">
        <f t="shared" si="0"/>
        <v>=</v>
      </c>
      <c r="M66" s="280" t="str">
        <f t="shared" si="27"/>
        <v>=</v>
      </c>
      <c r="N66" s="280" t="str">
        <f t="shared" si="28"/>
        <v>=</v>
      </c>
      <c r="O66" s="280" t="str">
        <f t="shared" si="29"/>
        <v>=</v>
      </c>
      <c r="P66" s="280" t="str">
        <f t="shared" si="30"/>
        <v>=</v>
      </c>
    </row>
    <row r="67" spans="1:16" x14ac:dyDescent="0.35">
      <c r="A67" s="17" t="s">
        <v>1749</v>
      </c>
      <c r="B67" s="13" t="s">
        <v>1750</v>
      </c>
      <c r="C67" s="193" t="s">
        <v>1660</v>
      </c>
      <c r="D67" s="193" t="s">
        <v>1660</v>
      </c>
      <c r="E67" s="193" t="s">
        <v>1660</v>
      </c>
      <c r="F67" s="193" t="s">
        <v>1660</v>
      </c>
      <c r="G67" s="193" t="s">
        <v>1660</v>
      </c>
      <c r="H67" s="193" t="s">
        <v>1660</v>
      </c>
      <c r="I67" s="301"/>
      <c r="J67" s="280" t="str">
        <f t="shared" si="25"/>
        <v>=</v>
      </c>
      <c r="K67" s="280" t="str">
        <f t="shared" si="26"/>
        <v>=</v>
      </c>
      <c r="L67" s="280" t="str">
        <f t="shared" si="0"/>
        <v>=</v>
      </c>
      <c r="M67" s="280" t="str">
        <f t="shared" si="27"/>
        <v>=</v>
      </c>
      <c r="N67" s="280" t="str">
        <f t="shared" si="28"/>
        <v>=</v>
      </c>
      <c r="O67" s="280" t="str">
        <f t="shared" si="29"/>
        <v>=</v>
      </c>
      <c r="P67" s="280" t="str">
        <f t="shared" si="30"/>
        <v>=</v>
      </c>
    </row>
    <row r="68" spans="1:16" x14ac:dyDescent="0.35">
      <c r="A68" s="17" t="s">
        <v>1751</v>
      </c>
      <c r="B68" s="17" t="s">
        <v>1752</v>
      </c>
      <c r="C68" s="193" t="s">
        <v>1660</v>
      </c>
      <c r="D68" s="193" t="s">
        <v>1660</v>
      </c>
      <c r="E68" s="193" t="s">
        <v>1660</v>
      </c>
      <c r="F68" s="193" t="s">
        <v>1660</v>
      </c>
      <c r="G68" s="193" t="s">
        <v>1660</v>
      </c>
      <c r="H68" s="193" t="s">
        <v>1660</v>
      </c>
      <c r="I68" s="301"/>
      <c r="J68" s="280" t="str">
        <f t="shared" si="25"/>
        <v>=</v>
      </c>
      <c r="K68" s="280" t="str">
        <f t="shared" si="26"/>
        <v>=</v>
      </c>
      <c r="L68" s="280" t="str">
        <f t="shared" si="0"/>
        <v>=</v>
      </c>
      <c r="M68" s="280" t="str">
        <f t="shared" si="27"/>
        <v>=</v>
      </c>
      <c r="N68" s="280" t="str">
        <f t="shared" si="28"/>
        <v>=</v>
      </c>
      <c r="O68" s="280" t="str">
        <f t="shared" si="29"/>
        <v>=</v>
      </c>
      <c r="P68" s="280" t="str">
        <f t="shared" si="30"/>
        <v>=</v>
      </c>
    </row>
    <row r="69" spans="1:16" ht="13" x14ac:dyDescent="0.35">
      <c r="A69" s="17" t="s">
        <v>1753</v>
      </c>
      <c r="B69" s="17" t="s">
        <v>1754</v>
      </c>
      <c r="C69" s="193" t="s">
        <v>1660</v>
      </c>
      <c r="D69" s="193" t="s">
        <v>1660</v>
      </c>
      <c r="E69" s="193" t="s">
        <v>1660</v>
      </c>
      <c r="F69" s="193" t="s">
        <v>1660</v>
      </c>
      <c r="G69" s="193" t="s">
        <v>1660</v>
      </c>
      <c r="H69" s="193" t="s">
        <v>1660</v>
      </c>
      <c r="I69" s="192"/>
      <c r="J69" s="280" t="str">
        <f t="shared" si="25"/>
        <v>=</v>
      </c>
      <c r="K69" s="280" t="str">
        <f t="shared" si="26"/>
        <v>=</v>
      </c>
      <c r="L69" s="280" t="str">
        <f t="shared" si="0"/>
        <v>=</v>
      </c>
      <c r="M69" s="280" t="str">
        <f t="shared" si="27"/>
        <v>=</v>
      </c>
      <c r="N69" s="280" t="str">
        <f t="shared" si="28"/>
        <v>=</v>
      </c>
      <c r="O69" s="280" t="str">
        <f t="shared" si="29"/>
        <v>=</v>
      </c>
      <c r="P69" s="280" t="str">
        <f t="shared" si="30"/>
        <v>=</v>
      </c>
    </row>
    <row r="70" spans="1:16" x14ac:dyDescent="0.35">
      <c r="A70" s="17" t="s">
        <v>820</v>
      </c>
      <c r="B70" s="17" t="s">
        <v>1755</v>
      </c>
      <c r="C70" s="193" t="s">
        <v>1660</v>
      </c>
      <c r="D70" s="193" t="s">
        <v>1660</v>
      </c>
      <c r="E70" s="193" t="s">
        <v>1660</v>
      </c>
      <c r="F70" s="193" t="s">
        <v>1660</v>
      </c>
      <c r="G70" s="193" t="s">
        <v>1660</v>
      </c>
      <c r="H70" s="193" t="s">
        <v>1660</v>
      </c>
      <c r="I70" s="301"/>
      <c r="J70" s="280" t="str">
        <f t="shared" si="25"/>
        <v>=</v>
      </c>
      <c r="K70" s="280" t="str">
        <f t="shared" si="26"/>
        <v>=</v>
      </c>
      <c r="L70" s="280" t="str">
        <f t="shared" si="0"/>
        <v>=</v>
      </c>
      <c r="M70" s="280" t="str">
        <f t="shared" si="27"/>
        <v>=</v>
      </c>
      <c r="N70" s="280" t="str">
        <f t="shared" si="28"/>
        <v>=</v>
      </c>
      <c r="O70" s="280" t="str">
        <f t="shared" si="29"/>
        <v>=</v>
      </c>
      <c r="P70" s="280" t="str">
        <f t="shared" si="30"/>
        <v>=</v>
      </c>
    </row>
    <row r="71" spans="1:16" ht="13" x14ac:dyDescent="0.35">
      <c r="A71" s="12" t="s">
        <v>1756</v>
      </c>
      <c r="B71" s="12" t="s">
        <v>1642</v>
      </c>
      <c r="C71" s="180" t="s">
        <v>1642</v>
      </c>
      <c r="D71" s="180" t="s">
        <v>1642</v>
      </c>
      <c r="E71" s="180" t="s">
        <v>1642</v>
      </c>
      <c r="F71" s="180" t="s">
        <v>1642</v>
      </c>
      <c r="G71" s="180" t="s">
        <v>1642</v>
      </c>
      <c r="H71" s="180" t="s">
        <v>1642</v>
      </c>
      <c r="I71" s="207"/>
      <c r="J71" s="180" t="s">
        <v>1642</v>
      </c>
      <c r="K71" s="180" t="s">
        <v>1642</v>
      </c>
      <c r="L71" s="180" t="s">
        <v>1642</v>
      </c>
      <c r="M71" s="180" t="s">
        <v>1642</v>
      </c>
      <c r="N71" s="180" t="s">
        <v>1642</v>
      </c>
      <c r="O71" s="180" t="s">
        <v>1642</v>
      </c>
      <c r="P71" s="180" t="s">
        <v>1642</v>
      </c>
    </row>
    <row r="72" spans="1:16" ht="13" x14ac:dyDescent="0.35">
      <c r="A72" s="17" t="s">
        <v>1757</v>
      </c>
      <c r="B72" s="17" t="s">
        <v>1758</v>
      </c>
      <c r="C72" s="193" t="s">
        <v>1660</v>
      </c>
      <c r="D72" s="193" t="s">
        <v>1660</v>
      </c>
      <c r="E72" s="193" t="s">
        <v>1660</v>
      </c>
      <c r="F72" s="193" t="s">
        <v>1660</v>
      </c>
      <c r="G72" s="193" t="s">
        <v>1660</v>
      </c>
      <c r="H72" s="193" t="s">
        <v>1660</v>
      </c>
      <c r="I72" s="192"/>
      <c r="J72" s="280" t="str">
        <f>IF(C72=D72,"=","X")</f>
        <v>=</v>
      </c>
      <c r="K72" s="280" t="str">
        <f>IF(C72=F72,"=","X")</f>
        <v>=</v>
      </c>
      <c r="L72" s="280" t="str">
        <f t="shared" si="0"/>
        <v>=</v>
      </c>
      <c r="M72" s="280" t="str">
        <f>IF(C72=G72,"=","X")</f>
        <v>=</v>
      </c>
      <c r="N72" s="280" t="str">
        <f>IF(F72=G72,"=","X")</f>
        <v>=</v>
      </c>
      <c r="O72" s="280" t="str">
        <f>IF(D72=F72,"=","X")</f>
        <v>=</v>
      </c>
      <c r="P72" s="280" t="str">
        <f>IF(H72=G72,"=","X")</f>
        <v>=</v>
      </c>
    </row>
    <row r="73" spans="1:16" ht="13" x14ac:dyDescent="0.35">
      <c r="A73" s="17" t="s">
        <v>1759</v>
      </c>
      <c r="B73" s="17" t="s">
        <v>1760</v>
      </c>
      <c r="C73" s="193" t="s">
        <v>1660</v>
      </c>
      <c r="D73" s="193" t="s">
        <v>1660</v>
      </c>
      <c r="E73" s="193" t="s">
        <v>1660</v>
      </c>
      <c r="F73" s="193" t="s">
        <v>1660</v>
      </c>
      <c r="G73" s="193" t="s">
        <v>1660</v>
      </c>
      <c r="H73" s="193" t="s">
        <v>1660</v>
      </c>
      <c r="I73" s="192"/>
      <c r="J73" s="280" t="str">
        <f>IF(C73=D73,"=","X")</f>
        <v>=</v>
      </c>
      <c r="K73" s="280" t="str">
        <f>IF(C73=F73,"=","X")</f>
        <v>=</v>
      </c>
      <c r="L73" s="280" t="str">
        <f t="shared" si="0"/>
        <v>=</v>
      </c>
      <c r="M73" s="280" t="str">
        <f>IF(C73=G73,"=","X")</f>
        <v>=</v>
      </c>
      <c r="N73" s="280" t="str">
        <f>IF(F73=G73,"=","X")</f>
        <v>=</v>
      </c>
      <c r="O73" s="280" t="str">
        <f>IF(D73=F73,"=","X")</f>
        <v>=</v>
      </c>
      <c r="P73" s="280" t="str">
        <f>IF(H73=G73,"=","X")</f>
        <v>=</v>
      </c>
    </row>
    <row r="74" spans="1:16" ht="13" x14ac:dyDescent="0.35">
      <c r="A74" s="12" t="s">
        <v>1761</v>
      </c>
      <c r="B74" s="12" t="s">
        <v>1642</v>
      </c>
      <c r="C74" s="180" t="s">
        <v>1642</v>
      </c>
      <c r="D74" s="180" t="s">
        <v>1642</v>
      </c>
      <c r="E74" s="180" t="s">
        <v>1642</v>
      </c>
      <c r="F74" s="180" t="s">
        <v>1642</v>
      </c>
      <c r="G74" s="180" t="s">
        <v>1642</v>
      </c>
      <c r="H74" s="180" t="s">
        <v>1642</v>
      </c>
      <c r="I74" s="207"/>
      <c r="J74" s="180" t="s">
        <v>1642</v>
      </c>
      <c r="K74" s="180" t="s">
        <v>1642</v>
      </c>
      <c r="L74" s="180" t="s">
        <v>1642</v>
      </c>
      <c r="M74" s="180" t="s">
        <v>1642</v>
      </c>
      <c r="N74" s="180" t="s">
        <v>1642</v>
      </c>
      <c r="O74" s="180" t="s">
        <v>1642</v>
      </c>
      <c r="P74" s="180" t="s">
        <v>1642</v>
      </c>
    </row>
    <row r="75" spans="1:16" s="281" customFormat="1" ht="13" x14ac:dyDescent="0.35">
      <c r="A75" s="12" t="s">
        <v>1762</v>
      </c>
      <c r="B75" s="12" t="s">
        <v>1642</v>
      </c>
      <c r="C75" s="180" t="s">
        <v>1642</v>
      </c>
      <c r="D75" s="180" t="s">
        <v>1642</v>
      </c>
      <c r="E75" s="180" t="s">
        <v>1642</v>
      </c>
      <c r="F75" s="180" t="s">
        <v>1642</v>
      </c>
      <c r="G75" s="180" t="s">
        <v>1642</v>
      </c>
      <c r="H75" s="180" t="s">
        <v>1642</v>
      </c>
      <c r="I75" s="207"/>
      <c r="J75" s="180" t="s">
        <v>1642</v>
      </c>
      <c r="K75" s="180" t="s">
        <v>1642</v>
      </c>
      <c r="L75" s="180" t="s">
        <v>1642</v>
      </c>
      <c r="M75" s="180" t="s">
        <v>1642</v>
      </c>
      <c r="N75" s="180" t="s">
        <v>1642</v>
      </c>
      <c r="O75" s="180" t="s">
        <v>1642</v>
      </c>
      <c r="P75" s="180" t="s">
        <v>1642</v>
      </c>
    </row>
    <row r="76" spans="1:16" x14ac:dyDescent="0.35">
      <c r="A76" s="17" t="s">
        <v>1763</v>
      </c>
      <c r="B76" s="17" t="s">
        <v>1764</v>
      </c>
      <c r="C76" s="193" t="s">
        <v>1660</v>
      </c>
      <c r="D76" s="193" t="s">
        <v>1660</v>
      </c>
      <c r="E76" s="193" t="s">
        <v>1660</v>
      </c>
      <c r="F76" s="193" t="s">
        <v>1660</v>
      </c>
      <c r="G76" s="193" t="s">
        <v>1660</v>
      </c>
      <c r="H76" s="193" t="s">
        <v>1660</v>
      </c>
      <c r="I76" s="301"/>
      <c r="J76" s="280" t="str">
        <f t="shared" ref="J76:J84" si="31">IF(C76=D76,"=","X")</f>
        <v>=</v>
      </c>
      <c r="K76" s="280" t="str">
        <f t="shared" ref="K76:K84" si="32">IF(C76=F76,"=","X")</f>
        <v>=</v>
      </c>
      <c r="L76" s="280" t="str">
        <f t="shared" ref="L76:L145" si="33">IF(D76=E76,"=","X")</f>
        <v>=</v>
      </c>
      <c r="M76" s="280" t="str">
        <f t="shared" ref="M76:M84" si="34">IF(C76=G76,"=","X")</f>
        <v>=</v>
      </c>
      <c r="N76" s="280" t="str">
        <f t="shared" ref="N76:N84" si="35">IF(F76=G76,"=","X")</f>
        <v>=</v>
      </c>
      <c r="O76" s="280" t="str">
        <f t="shared" ref="O76:O84" si="36">IF(D76=F76,"=","X")</f>
        <v>=</v>
      </c>
      <c r="P76" s="280" t="str">
        <f t="shared" ref="P76:P84" si="37">IF(H76=G76,"=","X")</f>
        <v>=</v>
      </c>
    </row>
    <row r="77" spans="1:16" x14ac:dyDescent="0.35">
      <c r="A77" s="17" t="s">
        <v>311</v>
      </c>
      <c r="B77" s="17" t="s">
        <v>1765</v>
      </c>
      <c r="C77" s="199" t="s">
        <v>259</v>
      </c>
      <c r="D77" s="199" t="s">
        <v>259</v>
      </c>
      <c r="E77" s="199" t="s">
        <v>259</v>
      </c>
      <c r="F77" s="199" t="s">
        <v>259</v>
      </c>
      <c r="G77" s="197" t="s">
        <v>1678</v>
      </c>
      <c r="H77" s="197" t="s">
        <v>1678</v>
      </c>
      <c r="I77" s="301"/>
      <c r="J77" s="280" t="str">
        <f t="shared" si="31"/>
        <v>=</v>
      </c>
      <c r="K77" s="280" t="str">
        <f t="shared" si="32"/>
        <v>=</v>
      </c>
      <c r="L77" s="280" t="str">
        <f t="shared" si="33"/>
        <v>=</v>
      </c>
      <c r="M77" s="280" t="str">
        <f t="shared" si="34"/>
        <v>X</v>
      </c>
      <c r="N77" s="280" t="str">
        <f t="shared" si="35"/>
        <v>X</v>
      </c>
      <c r="O77" s="280" t="str">
        <f t="shared" si="36"/>
        <v>=</v>
      </c>
      <c r="P77" s="280" t="str">
        <f t="shared" si="37"/>
        <v>=</v>
      </c>
    </row>
    <row r="78" spans="1:16" x14ac:dyDescent="0.35">
      <c r="A78" s="17" t="s">
        <v>1328</v>
      </c>
      <c r="B78" s="17" t="s">
        <v>1766</v>
      </c>
      <c r="C78" s="198" t="s">
        <v>1689</v>
      </c>
      <c r="D78" s="198" t="s">
        <v>1689</v>
      </c>
      <c r="E78" s="198" t="s">
        <v>1689</v>
      </c>
      <c r="F78" s="198" t="s">
        <v>1689</v>
      </c>
      <c r="G78" s="198" t="s">
        <v>1689</v>
      </c>
      <c r="H78" s="198" t="s">
        <v>1689</v>
      </c>
      <c r="I78" s="301"/>
      <c r="J78" s="280" t="str">
        <f t="shared" si="31"/>
        <v>=</v>
      </c>
      <c r="K78" s="280" t="str">
        <f t="shared" si="32"/>
        <v>=</v>
      </c>
      <c r="L78" s="280" t="str">
        <f t="shared" si="33"/>
        <v>=</v>
      </c>
      <c r="M78" s="280" t="str">
        <f t="shared" si="34"/>
        <v>=</v>
      </c>
      <c r="N78" s="280" t="str">
        <f t="shared" si="35"/>
        <v>=</v>
      </c>
      <c r="O78" s="280" t="str">
        <f t="shared" si="36"/>
        <v>=</v>
      </c>
      <c r="P78" s="280" t="str">
        <f t="shared" si="37"/>
        <v>=</v>
      </c>
    </row>
    <row r="79" spans="1:16" x14ac:dyDescent="0.35">
      <c r="A79" s="17" t="s">
        <v>1767</v>
      </c>
      <c r="B79" s="17" t="s">
        <v>1768</v>
      </c>
      <c r="C79" s="193" t="s">
        <v>1660</v>
      </c>
      <c r="D79" s="193" t="s">
        <v>1660</v>
      </c>
      <c r="E79" s="193" t="s">
        <v>1660</v>
      </c>
      <c r="F79" s="193" t="s">
        <v>1660</v>
      </c>
      <c r="G79" s="193" t="s">
        <v>1660</v>
      </c>
      <c r="H79" s="193" t="s">
        <v>1660</v>
      </c>
      <c r="I79" s="301"/>
      <c r="J79" s="280" t="str">
        <f t="shared" si="31"/>
        <v>=</v>
      </c>
      <c r="K79" s="280" t="str">
        <f t="shared" si="32"/>
        <v>=</v>
      </c>
      <c r="L79" s="280" t="str">
        <f t="shared" si="33"/>
        <v>=</v>
      </c>
      <c r="M79" s="280" t="str">
        <f t="shared" si="34"/>
        <v>=</v>
      </c>
      <c r="N79" s="280" t="str">
        <f t="shared" si="35"/>
        <v>=</v>
      </c>
      <c r="O79" s="280" t="str">
        <f t="shared" si="36"/>
        <v>=</v>
      </c>
      <c r="P79" s="280" t="str">
        <f t="shared" si="37"/>
        <v>=</v>
      </c>
    </row>
    <row r="80" spans="1:16" x14ac:dyDescent="0.35">
      <c r="A80" s="17" t="s">
        <v>1769</v>
      </c>
      <c r="B80" s="17" t="s">
        <v>1770</v>
      </c>
      <c r="C80" s="193" t="s">
        <v>1660</v>
      </c>
      <c r="D80" s="193" t="s">
        <v>1660</v>
      </c>
      <c r="E80" s="193" t="s">
        <v>1660</v>
      </c>
      <c r="F80" s="193" t="s">
        <v>1660</v>
      </c>
      <c r="G80" s="193" t="s">
        <v>1660</v>
      </c>
      <c r="H80" s="193" t="s">
        <v>1660</v>
      </c>
      <c r="I80" s="301"/>
      <c r="J80" s="280" t="str">
        <f t="shared" si="31"/>
        <v>=</v>
      </c>
      <c r="K80" s="280" t="str">
        <f t="shared" si="32"/>
        <v>=</v>
      </c>
      <c r="L80" s="280" t="str">
        <f t="shared" si="33"/>
        <v>=</v>
      </c>
      <c r="M80" s="280" t="str">
        <f t="shared" si="34"/>
        <v>=</v>
      </c>
      <c r="N80" s="280" t="str">
        <f t="shared" si="35"/>
        <v>=</v>
      </c>
      <c r="O80" s="280" t="str">
        <f t="shared" si="36"/>
        <v>=</v>
      </c>
      <c r="P80" s="280" t="str">
        <f t="shared" si="37"/>
        <v>=</v>
      </c>
    </row>
    <row r="81" spans="1:16" x14ac:dyDescent="0.35">
      <c r="A81" s="17" t="s">
        <v>1771</v>
      </c>
      <c r="B81" s="17" t="s">
        <v>1772</v>
      </c>
      <c r="C81" s="193" t="s">
        <v>1660</v>
      </c>
      <c r="D81" s="193" t="s">
        <v>1660</v>
      </c>
      <c r="E81" s="193" t="s">
        <v>1660</v>
      </c>
      <c r="F81" s="193" t="s">
        <v>1660</v>
      </c>
      <c r="G81" s="193" t="s">
        <v>1660</v>
      </c>
      <c r="H81" s="193" t="s">
        <v>1660</v>
      </c>
      <c r="I81" s="301"/>
      <c r="J81" s="280" t="str">
        <f t="shared" si="31"/>
        <v>=</v>
      </c>
      <c r="K81" s="280" t="str">
        <f t="shared" si="32"/>
        <v>=</v>
      </c>
      <c r="L81" s="280" t="str">
        <f t="shared" si="33"/>
        <v>=</v>
      </c>
      <c r="M81" s="280" t="str">
        <f t="shared" si="34"/>
        <v>=</v>
      </c>
      <c r="N81" s="280" t="str">
        <f t="shared" si="35"/>
        <v>=</v>
      </c>
      <c r="O81" s="280" t="str">
        <f t="shared" si="36"/>
        <v>=</v>
      </c>
      <c r="P81" s="280" t="str">
        <f t="shared" si="37"/>
        <v>=</v>
      </c>
    </row>
    <row r="82" spans="1:16" ht="25" x14ac:dyDescent="0.35">
      <c r="A82" s="17" t="s">
        <v>1302</v>
      </c>
      <c r="B82" s="17" t="s">
        <v>1773</v>
      </c>
      <c r="C82" s="193" t="s">
        <v>1660</v>
      </c>
      <c r="D82" s="193" t="s">
        <v>1660</v>
      </c>
      <c r="E82" s="193" t="s">
        <v>1660</v>
      </c>
      <c r="F82" s="193" t="s">
        <v>1660</v>
      </c>
      <c r="G82" s="197" t="s">
        <v>1678</v>
      </c>
      <c r="H82" s="197" t="s">
        <v>1678</v>
      </c>
      <c r="I82" s="192"/>
      <c r="J82" s="280" t="str">
        <f t="shared" si="31"/>
        <v>=</v>
      </c>
      <c r="K82" s="280" t="str">
        <f t="shared" si="32"/>
        <v>=</v>
      </c>
      <c r="L82" s="280" t="str">
        <f t="shared" si="33"/>
        <v>=</v>
      </c>
      <c r="M82" s="280" t="str">
        <f t="shared" si="34"/>
        <v>X</v>
      </c>
      <c r="N82" s="280" t="str">
        <f t="shared" si="35"/>
        <v>X</v>
      </c>
      <c r="O82" s="280" t="str">
        <f t="shared" si="36"/>
        <v>=</v>
      </c>
      <c r="P82" s="280" t="str">
        <f t="shared" si="37"/>
        <v>=</v>
      </c>
    </row>
    <row r="83" spans="1:16" ht="25" x14ac:dyDescent="0.35">
      <c r="A83" s="568" t="s">
        <v>326</v>
      </c>
      <c r="B83" s="17" t="s">
        <v>327</v>
      </c>
      <c r="C83" s="199" t="s">
        <v>259</v>
      </c>
      <c r="D83" s="199" t="s">
        <v>259</v>
      </c>
      <c r="E83" s="199" t="s">
        <v>259</v>
      </c>
      <c r="F83" s="199" t="s">
        <v>259</v>
      </c>
      <c r="G83" s="196" t="s">
        <v>1677</v>
      </c>
      <c r="H83" s="196" t="s">
        <v>1677</v>
      </c>
      <c r="I83" s="192"/>
      <c r="J83" s="280" t="str">
        <f t="shared" si="31"/>
        <v>=</v>
      </c>
      <c r="K83" s="280" t="str">
        <f t="shared" si="32"/>
        <v>=</v>
      </c>
      <c r="L83" s="280" t="str">
        <f t="shared" si="33"/>
        <v>=</v>
      </c>
      <c r="M83" s="280" t="str">
        <f t="shared" si="34"/>
        <v>X</v>
      </c>
      <c r="N83" s="280" t="str">
        <f t="shared" si="35"/>
        <v>X</v>
      </c>
      <c r="O83" s="280" t="str">
        <f t="shared" si="36"/>
        <v>=</v>
      </c>
      <c r="P83" s="280" t="str">
        <f t="shared" si="37"/>
        <v>=</v>
      </c>
    </row>
    <row r="84" spans="1:16" x14ac:dyDescent="0.35">
      <c r="A84" s="17" t="s">
        <v>1774</v>
      </c>
      <c r="B84" s="17" t="s">
        <v>1775</v>
      </c>
      <c r="C84" s="194" t="s">
        <v>1672</v>
      </c>
      <c r="D84" s="194" t="s">
        <v>1672</v>
      </c>
      <c r="E84" s="194" t="s">
        <v>1672</v>
      </c>
      <c r="F84" s="194" t="s">
        <v>1672</v>
      </c>
      <c r="G84" s="303" t="s">
        <v>1672</v>
      </c>
      <c r="H84" s="303" t="s">
        <v>1672</v>
      </c>
      <c r="I84" s="301"/>
      <c r="J84" s="280" t="str">
        <f t="shared" si="31"/>
        <v>=</v>
      </c>
      <c r="K84" s="280" t="str">
        <f t="shared" si="32"/>
        <v>=</v>
      </c>
      <c r="L84" s="280" t="str">
        <f t="shared" si="33"/>
        <v>=</v>
      </c>
      <c r="M84" s="280" t="str">
        <f t="shared" si="34"/>
        <v>=</v>
      </c>
      <c r="N84" s="280" t="str">
        <f t="shared" si="35"/>
        <v>=</v>
      </c>
      <c r="O84" s="280" t="str">
        <f t="shared" si="36"/>
        <v>=</v>
      </c>
      <c r="P84" s="280" t="str">
        <f t="shared" si="37"/>
        <v>=</v>
      </c>
    </row>
    <row r="85" spans="1:16" ht="26" x14ac:dyDescent="0.35">
      <c r="A85" s="420" t="s">
        <v>1776</v>
      </c>
      <c r="B85" s="12" t="s">
        <v>1642</v>
      </c>
      <c r="C85" s="180" t="s">
        <v>1642</v>
      </c>
      <c r="D85" s="180" t="s">
        <v>1642</v>
      </c>
      <c r="E85" s="180" t="s">
        <v>1642</v>
      </c>
      <c r="F85" s="180" t="s">
        <v>1642</v>
      </c>
      <c r="G85" s="180" t="s">
        <v>1642</v>
      </c>
      <c r="H85" s="180" t="s">
        <v>1642</v>
      </c>
      <c r="I85" s="207"/>
      <c r="J85" s="180" t="s">
        <v>1642</v>
      </c>
      <c r="K85" s="180" t="s">
        <v>1642</v>
      </c>
      <c r="L85" s="180" t="s">
        <v>1642</v>
      </c>
      <c r="M85" s="180" t="s">
        <v>1642</v>
      </c>
      <c r="N85" s="180" t="s">
        <v>1642</v>
      </c>
      <c r="O85" s="180" t="s">
        <v>1642</v>
      </c>
      <c r="P85" s="180" t="s">
        <v>1642</v>
      </c>
    </row>
    <row r="86" spans="1:16" x14ac:dyDescent="0.35">
      <c r="A86" s="17" t="s">
        <v>1777</v>
      </c>
      <c r="B86" s="17" t="s">
        <v>1778</v>
      </c>
      <c r="C86" s="193" t="s">
        <v>1660</v>
      </c>
      <c r="D86" s="193" t="s">
        <v>1660</v>
      </c>
      <c r="E86" s="193" t="s">
        <v>1660</v>
      </c>
      <c r="F86" s="193" t="s">
        <v>1660</v>
      </c>
      <c r="G86" s="193" t="s">
        <v>1660</v>
      </c>
      <c r="H86" s="193" t="s">
        <v>1660</v>
      </c>
      <c r="I86" s="301"/>
      <c r="J86" s="280" t="str">
        <f t="shared" ref="J86:J93" si="38">IF(C86=D86,"=","X")</f>
        <v>=</v>
      </c>
      <c r="K86" s="280" t="str">
        <f t="shared" ref="K86:K93" si="39">IF(C86=F86,"=","X")</f>
        <v>=</v>
      </c>
      <c r="L86" s="280" t="str">
        <f t="shared" si="33"/>
        <v>=</v>
      </c>
      <c r="M86" s="280" t="str">
        <f t="shared" ref="M86:M93" si="40">IF(C86=G86,"=","X")</f>
        <v>=</v>
      </c>
      <c r="N86" s="280" t="str">
        <f t="shared" ref="N86:N93" si="41">IF(F86=G86,"=","X")</f>
        <v>=</v>
      </c>
      <c r="O86" s="280" t="str">
        <f t="shared" ref="O86:O93" si="42">IF(D86=F86,"=","X")</f>
        <v>=</v>
      </c>
      <c r="P86" s="280" t="str">
        <f t="shared" ref="P86:P93" si="43">IF(H86=G86,"=","X")</f>
        <v>=</v>
      </c>
    </row>
    <row r="87" spans="1:16" x14ac:dyDescent="0.35">
      <c r="A87" s="17" t="s">
        <v>1779</v>
      </c>
      <c r="B87" s="17" t="s">
        <v>1780</v>
      </c>
      <c r="C87" s="193" t="s">
        <v>1660</v>
      </c>
      <c r="D87" s="193" t="s">
        <v>1660</v>
      </c>
      <c r="E87" s="193" t="s">
        <v>1660</v>
      </c>
      <c r="F87" s="193" t="s">
        <v>1660</v>
      </c>
      <c r="G87" s="193" t="s">
        <v>1660</v>
      </c>
      <c r="H87" s="193" t="s">
        <v>1660</v>
      </c>
      <c r="I87" s="301"/>
      <c r="J87" s="280" t="str">
        <f t="shared" si="38"/>
        <v>=</v>
      </c>
      <c r="K87" s="280" t="str">
        <f t="shared" si="39"/>
        <v>=</v>
      </c>
      <c r="L87" s="280" t="str">
        <f t="shared" si="33"/>
        <v>=</v>
      </c>
      <c r="M87" s="280" t="str">
        <f t="shared" si="40"/>
        <v>=</v>
      </c>
      <c r="N87" s="280" t="str">
        <f t="shared" si="41"/>
        <v>=</v>
      </c>
      <c r="O87" s="280" t="str">
        <f t="shared" si="42"/>
        <v>=</v>
      </c>
      <c r="P87" s="280" t="str">
        <f t="shared" si="43"/>
        <v>=</v>
      </c>
    </row>
    <row r="88" spans="1:16" x14ac:dyDescent="0.35">
      <c r="A88" s="17" t="s">
        <v>1781</v>
      </c>
      <c r="B88" s="17" t="s">
        <v>1782</v>
      </c>
      <c r="C88" s="193" t="s">
        <v>1660</v>
      </c>
      <c r="D88" s="193" t="s">
        <v>1660</v>
      </c>
      <c r="E88" s="193" t="s">
        <v>1660</v>
      </c>
      <c r="F88" s="193" t="s">
        <v>1660</v>
      </c>
      <c r="G88" s="193" t="s">
        <v>1660</v>
      </c>
      <c r="H88" s="193" t="s">
        <v>1660</v>
      </c>
      <c r="I88" s="301"/>
      <c r="J88" s="280" t="str">
        <f t="shared" si="38"/>
        <v>=</v>
      </c>
      <c r="K88" s="280" t="str">
        <f t="shared" si="39"/>
        <v>=</v>
      </c>
      <c r="L88" s="280" t="str">
        <f t="shared" si="33"/>
        <v>=</v>
      </c>
      <c r="M88" s="280" t="str">
        <f t="shared" si="40"/>
        <v>=</v>
      </c>
      <c r="N88" s="280" t="str">
        <f t="shared" si="41"/>
        <v>=</v>
      </c>
      <c r="O88" s="280" t="str">
        <f t="shared" si="42"/>
        <v>=</v>
      </c>
      <c r="P88" s="280" t="str">
        <f t="shared" si="43"/>
        <v>=</v>
      </c>
    </row>
    <row r="89" spans="1:16" x14ac:dyDescent="0.35">
      <c r="A89" s="17" t="s">
        <v>1783</v>
      </c>
      <c r="B89" s="17" t="s">
        <v>1784</v>
      </c>
      <c r="C89" s="193" t="s">
        <v>1660</v>
      </c>
      <c r="D89" s="193" t="s">
        <v>1660</v>
      </c>
      <c r="E89" s="193" t="s">
        <v>1660</v>
      </c>
      <c r="F89" s="193" t="s">
        <v>1660</v>
      </c>
      <c r="G89" s="193" t="s">
        <v>1660</v>
      </c>
      <c r="H89" s="193" t="s">
        <v>1660</v>
      </c>
      <c r="I89" s="301"/>
      <c r="J89" s="280" t="str">
        <f t="shared" si="38"/>
        <v>=</v>
      </c>
      <c r="K89" s="280" t="str">
        <f t="shared" si="39"/>
        <v>=</v>
      </c>
      <c r="L89" s="280" t="str">
        <f t="shared" si="33"/>
        <v>=</v>
      </c>
      <c r="M89" s="280" t="str">
        <f t="shared" si="40"/>
        <v>=</v>
      </c>
      <c r="N89" s="280" t="str">
        <f t="shared" si="41"/>
        <v>=</v>
      </c>
      <c r="O89" s="280" t="str">
        <f t="shared" si="42"/>
        <v>=</v>
      </c>
      <c r="P89" s="280" t="str">
        <f t="shared" si="43"/>
        <v>=</v>
      </c>
    </row>
    <row r="90" spans="1:16" ht="25" x14ac:dyDescent="0.35">
      <c r="A90" s="17" t="s">
        <v>1785</v>
      </c>
      <c r="B90" s="17" t="s">
        <v>1786</v>
      </c>
      <c r="C90" s="193" t="s">
        <v>1660</v>
      </c>
      <c r="D90" s="193" t="s">
        <v>1660</v>
      </c>
      <c r="E90" s="193" t="s">
        <v>1660</v>
      </c>
      <c r="F90" s="193" t="s">
        <v>1660</v>
      </c>
      <c r="G90" s="193" t="s">
        <v>1660</v>
      </c>
      <c r="H90" s="193" t="s">
        <v>1660</v>
      </c>
      <c r="I90" s="301"/>
      <c r="J90" s="280" t="str">
        <f t="shared" si="38"/>
        <v>=</v>
      </c>
      <c r="K90" s="280" t="str">
        <f t="shared" si="39"/>
        <v>=</v>
      </c>
      <c r="L90" s="280" t="str">
        <f t="shared" si="33"/>
        <v>=</v>
      </c>
      <c r="M90" s="280" t="str">
        <f t="shared" si="40"/>
        <v>=</v>
      </c>
      <c r="N90" s="280" t="str">
        <f t="shared" si="41"/>
        <v>=</v>
      </c>
      <c r="O90" s="280" t="str">
        <f t="shared" si="42"/>
        <v>=</v>
      </c>
      <c r="P90" s="280" t="str">
        <f t="shared" si="43"/>
        <v>=</v>
      </c>
    </row>
    <row r="91" spans="1:16" ht="13" x14ac:dyDescent="0.35">
      <c r="A91" s="17" t="s">
        <v>1787</v>
      </c>
      <c r="B91" s="17" t="s">
        <v>1788</v>
      </c>
      <c r="C91" s="193" t="s">
        <v>1660</v>
      </c>
      <c r="D91" s="193" t="s">
        <v>1660</v>
      </c>
      <c r="E91" s="193" t="s">
        <v>1660</v>
      </c>
      <c r="F91" s="193" t="s">
        <v>1660</v>
      </c>
      <c r="G91" s="193" t="s">
        <v>1660</v>
      </c>
      <c r="H91" s="193" t="s">
        <v>1660</v>
      </c>
      <c r="I91" s="192"/>
      <c r="J91" s="280" t="str">
        <f t="shared" si="38"/>
        <v>=</v>
      </c>
      <c r="K91" s="280" t="str">
        <f t="shared" si="39"/>
        <v>=</v>
      </c>
      <c r="L91" s="280" t="str">
        <f t="shared" si="33"/>
        <v>=</v>
      </c>
      <c r="M91" s="280" t="str">
        <f t="shared" si="40"/>
        <v>=</v>
      </c>
      <c r="N91" s="280" t="str">
        <f t="shared" si="41"/>
        <v>=</v>
      </c>
      <c r="O91" s="280" t="str">
        <f t="shared" si="42"/>
        <v>=</v>
      </c>
      <c r="P91" s="280" t="str">
        <f t="shared" si="43"/>
        <v>=</v>
      </c>
    </row>
    <row r="92" spans="1:16" ht="25" x14ac:dyDescent="0.35">
      <c r="A92" s="17" t="s">
        <v>1789</v>
      </c>
      <c r="B92" s="13" t="s">
        <v>1790</v>
      </c>
      <c r="C92" s="193" t="s">
        <v>1660</v>
      </c>
      <c r="D92" s="193" t="s">
        <v>1660</v>
      </c>
      <c r="E92" s="193" t="s">
        <v>1660</v>
      </c>
      <c r="F92" s="193" t="s">
        <v>1660</v>
      </c>
      <c r="G92" s="193" t="s">
        <v>1660</v>
      </c>
      <c r="H92" s="193" t="s">
        <v>1660</v>
      </c>
      <c r="I92" s="301"/>
      <c r="J92" s="280" t="str">
        <f t="shared" si="38"/>
        <v>=</v>
      </c>
      <c r="K92" s="280" t="str">
        <f t="shared" si="39"/>
        <v>=</v>
      </c>
      <c r="L92" s="280" t="str">
        <f t="shared" si="33"/>
        <v>=</v>
      </c>
      <c r="M92" s="280" t="str">
        <f t="shared" si="40"/>
        <v>=</v>
      </c>
      <c r="N92" s="280" t="str">
        <f t="shared" si="41"/>
        <v>=</v>
      </c>
      <c r="O92" s="280" t="str">
        <f t="shared" si="42"/>
        <v>=</v>
      </c>
      <c r="P92" s="280" t="str">
        <f t="shared" si="43"/>
        <v>=</v>
      </c>
    </row>
    <row r="93" spans="1:16" x14ac:dyDescent="0.35">
      <c r="A93" s="17" t="s">
        <v>1791</v>
      </c>
      <c r="B93" s="17" t="s">
        <v>1792</v>
      </c>
      <c r="C93" s="193" t="s">
        <v>1660</v>
      </c>
      <c r="D93" s="193" t="s">
        <v>1660</v>
      </c>
      <c r="E93" s="193" t="s">
        <v>1660</v>
      </c>
      <c r="F93" s="193" t="s">
        <v>1660</v>
      </c>
      <c r="G93" s="193" t="s">
        <v>1660</v>
      </c>
      <c r="H93" s="193" t="s">
        <v>1660</v>
      </c>
      <c r="I93" s="301"/>
      <c r="J93" s="280" t="str">
        <f t="shared" si="38"/>
        <v>=</v>
      </c>
      <c r="K93" s="280" t="str">
        <f t="shared" si="39"/>
        <v>=</v>
      </c>
      <c r="L93" s="280" t="str">
        <f t="shared" si="33"/>
        <v>=</v>
      </c>
      <c r="M93" s="280" t="str">
        <f t="shared" si="40"/>
        <v>=</v>
      </c>
      <c r="N93" s="280" t="str">
        <f t="shared" si="41"/>
        <v>=</v>
      </c>
      <c r="O93" s="280" t="str">
        <f t="shared" si="42"/>
        <v>=</v>
      </c>
      <c r="P93" s="280" t="str">
        <f t="shared" si="43"/>
        <v>=</v>
      </c>
    </row>
    <row r="94" spans="1:16" ht="26" x14ac:dyDescent="0.35">
      <c r="A94" s="420" t="s">
        <v>1793</v>
      </c>
      <c r="B94" s="12" t="s">
        <v>1642</v>
      </c>
      <c r="C94" s="180" t="s">
        <v>1642</v>
      </c>
      <c r="D94" s="180" t="s">
        <v>1642</v>
      </c>
      <c r="E94" s="180" t="s">
        <v>1642</v>
      </c>
      <c r="F94" s="180" t="s">
        <v>1642</v>
      </c>
      <c r="G94" s="180" t="s">
        <v>1642</v>
      </c>
      <c r="H94" s="180" t="s">
        <v>1642</v>
      </c>
      <c r="I94" s="207"/>
      <c r="J94" s="180" t="s">
        <v>1642</v>
      </c>
      <c r="K94" s="180" t="s">
        <v>1642</v>
      </c>
      <c r="L94" s="180" t="s">
        <v>1642</v>
      </c>
      <c r="M94" s="180" t="s">
        <v>1642</v>
      </c>
      <c r="N94" s="180" t="s">
        <v>1642</v>
      </c>
      <c r="O94" s="180" t="s">
        <v>1642</v>
      </c>
      <c r="P94" s="180" t="s">
        <v>1642</v>
      </c>
    </row>
    <row r="95" spans="1:16" x14ac:dyDescent="0.35">
      <c r="A95" s="568" t="s">
        <v>1794</v>
      </c>
      <c r="B95" s="17" t="s">
        <v>1795</v>
      </c>
      <c r="C95" s="193" t="s">
        <v>1660</v>
      </c>
      <c r="D95" s="193" t="s">
        <v>1660</v>
      </c>
      <c r="E95" s="193" t="s">
        <v>1660</v>
      </c>
      <c r="F95" s="193" t="s">
        <v>1660</v>
      </c>
      <c r="G95" s="193" t="s">
        <v>1660</v>
      </c>
      <c r="H95" s="193" t="s">
        <v>1660</v>
      </c>
      <c r="I95" s="301"/>
      <c r="J95" s="280" t="str">
        <f t="shared" ref="J95" si="44">IF(C95=D95,"=","X")</f>
        <v>=</v>
      </c>
      <c r="K95" s="280" t="str">
        <f t="shared" ref="K95" si="45">IF(C95=F95,"=","X")</f>
        <v>=</v>
      </c>
      <c r="L95" s="280" t="str">
        <f t="shared" ref="L95" si="46">IF(D95=E95,"=","X")</f>
        <v>=</v>
      </c>
      <c r="M95" s="280" t="str">
        <f t="shared" ref="M95" si="47">IF(C95=G95,"=","X")</f>
        <v>=</v>
      </c>
      <c r="N95" s="280" t="str">
        <f t="shared" ref="N95" si="48">IF(F95=G95,"=","X")</f>
        <v>=</v>
      </c>
      <c r="O95" s="280" t="str">
        <f t="shared" ref="O95" si="49">IF(D95=F95,"=","X")</f>
        <v>=</v>
      </c>
      <c r="P95" s="280" t="str">
        <f t="shared" ref="P95" si="50">IF(H95=G95,"=","X")</f>
        <v>=</v>
      </c>
    </row>
    <row r="96" spans="1:16" ht="13" x14ac:dyDescent="0.35">
      <c r="A96" s="420" t="s">
        <v>1796</v>
      </c>
      <c r="B96" s="12" t="s">
        <v>1642</v>
      </c>
      <c r="C96" s="180" t="s">
        <v>1642</v>
      </c>
      <c r="D96" s="180" t="s">
        <v>1642</v>
      </c>
      <c r="E96" s="180" t="s">
        <v>1642</v>
      </c>
      <c r="F96" s="180" t="s">
        <v>1642</v>
      </c>
      <c r="G96" s="180" t="s">
        <v>1642</v>
      </c>
      <c r="H96" s="180" t="s">
        <v>1642</v>
      </c>
      <c r="I96" s="207"/>
      <c r="J96" s="180" t="s">
        <v>1642</v>
      </c>
      <c r="K96" s="180" t="s">
        <v>1642</v>
      </c>
      <c r="L96" s="180" t="s">
        <v>1642</v>
      </c>
      <c r="M96" s="180" t="s">
        <v>1642</v>
      </c>
      <c r="N96" s="180" t="s">
        <v>1642</v>
      </c>
      <c r="O96" s="180" t="s">
        <v>1642</v>
      </c>
      <c r="P96" s="180" t="s">
        <v>1642</v>
      </c>
    </row>
    <row r="97" spans="1:16" x14ac:dyDescent="0.35">
      <c r="A97" s="17" t="s">
        <v>1797</v>
      </c>
      <c r="B97" s="13" t="s">
        <v>1798</v>
      </c>
      <c r="C97" s="194" t="s">
        <v>1672</v>
      </c>
      <c r="D97" s="194" t="s">
        <v>1672</v>
      </c>
      <c r="E97" s="194" t="s">
        <v>1672</v>
      </c>
      <c r="F97" s="194" t="s">
        <v>1672</v>
      </c>
      <c r="G97" s="303" t="s">
        <v>1672</v>
      </c>
      <c r="H97" s="303" t="s">
        <v>1672</v>
      </c>
      <c r="I97" s="301"/>
      <c r="J97" s="280" t="str">
        <f>IF(C97=D97,"=","X")</f>
        <v>=</v>
      </c>
      <c r="K97" s="280" t="str">
        <f>IF(C97=F97,"=","X")</f>
        <v>=</v>
      </c>
      <c r="L97" s="280" t="str">
        <f t="shared" si="33"/>
        <v>=</v>
      </c>
      <c r="M97" s="280" t="str">
        <f>IF(C97=G97,"=","X")</f>
        <v>=</v>
      </c>
      <c r="N97" s="280" t="str">
        <f>IF(F97=G97,"=","X")</f>
        <v>=</v>
      </c>
      <c r="O97" s="280" t="str">
        <f>IF(D97=F97,"=","X")</f>
        <v>=</v>
      </c>
      <c r="P97" s="280" t="str">
        <f>IF(H97=G97,"=","X")</f>
        <v>=</v>
      </c>
    </row>
    <row r="98" spans="1:16" x14ac:dyDescent="0.35">
      <c r="A98" s="17" t="s">
        <v>1799</v>
      </c>
      <c r="B98" s="17" t="s">
        <v>1800</v>
      </c>
      <c r="C98" s="194" t="s">
        <v>1672</v>
      </c>
      <c r="D98" s="194" t="s">
        <v>1672</v>
      </c>
      <c r="E98" s="194" t="s">
        <v>1672</v>
      </c>
      <c r="F98" s="194" t="s">
        <v>1672</v>
      </c>
      <c r="G98" s="303" t="s">
        <v>1672</v>
      </c>
      <c r="H98" s="303" t="s">
        <v>1672</v>
      </c>
      <c r="I98" s="301"/>
      <c r="J98" s="280" t="str">
        <f>IF(C98=D98,"=","X")</f>
        <v>=</v>
      </c>
      <c r="K98" s="280" t="str">
        <f>IF(C98=F98,"=","X")</f>
        <v>=</v>
      </c>
      <c r="L98" s="280" t="str">
        <f t="shared" si="33"/>
        <v>=</v>
      </c>
      <c r="M98" s="280" t="str">
        <f>IF(C98=G98,"=","X")</f>
        <v>=</v>
      </c>
      <c r="N98" s="280" t="str">
        <f>IF(F98=G98,"=","X")</f>
        <v>=</v>
      </c>
      <c r="O98" s="280" t="str">
        <f>IF(D98=F98,"=","X")</f>
        <v>=</v>
      </c>
      <c r="P98" s="280" t="str">
        <f>IF(H98=G98,"=","X")</f>
        <v>=</v>
      </c>
    </row>
    <row r="99" spans="1:16" ht="13" x14ac:dyDescent="0.35">
      <c r="A99" s="12" t="s">
        <v>1801</v>
      </c>
      <c r="B99" s="12" t="s">
        <v>1642</v>
      </c>
      <c r="C99" s="180" t="s">
        <v>1642</v>
      </c>
      <c r="D99" s="180" t="s">
        <v>1642</v>
      </c>
      <c r="E99" s="180" t="s">
        <v>1642</v>
      </c>
      <c r="F99" s="180" t="s">
        <v>1642</v>
      </c>
      <c r="G99" s="180" t="s">
        <v>1642</v>
      </c>
      <c r="H99" s="180" t="s">
        <v>1642</v>
      </c>
      <c r="I99" s="207"/>
      <c r="J99" s="180" t="s">
        <v>1642</v>
      </c>
      <c r="K99" s="180" t="s">
        <v>1642</v>
      </c>
      <c r="L99" s="180" t="s">
        <v>1642</v>
      </c>
      <c r="M99" s="180" t="s">
        <v>1642</v>
      </c>
      <c r="N99" s="180" t="s">
        <v>1642</v>
      </c>
      <c r="O99" s="180" t="s">
        <v>1642</v>
      </c>
      <c r="P99" s="180" t="s">
        <v>1642</v>
      </c>
    </row>
    <row r="100" spans="1:16" x14ac:dyDescent="0.35">
      <c r="A100" s="13" t="s">
        <v>1251</v>
      </c>
      <c r="B100" s="13" t="s">
        <v>1802</v>
      </c>
      <c r="C100" s="193" t="s">
        <v>1660</v>
      </c>
      <c r="D100" s="193" t="s">
        <v>1660</v>
      </c>
      <c r="E100" s="193" t="s">
        <v>1660</v>
      </c>
      <c r="F100" s="193" t="s">
        <v>1660</v>
      </c>
      <c r="G100" s="193" t="s">
        <v>1660</v>
      </c>
      <c r="H100" s="193" t="s">
        <v>1660</v>
      </c>
      <c r="I100" s="301"/>
      <c r="J100" s="280" t="str">
        <f t="shared" ref="J100:J106" si="51">IF(C100=D100,"=","X")</f>
        <v>=</v>
      </c>
      <c r="K100" s="280" t="str">
        <f t="shared" ref="K100:K106" si="52">IF(C100=F100,"=","X")</f>
        <v>=</v>
      </c>
      <c r="L100" s="280" t="str">
        <f t="shared" si="33"/>
        <v>=</v>
      </c>
      <c r="M100" s="280" t="str">
        <f t="shared" ref="M100:M106" si="53">IF(C100=G100,"=","X")</f>
        <v>=</v>
      </c>
      <c r="N100" s="280" t="str">
        <f t="shared" ref="N100:N106" si="54">IF(F100=G100,"=","X")</f>
        <v>=</v>
      </c>
      <c r="O100" s="280" t="str">
        <f t="shared" ref="O100:O106" si="55">IF(D100=F100,"=","X")</f>
        <v>=</v>
      </c>
      <c r="P100" s="280" t="str">
        <f t="shared" ref="P100:P106" si="56">IF(H100=G100,"=","X")</f>
        <v>=</v>
      </c>
    </row>
    <row r="101" spans="1:16" x14ac:dyDescent="0.35">
      <c r="A101" s="13" t="s">
        <v>1803</v>
      </c>
      <c r="B101" s="13" t="s">
        <v>1804</v>
      </c>
      <c r="C101" s="193" t="s">
        <v>1660</v>
      </c>
      <c r="D101" s="193" t="s">
        <v>1660</v>
      </c>
      <c r="E101" s="193" t="s">
        <v>1660</v>
      </c>
      <c r="F101" s="193" t="s">
        <v>1660</v>
      </c>
      <c r="G101" s="197" t="s">
        <v>1678</v>
      </c>
      <c r="H101" s="197" t="s">
        <v>1678</v>
      </c>
      <c r="I101" s="301"/>
      <c r="J101" s="280" t="str">
        <f t="shared" si="51"/>
        <v>=</v>
      </c>
      <c r="K101" s="280" t="str">
        <f t="shared" si="52"/>
        <v>=</v>
      </c>
      <c r="L101" s="280" t="str">
        <f t="shared" si="33"/>
        <v>=</v>
      </c>
      <c r="M101" s="280" t="str">
        <f t="shared" si="53"/>
        <v>X</v>
      </c>
      <c r="N101" s="280" t="str">
        <f t="shared" si="54"/>
        <v>X</v>
      </c>
      <c r="O101" s="280" t="str">
        <f t="shared" si="55"/>
        <v>=</v>
      </c>
      <c r="P101" s="280" t="str">
        <f t="shared" si="56"/>
        <v>=</v>
      </c>
    </row>
    <row r="102" spans="1:16" x14ac:dyDescent="0.35">
      <c r="A102" s="17" t="s">
        <v>995</v>
      </c>
      <c r="B102" s="17" t="s">
        <v>997</v>
      </c>
      <c r="C102" s="193" t="s">
        <v>1660</v>
      </c>
      <c r="D102" s="193" t="s">
        <v>1660</v>
      </c>
      <c r="E102" s="193" t="s">
        <v>1660</v>
      </c>
      <c r="F102" s="193" t="s">
        <v>1660</v>
      </c>
      <c r="G102" s="197" t="s">
        <v>1678</v>
      </c>
      <c r="H102" s="197" t="s">
        <v>1678</v>
      </c>
      <c r="I102" s="301"/>
      <c r="J102" s="280" t="str">
        <f t="shared" si="51"/>
        <v>=</v>
      </c>
      <c r="K102" s="280" t="str">
        <f t="shared" si="52"/>
        <v>=</v>
      </c>
      <c r="L102" s="280" t="str">
        <f t="shared" si="33"/>
        <v>=</v>
      </c>
      <c r="M102" s="280" t="str">
        <f t="shared" si="53"/>
        <v>X</v>
      </c>
      <c r="N102" s="280" t="str">
        <f t="shared" si="54"/>
        <v>X</v>
      </c>
      <c r="O102" s="280" t="str">
        <f t="shared" si="55"/>
        <v>=</v>
      </c>
      <c r="P102" s="280" t="str">
        <f t="shared" si="56"/>
        <v>=</v>
      </c>
    </row>
    <row r="103" spans="1:16" x14ac:dyDescent="0.35">
      <c r="A103" s="17" t="s">
        <v>981</v>
      </c>
      <c r="B103" s="17" t="s">
        <v>1805</v>
      </c>
      <c r="C103" s="193" t="s">
        <v>1660</v>
      </c>
      <c r="D103" s="193" t="s">
        <v>1660</v>
      </c>
      <c r="E103" s="193" t="s">
        <v>1660</v>
      </c>
      <c r="F103" s="193" t="s">
        <v>1660</v>
      </c>
      <c r="G103" s="197" t="s">
        <v>1678</v>
      </c>
      <c r="H103" s="197" t="s">
        <v>1678</v>
      </c>
      <c r="I103" s="301"/>
      <c r="J103" s="280" t="str">
        <f t="shared" si="51"/>
        <v>=</v>
      </c>
      <c r="K103" s="280" t="str">
        <f t="shared" si="52"/>
        <v>=</v>
      </c>
      <c r="L103" s="280" t="str">
        <f t="shared" si="33"/>
        <v>=</v>
      </c>
      <c r="M103" s="280" t="str">
        <f t="shared" si="53"/>
        <v>X</v>
      </c>
      <c r="N103" s="280" t="str">
        <f t="shared" si="54"/>
        <v>X</v>
      </c>
      <c r="O103" s="280" t="str">
        <f t="shared" si="55"/>
        <v>=</v>
      </c>
      <c r="P103" s="280" t="str">
        <f t="shared" si="56"/>
        <v>=</v>
      </c>
    </row>
    <row r="104" spans="1:16" ht="13" x14ac:dyDescent="0.35">
      <c r="A104" s="17" t="s">
        <v>1806</v>
      </c>
      <c r="B104" s="17" t="s">
        <v>1807</v>
      </c>
      <c r="C104" s="194" t="s">
        <v>1672</v>
      </c>
      <c r="D104" s="194" t="s">
        <v>1672</v>
      </c>
      <c r="E104" s="194" t="s">
        <v>1672</v>
      </c>
      <c r="F104" s="194" t="s">
        <v>1672</v>
      </c>
      <c r="G104" s="303" t="s">
        <v>1672</v>
      </c>
      <c r="H104" s="303" t="s">
        <v>1672</v>
      </c>
      <c r="I104" s="192"/>
      <c r="J104" s="280" t="str">
        <f t="shared" si="51"/>
        <v>=</v>
      </c>
      <c r="K104" s="280" t="str">
        <f t="shared" si="52"/>
        <v>=</v>
      </c>
      <c r="L104" s="280" t="str">
        <f t="shared" si="33"/>
        <v>=</v>
      </c>
      <c r="M104" s="280" t="str">
        <f t="shared" si="53"/>
        <v>=</v>
      </c>
      <c r="N104" s="280" t="str">
        <f t="shared" si="54"/>
        <v>=</v>
      </c>
      <c r="O104" s="280" t="str">
        <f t="shared" si="55"/>
        <v>=</v>
      </c>
      <c r="P104" s="280" t="str">
        <f t="shared" si="56"/>
        <v>=</v>
      </c>
    </row>
    <row r="105" spans="1:16" x14ac:dyDescent="0.35">
      <c r="A105" s="17" t="s">
        <v>1808</v>
      </c>
      <c r="B105" s="17" t="s">
        <v>1809</v>
      </c>
      <c r="C105" s="193" t="s">
        <v>1660</v>
      </c>
      <c r="D105" s="193" t="s">
        <v>1660</v>
      </c>
      <c r="E105" s="193" t="s">
        <v>1660</v>
      </c>
      <c r="F105" s="193" t="s">
        <v>1660</v>
      </c>
      <c r="G105" s="197" t="s">
        <v>1678</v>
      </c>
      <c r="H105" s="197" t="s">
        <v>1678</v>
      </c>
      <c r="I105" s="301"/>
      <c r="J105" s="280" t="str">
        <f t="shared" si="51"/>
        <v>=</v>
      </c>
      <c r="K105" s="280" t="str">
        <f t="shared" si="52"/>
        <v>=</v>
      </c>
      <c r="L105" s="280" t="str">
        <f t="shared" si="33"/>
        <v>=</v>
      </c>
      <c r="M105" s="280" t="str">
        <f t="shared" si="53"/>
        <v>X</v>
      </c>
      <c r="N105" s="280" t="str">
        <f t="shared" si="54"/>
        <v>X</v>
      </c>
      <c r="O105" s="280" t="str">
        <f t="shared" si="55"/>
        <v>=</v>
      </c>
      <c r="P105" s="280" t="str">
        <f t="shared" si="56"/>
        <v>=</v>
      </c>
    </row>
    <row r="106" spans="1:16" x14ac:dyDescent="0.35">
      <c r="A106" s="17" t="s">
        <v>1810</v>
      </c>
      <c r="B106" s="17" t="s">
        <v>1811</v>
      </c>
      <c r="C106" s="194" t="s">
        <v>1672</v>
      </c>
      <c r="D106" s="194" t="s">
        <v>1672</v>
      </c>
      <c r="E106" s="194" t="s">
        <v>1672</v>
      </c>
      <c r="F106" s="194" t="s">
        <v>1672</v>
      </c>
      <c r="G106" s="303" t="s">
        <v>1672</v>
      </c>
      <c r="H106" s="303" t="s">
        <v>1672</v>
      </c>
      <c r="I106" s="301"/>
      <c r="J106" s="280" t="str">
        <f t="shared" si="51"/>
        <v>=</v>
      </c>
      <c r="K106" s="280" t="str">
        <f t="shared" si="52"/>
        <v>=</v>
      </c>
      <c r="L106" s="280" t="str">
        <f t="shared" si="33"/>
        <v>=</v>
      </c>
      <c r="M106" s="280" t="str">
        <f t="shared" si="53"/>
        <v>=</v>
      </c>
      <c r="N106" s="280" t="str">
        <f t="shared" si="54"/>
        <v>=</v>
      </c>
      <c r="O106" s="280" t="str">
        <f t="shared" si="55"/>
        <v>=</v>
      </c>
      <c r="P106" s="280" t="str">
        <f t="shared" si="56"/>
        <v>=</v>
      </c>
    </row>
    <row r="107" spans="1:16" ht="13" x14ac:dyDescent="0.35">
      <c r="A107" s="15" t="s">
        <v>1812</v>
      </c>
      <c r="B107" s="12" t="s">
        <v>1642</v>
      </c>
      <c r="C107" s="180" t="s">
        <v>1642</v>
      </c>
      <c r="D107" s="180" t="s">
        <v>1642</v>
      </c>
      <c r="E107" s="180" t="s">
        <v>1642</v>
      </c>
      <c r="F107" s="180" t="s">
        <v>1642</v>
      </c>
      <c r="G107" s="180" t="s">
        <v>1642</v>
      </c>
      <c r="H107" s="180" t="s">
        <v>1642</v>
      </c>
      <c r="I107" s="207"/>
      <c r="J107" s="180" t="s">
        <v>1642</v>
      </c>
      <c r="K107" s="180" t="s">
        <v>1642</v>
      </c>
      <c r="L107" s="180" t="s">
        <v>1642</v>
      </c>
      <c r="M107" s="180" t="s">
        <v>1642</v>
      </c>
      <c r="N107" s="180" t="s">
        <v>1642</v>
      </c>
      <c r="O107" s="180" t="s">
        <v>1642</v>
      </c>
      <c r="P107" s="180" t="s">
        <v>1642</v>
      </c>
    </row>
    <row r="108" spans="1:16" x14ac:dyDescent="0.35">
      <c r="A108" s="40" t="s">
        <v>1423</v>
      </c>
      <c r="B108" s="28" t="s">
        <v>1813</v>
      </c>
      <c r="C108" s="193" t="s">
        <v>1660</v>
      </c>
      <c r="D108" s="193" t="s">
        <v>1660</v>
      </c>
      <c r="E108" s="193" t="s">
        <v>1660</v>
      </c>
      <c r="F108" s="193" t="s">
        <v>1660</v>
      </c>
      <c r="G108" s="197" t="s">
        <v>1678</v>
      </c>
      <c r="H108" s="197" t="s">
        <v>1678</v>
      </c>
      <c r="I108" s="301"/>
      <c r="J108" s="280" t="str">
        <f t="shared" ref="J108:J114" si="57">IF(C108=D108,"=","X")</f>
        <v>=</v>
      </c>
      <c r="K108" s="280" t="str">
        <f t="shared" ref="K108:K114" si="58">IF(C108=F108,"=","X")</f>
        <v>=</v>
      </c>
      <c r="L108" s="280" t="str">
        <f t="shared" si="33"/>
        <v>=</v>
      </c>
      <c r="M108" s="280" t="str">
        <f t="shared" ref="M108:M114" si="59">IF(C108=G108,"=","X")</f>
        <v>X</v>
      </c>
      <c r="N108" s="280" t="str">
        <f t="shared" ref="N108:N114" si="60">IF(F108=G108,"=","X")</f>
        <v>X</v>
      </c>
      <c r="O108" s="280" t="str">
        <f t="shared" ref="O108:O114" si="61">IF(D108=F108,"=","X")</f>
        <v>=</v>
      </c>
      <c r="P108" s="280" t="str">
        <f t="shared" ref="P108:P114" si="62">IF(H108=G108,"=","X")</f>
        <v>=</v>
      </c>
    </row>
    <row r="109" spans="1:16" ht="13" x14ac:dyDescent="0.35">
      <c r="A109" s="28" t="s">
        <v>1814</v>
      </c>
      <c r="B109" s="28" t="s">
        <v>1815</v>
      </c>
      <c r="C109" s="196" t="s">
        <v>1677</v>
      </c>
      <c r="D109" s="196" t="s">
        <v>1677</v>
      </c>
      <c r="E109" s="196" t="s">
        <v>1677</v>
      </c>
      <c r="F109" s="196" t="s">
        <v>1677</v>
      </c>
      <c r="G109" s="197" t="s">
        <v>1678</v>
      </c>
      <c r="H109" s="197" t="s">
        <v>1678</v>
      </c>
      <c r="I109" s="301"/>
      <c r="J109" s="280" t="str">
        <f t="shared" si="57"/>
        <v>=</v>
      </c>
      <c r="K109" s="280" t="str">
        <f t="shared" si="58"/>
        <v>=</v>
      </c>
      <c r="L109" s="280" t="str">
        <f t="shared" si="33"/>
        <v>=</v>
      </c>
      <c r="M109" s="280" t="str">
        <f t="shared" si="59"/>
        <v>X</v>
      </c>
      <c r="N109" s="280" t="str">
        <f t="shared" si="60"/>
        <v>X</v>
      </c>
      <c r="O109" s="280" t="str">
        <f t="shared" si="61"/>
        <v>=</v>
      </c>
      <c r="P109" s="280" t="str">
        <f t="shared" si="62"/>
        <v>=</v>
      </c>
    </row>
    <row r="110" spans="1:16" ht="13" x14ac:dyDescent="0.35">
      <c r="A110" s="40" t="s">
        <v>1816</v>
      </c>
      <c r="B110" s="28" t="s">
        <v>1815</v>
      </c>
      <c r="C110" s="193" t="s">
        <v>1660</v>
      </c>
      <c r="D110" s="193" t="s">
        <v>1660</v>
      </c>
      <c r="E110" s="193" t="s">
        <v>1660</v>
      </c>
      <c r="F110" s="193" t="s">
        <v>1660</v>
      </c>
      <c r="G110" s="196" t="s">
        <v>1677</v>
      </c>
      <c r="H110" s="196" t="s">
        <v>1677</v>
      </c>
      <c r="I110" s="301"/>
      <c r="J110" s="280" t="str">
        <f t="shared" si="57"/>
        <v>=</v>
      </c>
      <c r="K110" s="280" t="str">
        <f t="shared" si="58"/>
        <v>=</v>
      </c>
      <c r="L110" s="280" t="str">
        <f t="shared" si="33"/>
        <v>=</v>
      </c>
      <c r="M110" s="280" t="str">
        <f t="shared" si="59"/>
        <v>X</v>
      </c>
      <c r="N110" s="280" t="str">
        <f t="shared" si="60"/>
        <v>X</v>
      </c>
      <c r="O110" s="280" t="str">
        <f t="shared" si="61"/>
        <v>=</v>
      </c>
      <c r="P110" s="280" t="str">
        <f t="shared" si="62"/>
        <v>=</v>
      </c>
    </row>
    <row r="111" spans="1:16" ht="13" x14ac:dyDescent="0.35">
      <c r="A111" s="28" t="s">
        <v>331</v>
      </c>
      <c r="B111" s="28" t="s">
        <v>332</v>
      </c>
      <c r="C111" s="199" t="s">
        <v>259</v>
      </c>
      <c r="D111" s="199" t="s">
        <v>259</v>
      </c>
      <c r="E111" s="199" t="s">
        <v>259</v>
      </c>
      <c r="F111" s="199" t="s">
        <v>259</v>
      </c>
      <c r="G111" s="196" t="s">
        <v>1677</v>
      </c>
      <c r="H111" s="196" t="s">
        <v>1677</v>
      </c>
      <c r="I111" s="301"/>
      <c r="J111" s="280" t="str">
        <f t="shared" si="57"/>
        <v>=</v>
      </c>
      <c r="K111" s="280" t="str">
        <f t="shared" si="58"/>
        <v>=</v>
      </c>
      <c r="L111" s="280" t="str">
        <f t="shared" si="33"/>
        <v>=</v>
      </c>
      <c r="M111" s="280" t="str">
        <f t="shared" si="59"/>
        <v>X</v>
      </c>
      <c r="N111" s="280" t="str">
        <f t="shared" si="60"/>
        <v>X</v>
      </c>
      <c r="O111" s="280" t="str">
        <f t="shared" si="61"/>
        <v>=</v>
      </c>
      <c r="P111" s="280" t="str">
        <f t="shared" si="62"/>
        <v>=</v>
      </c>
    </row>
    <row r="112" spans="1:16" ht="13" x14ac:dyDescent="0.35">
      <c r="A112" s="40" t="s">
        <v>1817</v>
      </c>
      <c r="B112" s="28" t="s">
        <v>1818</v>
      </c>
      <c r="C112" s="193" t="s">
        <v>1660</v>
      </c>
      <c r="D112" s="193" t="s">
        <v>1660</v>
      </c>
      <c r="E112" s="193" t="s">
        <v>1660</v>
      </c>
      <c r="F112" s="193" t="s">
        <v>1660</v>
      </c>
      <c r="G112" s="197" t="s">
        <v>1678</v>
      </c>
      <c r="H112" s="197" t="s">
        <v>1678</v>
      </c>
      <c r="I112" s="192"/>
      <c r="J112" s="280" t="str">
        <f t="shared" si="57"/>
        <v>=</v>
      </c>
      <c r="K112" s="280" t="str">
        <f t="shared" si="58"/>
        <v>=</v>
      </c>
      <c r="L112" s="280" t="str">
        <f t="shared" si="33"/>
        <v>=</v>
      </c>
      <c r="M112" s="280" t="str">
        <f t="shared" si="59"/>
        <v>X</v>
      </c>
      <c r="N112" s="280" t="str">
        <f t="shared" si="60"/>
        <v>X</v>
      </c>
      <c r="O112" s="280" t="str">
        <f t="shared" si="61"/>
        <v>=</v>
      </c>
      <c r="P112" s="280" t="str">
        <f t="shared" si="62"/>
        <v>=</v>
      </c>
    </row>
    <row r="113" spans="1:16" x14ac:dyDescent="0.35">
      <c r="A113" s="40" t="s">
        <v>1819</v>
      </c>
      <c r="B113" s="28" t="s">
        <v>1820</v>
      </c>
      <c r="C113" s="194" t="s">
        <v>1672</v>
      </c>
      <c r="D113" s="194" t="s">
        <v>1672</v>
      </c>
      <c r="E113" s="194" t="s">
        <v>1672</v>
      </c>
      <c r="F113" s="194" t="s">
        <v>1672</v>
      </c>
      <c r="G113" s="303" t="s">
        <v>1672</v>
      </c>
      <c r="H113" s="303" t="s">
        <v>1672</v>
      </c>
      <c r="I113" s="301"/>
      <c r="J113" s="280" t="str">
        <f t="shared" si="57"/>
        <v>=</v>
      </c>
      <c r="K113" s="280" t="str">
        <f t="shared" si="58"/>
        <v>=</v>
      </c>
      <c r="L113" s="280" t="str">
        <f t="shared" si="33"/>
        <v>=</v>
      </c>
      <c r="M113" s="280" t="str">
        <f t="shared" si="59"/>
        <v>=</v>
      </c>
      <c r="N113" s="280" t="str">
        <f t="shared" si="60"/>
        <v>=</v>
      </c>
      <c r="O113" s="280" t="str">
        <f t="shared" si="61"/>
        <v>=</v>
      </c>
      <c r="P113" s="280" t="str">
        <f t="shared" si="62"/>
        <v>=</v>
      </c>
    </row>
    <row r="114" spans="1:16" x14ac:dyDescent="0.35">
      <c r="A114" s="40" t="s">
        <v>1821</v>
      </c>
      <c r="B114" s="28" t="s">
        <v>1822</v>
      </c>
      <c r="C114" s="194" t="s">
        <v>1672</v>
      </c>
      <c r="D114" s="194" t="s">
        <v>1672</v>
      </c>
      <c r="E114" s="194" t="s">
        <v>1672</v>
      </c>
      <c r="F114" s="194" t="s">
        <v>1672</v>
      </c>
      <c r="G114" s="303" t="s">
        <v>1672</v>
      </c>
      <c r="H114" s="303" t="s">
        <v>1672</v>
      </c>
      <c r="I114" s="301"/>
      <c r="J114" s="280" t="str">
        <f t="shared" si="57"/>
        <v>=</v>
      </c>
      <c r="K114" s="280" t="str">
        <f t="shared" si="58"/>
        <v>=</v>
      </c>
      <c r="L114" s="280" t="str">
        <f t="shared" si="33"/>
        <v>=</v>
      </c>
      <c r="M114" s="280" t="str">
        <f t="shared" si="59"/>
        <v>=</v>
      </c>
      <c r="N114" s="280" t="str">
        <f t="shared" si="60"/>
        <v>=</v>
      </c>
      <c r="O114" s="280" t="str">
        <f t="shared" si="61"/>
        <v>=</v>
      </c>
      <c r="P114" s="280" t="str">
        <f t="shared" si="62"/>
        <v>=</v>
      </c>
    </row>
    <row r="115" spans="1:16" ht="13" x14ac:dyDescent="0.35">
      <c r="A115" s="44" t="s">
        <v>1823</v>
      </c>
      <c r="B115" s="12" t="s">
        <v>1642</v>
      </c>
      <c r="C115" s="180" t="s">
        <v>1642</v>
      </c>
      <c r="D115" s="180" t="s">
        <v>1642</v>
      </c>
      <c r="E115" s="505" t="s">
        <v>1642</v>
      </c>
      <c r="F115" s="180" t="s">
        <v>1642</v>
      </c>
      <c r="G115" s="180" t="s">
        <v>1642</v>
      </c>
      <c r="H115" s="180" t="s">
        <v>1642</v>
      </c>
      <c r="I115" s="207"/>
      <c r="J115" s="180" t="s">
        <v>1642</v>
      </c>
      <c r="K115" s="180" t="s">
        <v>1642</v>
      </c>
      <c r="L115" s="180" t="s">
        <v>1642</v>
      </c>
      <c r="M115" s="180" t="s">
        <v>1642</v>
      </c>
      <c r="N115" s="180" t="s">
        <v>1642</v>
      </c>
      <c r="O115" s="180" t="s">
        <v>1642</v>
      </c>
      <c r="P115" s="180" t="s">
        <v>1642</v>
      </c>
    </row>
    <row r="116" spans="1:16" ht="13" x14ac:dyDescent="0.35">
      <c r="A116" s="40" t="s">
        <v>1824</v>
      </c>
      <c r="B116" s="63" t="s">
        <v>1825</v>
      </c>
      <c r="C116" s="194" t="s">
        <v>1672</v>
      </c>
      <c r="D116" s="194" t="s">
        <v>1672</v>
      </c>
      <c r="E116" s="196" t="s">
        <v>1677</v>
      </c>
      <c r="F116" s="194" t="s">
        <v>1672</v>
      </c>
      <c r="G116" s="303" t="s">
        <v>1672</v>
      </c>
      <c r="H116" s="303" t="s">
        <v>1672</v>
      </c>
      <c r="I116" s="301"/>
      <c r="J116" s="280" t="str">
        <f t="shared" ref="J116:J123" si="63">IF(C116=D116,"=","X")</f>
        <v>=</v>
      </c>
      <c r="K116" s="280" t="str">
        <f t="shared" ref="K116:K123" si="64">IF(C116=F116,"=","X")</f>
        <v>=</v>
      </c>
      <c r="L116" s="280" t="str">
        <f t="shared" si="33"/>
        <v>X</v>
      </c>
      <c r="M116" s="280" t="str">
        <f t="shared" ref="M116:M123" si="65">IF(C116=G116,"=","X")</f>
        <v>=</v>
      </c>
      <c r="N116" s="280" t="str">
        <f t="shared" ref="N116:N123" si="66">IF(F116=G116,"=","X")</f>
        <v>=</v>
      </c>
      <c r="O116" s="280" t="str">
        <f t="shared" ref="O116:O123" si="67">IF(D116=F116,"=","X")</f>
        <v>=</v>
      </c>
      <c r="P116" s="280" t="str">
        <f t="shared" ref="P116:P123" si="68">IF(H116=G116,"=","X")</f>
        <v>=</v>
      </c>
    </row>
    <row r="117" spans="1:16" ht="13" x14ac:dyDescent="0.35">
      <c r="A117" s="457" t="s">
        <v>1826</v>
      </c>
      <c r="B117" s="63" t="s">
        <v>1825</v>
      </c>
      <c r="C117" s="196" t="s">
        <v>1677</v>
      </c>
      <c r="D117" s="196" t="s">
        <v>1677</v>
      </c>
      <c r="E117" s="194" t="s">
        <v>1672</v>
      </c>
      <c r="F117" s="196" t="s">
        <v>1677</v>
      </c>
      <c r="G117" s="196" t="s">
        <v>1677</v>
      </c>
      <c r="H117" s="196" t="s">
        <v>1677</v>
      </c>
      <c r="I117" s="301"/>
      <c r="J117" s="280" t="str">
        <f t="shared" si="63"/>
        <v>=</v>
      </c>
      <c r="K117" s="280" t="str">
        <f t="shared" si="64"/>
        <v>=</v>
      </c>
      <c r="L117" s="280" t="str">
        <f t="shared" si="33"/>
        <v>X</v>
      </c>
      <c r="M117" s="280" t="str">
        <f t="shared" si="65"/>
        <v>=</v>
      </c>
      <c r="N117" s="280" t="str">
        <f t="shared" si="66"/>
        <v>=</v>
      </c>
      <c r="O117" s="280" t="str">
        <f t="shared" si="67"/>
        <v>=</v>
      </c>
      <c r="P117" s="280" t="str">
        <f t="shared" si="68"/>
        <v>=</v>
      </c>
    </row>
    <row r="118" spans="1:16" ht="13" x14ac:dyDescent="0.35">
      <c r="A118" s="40" t="s">
        <v>1827</v>
      </c>
      <c r="B118" s="11" t="s">
        <v>1828</v>
      </c>
      <c r="C118" s="193" t="s">
        <v>1660</v>
      </c>
      <c r="D118" s="193" t="s">
        <v>1660</v>
      </c>
      <c r="E118" s="196" t="s">
        <v>1677</v>
      </c>
      <c r="F118" s="193" t="s">
        <v>1660</v>
      </c>
      <c r="G118" s="193" t="s">
        <v>1660</v>
      </c>
      <c r="H118" s="193" t="s">
        <v>1660</v>
      </c>
      <c r="I118" s="301"/>
      <c r="J118" s="280" t="str">
        <f t="shared" si="63"/>
        <v>=</v>
      </c>
      <c r="K118" s="280" t="str">
        <f t="shared" si="64"/>
        <v>=</v>
      </c>
      <c r="L118" s="280" t="str">
        <f t="shared" si="33"/>
        <v>X</v>
      </c>
      <c r="M118" s="280" t="str">
        <f t="shared" si="65"/>
        <v>=</v>
      </c>
      <c r="N118" s="280" t="str">
        <f t="shared" si="66"/>
        <v>=</v>
      </c>
      <c r="O118" s="280" t="str">
        <f t="shared" si="67"/>
        <v>=</v>
      </c>
      <c r="P118" s="280" t="str">
        <f t="shared" si="68"/>
        <v>=</v>
      </c>
    </row>
    <row r="119" spans="1:16" ht="25" x14ac:dyDescent="0.35">
      <c r="A119" s="145" t="s">
        <v>1829</v>
      </c>
      <c r="B119" s="146" t="s">
        <v>1830</v>
      </c>
      <c r="C119" s="194" t="s">
        <v>1672</v>
      </c>
      <c r="D119" s="194" t="s">
        <v>1672</v>
      </c>
      <c r="E119" s="194" t="s">
        <v>1672</v>
      </c>
      <c r="F119" s="194" t="s">
        <v>1672</v>
      </c>
      <c r="G119" s="303" t="s">
        <v>1672</v>
      </c>
      <c r="H119" s="303" t="s">
        <v>1672</v>
      </c>
      <c r="I119" s="301"/>
      <c r="J119" s="280" t="str">
        <f t="shared" si="63"/>
        <v>=</v>
      </c>
      <c r="K119" s="280" t="str">
        <f t="shared" si="64"/>
        <v>=</v>
      </c>
      <c r="L119" s="280" t="str">
        <f t="shared" si="33"/>
        <v>=</v>
      </c>
      <c r="M119" s="280" t="str">
        <f t="shared" si="65"/>
        <v>=</v>
      </c>
      <c r="N119" s="280" t="str">
        <f t="shared" si="66"/>
        <v>=</v>
      </c>
      <c r="O119" s="280" t="str">
        <f t="shared" si="67"/>
        <v>=</v>
      </c>
      <c r="P119" s="280" t="str">
        <f t="shared" si="68"/>
        <v>=</v>
      </c>
    </row>
    <row r="120" spans="1:16" ht="13" x14ac:dyDescent="0.35">
      <c r="A120" s="40" t="s">
        <v>1831</v>
      </c>
      <c r="B120" s="75" t="s">
        <v>1832</v>
      </c>
      <c r="C120" s="193" t="s">
        <v>1660</v>
      </c>
      <c r="D120" s="193" t="s">
        <v>1660</v>
      </c>
      <c r="E120" s="196" t="s">
        <v>1677</v>
      </c>
      <c r="F120" s="198" t="s">
        <v>1689</v>
      </c>
      <c r="G120" s="198" t="s">
        <v>1689</v>
      </c>
      <c r="H120" s="304" t="s">
        <v>1660</v>
      </c>
      <c r="I120" s="301"/>
      <c r="J120" s="280" t="str">
        <f t="shared" si="63"/>
        <v>=</v>
      </c>
      <c r="K120" s="280" t="str">
        <f t="shared" si="64"/>
        <v>X</v>
      </c>
      <c r="L120" s="280" t="str">
        <f t="shared" si="33"/>
        <v>X</v>
      </c>
      <c r="M120" s="280" t="str">
        <f t="shared" si="65"/>
        <v>X</v>
      </c>
      <c r="N120" s="280" t="str">
        <f t="shared" si="66"/>
        <v>=</v>
      </c>
      <c r="O120" s="280" t="str">
        <f t="shared" si="67"/>
        <v>X</v>
      </c>
      <c r="P120" s="280" t="str">
        <f t="shared" si="68"/>
        <v>X</v>
      </c>
    </row>
    <row r="121" spans="1:16" ht="13" x14ac:dyDescent="0.35">
      <c r="A121" s="47" t="s">
        <v>1833</v>
      </c>
      <c r="B121" s="75" t="s">
        <v>1834</v>
      </c>
      <c r="C121" s="193" t="s">
        <v>1660</v>
      </c>
      <c r="D121" s="193" t="s">
        <v>1660</v>
      </c>
      <c r="E121" s="196" t="s">
        <v>1677</v>
      </c>
      <c r="F121" s="196" t="s">
        <v>1677</v>
      </c>
      <c r="G121" s="196" t="s">
        <v>1677</v>
      </c>
      <c r="H121" s="304" t="s">
        <v>1660</v>
      </c>
      <c r="I121" s="204"/>
      <c r="J121" s="280" t="str">
        <f t="shared" si="63"/>
        <v>=</v>
      </c>
      <c r="K121" s="280" t="str">
        <f t="shared" si="64"/>
        <v>X</v>
      </c>
      <c r="L121" s="280" t="str">
        <f t="shared" si="33"/>
        <v>X</v>
      </c>
      <c r="M121" s="280" t="str">
        <f t="shared" si="65"/>
        <v>X</v>
      </c>
      <c r="N121" s="280" t="str">
        <f t="shared" si="66"/>
        <v>=</v>
      </c>
      <c r="O121" s="280" t="str">
        <f t="shared" si="67"/>
        <v>X</v>
      </c>
      <c r="P121" s="280" t="str">
        <f t="shared" si="68"/>
        <v>X</v>
      </c>
    </row>
    <row r="122" spans="1:16" ht="13" x14ac:dyDescent="0.35">
      <c r="A122" s="17" t="s">
        <v>1446</v>
      </c>
      <c r="B122" s="47" t="s">
        <v>1835</v>
      </c>
      <c r="C122" s="196" t="s">
        <v>1677</v>
      </c>
      <c r="D122" s="196" t="s">
        <v>1677</v>
      </c>
      <c r="E122" s="196" t="s">
        <v>1677</v>
      </c>
      <c r="F122" s="198" t="s">
        <v>1689</v>
      </c>
      <c r="G122" s="198" t="s">
        <v>1689</v>
      </c>
      <c r="H122" s="196" t="s">
        <v>1677</v>
      </c>
      <c r="I122" s="192"/>
      <c r="J122" s="280" t="str">
        <f t="shared" si="63"/>
        <v>=</v>
      </c>
      <c r="K122" s="280" t="str">
        <f t="shared" si="64"/>
        <v>X</v>
      </c>
      <c r="L122" s="280" t="str">
        <f t="shared" si="33"/>
        <v>=</v>
      </c>
      <c r="M122" s="280" t="str">
        <f t="shared" si="65"/>
        <v>X</v>
      </c>
      <c r="N122" s="280" t="str">
        <f t="shared" si="66"/>
        <v>=</v>
      </c>
      <c r="O122" s="280" t="str">
        <f t="shared" si="67"/>
        <v>X</v>
      </c>
      <c r="P122" s="280" t="str">
        <f t="shared" si="68"/>
        <v>X</v>
      </c>
    </row>
    <row r="123" spans="1:16" ht="13" x14ac:dyDescent="0.35">
      <c r="A123" s="305" t="s">
        <v>1463</v>
      </c>
      <c r="B123" s="75" t="s">
        <v>1836</v>
      </c>
      <c r="C123" s="306" t="s">
        <v>1660</v>
      </c>
      <c r="D123" s="306" t="s">
        <v>1660</v>
      </c>
      <c r="E123" s="196" t="s">
        <v>1677</v>
      </c>
      <c r="F123" s="307" t="s">
        <v>1677</v>
      </c>
      <c r="G123" s="307" t="s">
        <v>1677</v>
      </c>
      <c r="H123" s="308" t="s">
        <v>1660</v>
      </c>
      <c r="I123" s="309"/>
      <c r="J123" s="280" t="str">
        <f t="shared" si="63"/>
        <v>=</v>
      </c>
      <c r="K123" s="280" t="str">
        <f t="shared" si="64"/>
        <v>X</v>
      </c>
      <c r="L123" s="280" t="str">
        <f t="shared" si="33"/>
        <v>X</v>
      </c>
      <c r="M123" s="280" t="str">
        <f t="shared" si="65"/>
        <v>X</v>
      </c>
      <c r="N123" s="280" t="str">
        <f t="shared" si="66"/>
        <v>=</v>
      </c>
      <c r="O123" s="280" t="str">
        <f t="shared" si="67"/>
        <v>X</v>
      </c>
      <c r="P123" s="280" t="str">
        <f t="shared" si="68"/>
        <v>X</v>
      </c>
    </row>
    <row r="124" spans="1:16" ht="13" x14ac:dyDescent="0.35">
      <c r="A124" s="44" t="s">
        <v>1837</v>
      </c>
      <c r="B124" s="12" t="s">
        <v>1642</v>
      </c>
      <c r="C124" s="180" t="s">
        <v>1642</v>
      </c>
      <c r="D124" s="180" t="s">
        <v>1642</v>
      </c>
      <c r="E124" s="505" t="s">
        <v>1642</v>
      </c>
      <c r="F124" s="180" t="s">
        <v>1642</v>
      </c>
      <c r="G124" s="180" t="s">
        <v>1642</v>
      </c>
      <c r="H124" s="180" t="s">
        <v>1642</v>
      </c>
      <c r="I124" s="207"/>
      <c r="J124" s="180" t="s">
        <v>1642</v>
      </c>
      <c r="K124" s="180" t="s">
        <v>1642</v>
      </c>
      <c r="L124" s="180" t="s">
        <v>1642</v>
      </c>
      <c r="M124" s="180" t="s">
        <v>1642</v>
      </c>
      <c r="N124" s="180" t="s">
        <v>1642</v>
      </c>
      <c r="O124" s="180" t="s">
        <v>1642</v>
      </c>
      <c r="P124" s="180" t="s">
        <v>1642</v>
      </c>
    </row>
    <row r="125" spans="1:16" ht="13" x14ac:dyDescent="0.35">
      <c r="A125" s="305" t="s">
        <v>1838</v>
      </c>
      <c r="B125" s="75" t="s">
        <v>1839</v>
      </c>
      <c r="C125" s="198" t="s">
        <v>1689</v>
      </c>
      <c r="D125" s="198" t="s">
        <v>1689</v>
      </c>
      <c r="E125" s="196" t="s">
        <v>1677</v>
      </c>
      <c r="F125" s="198" t="s">
        <v>1689</v>
      </c>
      <c r="G125" s="198" t="s">
        <v>1689</v>
      </c>
      <c r="H125" s="198" t="s">
        <v>1689</v>
      </c>
      <c r="I125" s="309"/>
      <c r="J125" s="280" t="str">
        <f>IF(C125=D125,"=","X")</f>
        <v>=</v>
      </c>
      <c r="K125" s="280" t="str">
        <f>IF(C125=F125,"=","X")</f>
        <v>=</v>
      </c>
      <c r="L125" s="280" t="str">
        <f>IF(D125=E125,"=","X")</f>
        <v>X</v>
      </c>
      <c r="M125" s="280" t="str">
        <f>IF(C125=G125,"=","X")</f>
        <v>=</v>
      </c>
      <c r="N125" s="280" t="str">
        <f>IF(F125=G125,"=","X")</f>
        <v>=</v>
      </c>
      <c r="O125" s="280" t="str">
        <f>IF(D125=F125,"=","X")</f>
        <v>=</v>
      </c>
      <c r="P125" s="280" t="str">
        <f>IF(H125=G125,"=","X")</f>
        <v>=</v>
      </c>
    </row>
    <row r="126" spans="1:16" ht="13" x14ac:dyDescent="0.35">
      <c r="A126" s="305" t="s">
        <v>1840</v>
      </c>
      <c r="B126" s="75" t="s">
        <v>1841</v>
      </c>
      <c r="C126" s="198" t="s">
        <v>1689</v>
      </c>
      <c r="D126" s="198" t="s">
        <v>1689</v>
      </c>
      <c r="E126" s="196" t="s">
        <v>1677</v>
      </c>
      <c r="F126" s="198" t="s">
        <v>1689</v>
      </c>
      <c r="G126" s="198" t="s">
        <v>1689</v>
      </c>
      <c r="H126" s="198" t="s">
        <v>1689</v>
      </c>
      <c r="I126" s="309"/>
      <c r="J126" s="280" t="str">
        <f>IF(C126=D126,"=","X")</f>
        <v>=</v>
      </c>
      <c r="K126" s="280" t="str">
        <f>IF(C126=F126,"=","X")</f>
        <v>=</v>
      </c>
      <c r="L126" s="280" t="str">
        <f>IF(D126=E126,"=","X")</f>
        <v>X</v>
      </c>
      <c r="M126" s="280" t="str">
        <f>IF(C126=G126,"=","X")</f>
        <v>=</v>
      </c>
      <c r="N126" s="280" t="str">
        <f>IF(F126=G126,"=","X")</f>
        <v>=</v>
      </c>
      <c r="O126" s="280" t="str">
        <f>IF(D126=F126,"=","X")</f>
        <v>=</v>
      </c>
      <c r="P126" s="280" t="str">
        <f>IF(H126=G126,"=","X")</f>
        <v>=</v>
      </c>
    </row>
    <row r="127" spans="1:16" ht="13" x14ac:dyDescent="0.35">
      <c r="A127" s="305" t="s">
        <v>1842</v>
      </c>
      <c r="B127" s="75" t="s">
        <v>1843</v>
      </c>
      <c r="C127" s="198" t="s">
        <v>1689</v>
      </c>
      <c r="D127" s="198" t="s">
        <v>1689</v>
      </c>
      <c r="E127" s="196" t="s">
        <v>1677</v>
      </c>
      <c r="F127" s="198" t="s">
        <v>1689</v>
      </c>
      <c r="G127" s="198" t="s">
        <v>1689</v>
      </c>
      <c r="H127" s="198" t="s">
        <v>1689</v>
      </c>
      <c r="I127" s="309"/>
      <c r="J127" s="280" t="str">
        <f>IF(C127=D127,"=","X")</f>
        <v>=</v>
      </c>
      <c r="K127" s="280" t="str">
        <f>IF(C127=F127,"=","X")</f>
        <v>=</v>
      </c>
      <c r="L127" s="280" t="str">
        <f>IF(D127=E127,"=","X")</f>
        <v>X</v>
      </c>
      <c r="M127" s="280" t="str">
        <f>IF(C127=G127,"=","X")</f>
        <v>=</v>
      </c>
      <c r="N127" s="280" t="str">
        <f>IF(F127=G127,"=","X")</f>
        <v>=</v>
      </c>
      <c r="O127" s="280" t="str">
        <f>IF(D127=F127,"=","X")</f>
        <v>=</v>
      </c>
      <c r="P127" s="280" t="str">
        <f>IF(H127=G127,"=","X")</f>
        <v>=</v>
      </c>
    </row>
    <row r="128" spans="1:16" ht="26" x14ac:dyDescent="0.35">
      <c r="A128" s="191" t="s">
        <v>1844</v>
      </c>
      <c r="B128" s="191" t="s">
        <v>1642</v>
      </c>
      <c r="C128" s="203" t="s">
        <v>1642</v>
      </c>
      <c r="D128" s="203" t="s">
        <v>1642</v>
      </c>
      <c r="E128" s="196" t="s">
        <v>1642</v>
      </c>
      <c r="F128" s="203" t="s">
        <v>1642</v>
      </c>
      <c r="G128" s="203" t="s">
        <v>1642</v>
      </c>
      <c r="H128" s="203" t="s">
        <v>1642</v>
      </c>
      <c r="I128" s="203"/>
      <c r="J128" s="203" t="s">
        <v>1642</v>
      </c>
      <c r="K128" s="203" t="s">
        <v>1642</v>
      </c>
      <c r="L128" s="203" t="s">
        <v>1642</v>
      </c>
      <c r="M128" s="203" t="s">
        <v>1642</v>
      </c>
      <c r="N128" s="203" t="s">
        <v>1642</v>
      </c>
      <c r="O128" s="203" t="s">
        <v>1642</v>
      </c>
      <c r="P128" s="203" t="s">
        <v>1642</v>
      </c>
    </row>
    <row r="129" spans="1:16" ht="26" x14ac:dyDescent="0.35">
      <c r="A129" s="310" t="s">
        <v>1845</v>
      </c>
      <c r="B129" s="12" t="s">
        <v>1642</v>
      </c>
      <c r="C129" s="311" t="s">
        <v>1642</v>
      </c>
      <c r="D129" s="311" t="s">
        <v>1642</v>
      </c>
      <c r="E129" s="506" t="s">
        <v>1642</v>
      </c>
      <c r="F129" s="311" t="s">
        <v>1642</v>
      </c>
      <c r="G129" s="311" t="s">
        <v>1642</v>
      </c>
      <c r="H129" s="311" t="s">
        <v>1642</v>
      </c>
      <c r="I129" s="312"/>
      <c r="J129" s="311" t="s">
        <v>1642</v>
      </c>
      <c r="K129" s="311" t="s">
        <v>1642</v>
      </c>
      <c r="L129" s="180" t="s">
        <v>1642</v>
      </c>
      <c r="M129" s="311" t="s">
        <v>1642</v>
      </c>
      <c r="N129" s="311" t="s">
        <v>1642</v>
      </c>
      <c r="O129" s="311" t="s">
        <v>1642</v>
      </c>
      <c r="P129" s="180" t="s">
        <v>1642</v>
      </c>
    </row>
    <row r="130" spans="1:16" x14ac:dyDescent="0.35">
      <c r="A130" s="63" t="s">
        <v>1846</v>
      </c>
      <c r="B130" s="63" t="s">
        <v>1847</v>
      </c>
      <c r="C130" s="193" t="s">
        <v>1660</v>
      </c>
      <c r="D130" s="193" t="s">
        <v>1660</v>
      </c>
      <c r="E130" s="193" t="s">
        <v>1660</v>
      </c>
      <c r="F130" s="193" t="s">
        <v>1660</v>
      </c>
      <c r="G130" s="193" t="s">
        <v>1660</v>
      </c>
      <c r="H130" s="193" t="s">
        <v>1660</v>
      </c>
      <c r="I130" s="301"/>
      <c r="J130" s="280" t="str">
        <f t="shared" ref="J130:J169" si="69">IF(C130=D130,"=","X")</f>
        <v>=</v>
      </c>
      <c r="K130" s="280" t="str">
        <f t="shared" ref="K130:K169" si="70">IF(C130=F130,"=","X")</f>
        <v>=</v>
      </c>
      <c r="L130" s="280" t="str">
        <f t="shared" si="33"/>
        <v>=</v>
      </c>
      <c r="M130" s="280" t="str">
        <f t="shared" ref="M130:M169" si="71">IF(C130=G130,"=","X")</f>
        <v>=</v>
      </c>
      <c r="N130" s="280" t="str">
        <f t="shared" ref="N130:N169" si="72">IF(F130=G130,"=","X")</f>
        <v>=</v>
      </c>
      <c r="O130" s="280" t="str">
        <f t="shared" ref="O130:O169" si="73">IF(D130=F130,"=","X")</f>
        <v>=</v>
      </c>
      <c r="P130" s="280" t="str">
        <f t="shared" ref="P130:P169" si="74">IF(H130=G130,"=","X")</f>
        <v>=</v>
      </c>
    </row>
    <row r="131" spans="1:16" x14ac:dyDescent="0.35">
      <c r="A131" s="63" t="s">
        <v>1848</v>
      </c>
      <c r="B131" s="63" t="s">
        <v>1849</v>
      </c>
      <c r="C131" s="193" t="s">
        <v>1660</v>
      </c>
      <c r="D131" s="193" t="s">
        <v>1660</v>
      </c>
      <c r="E131" s="193" t="s">
        <v>1660</v>
      </c>
      <c r="F131" s="193" t="s">
        <v>1660</v>
      </c>
      <c r="G131" s="193" t="s">
        <v>1660</v>
      </c>
      <c r="H131" s="193" t="s">
        <v>1660</v>
      </c>
      <c r="I131" s="301"/>
      <c r="J131" s="280" t="str">
        <f t="shared" si="69"/>
        <v>=</v>
      </c>
      <c r="K131" s="280" t="str">
        <f t="shared" si="70"/>
        <v>=</v>
      </c>
      <c r="L131" s="280" t="str">
        <f t="shared" si="33"/>
        <v>=</v>
      </c>
      <c r="M131" s="280" t="str">
        <f t="shared" si="71"/>
        <v>=</v>
      </c>
      <c r="N131" s="280" t="str">
        <f t="shared" si="72"/>
        <v>=</v>
      </c>
      <c r="O131" s="280" t="str">
        <f t="shared" si="73"/>
        <v>=</v>
      </c>
      <c r="P131" s="280" t="str">
        <f t="shared" si="74"/>
        <v>=</v>
      </c>
    </row>
    <row r="132" spans="1:16" x14ac:dyDescent="0.35">
      <c r="A132" s="63" t="s">
        <v>1850</v>
      </c>
      <c r="B132" s="63" t="s">
        <v>1851</v>
      </c>
      <c r="C132" s="193" t="s">
        <v>1660</v>
      </c>
      <c r="D132" s="193" t="s">
        <v>1660</v>
      </c>
      <c r="E132" s="193" t="s">
        <v>1660</v>
      </c>
      <c r="F132" s="193" t="s">
        <v>1660</v>
      </c>
      <c r="G132" s="193" t="s">
        <v>1660</v>
      </c>
      <c r="H132" s="193" t="s">
        <v>1660</v>
      </c>
      <c r="I132" s="301"/>
      <c r="J132" s="280" t="str">
        <f t="shared" si="69"/>
        <v>=</v>
      </c>
      <c r="K132" s="280" t="str">
        <f t="shared" si="70"/>
        <v>=</v>
      </c>
      <c r="L132" s="280" t="str">
        <f t="shared" si="33"/>
        <v>=</v>
      </c>
      <c r="M132" s="280" t="str">
        <f t="shared" si="71"/>
        <v>=</v>
      </c>
      <c r="N132" s="280" t="str">
        <f t="shared" si="72"/>
        <v>=</v>
      </c>
      <c r="O132" s="280" t="str">
        <f t="shared" si="73"/>
        <v>=</v>
      </c>
      <c r="P132" s="280" t="str">
        <f t="shared" si="74"/>
        <v>=</v>
      </c>
    </row>
    <row r="133" spans="1:16" ht="25" x14ac:dyDescent="0.35">
      <c r="A133" s="63" t="s">
        <v>1852</v>
      </c>
      <c r="B133" s="63" t="s">
        <v>1853</v>
      </c>
      <c r="C133" s="193" t="s">
        <v>1660</v>
      </c>
      <c r="D133" s="193" t="s">
        <v>1660</v>
      </c>
      <c r="E133" s="193" t="s">
        <v>1660</v>
      </c>
      <c r="F133" s="193" t="s">
        <v>1660</v>
      </c>
      <c r="G133" s="193" t="s">
        <v>1660</v>
      </c>
      <c r="H133" s="193" t="s">
        <v>1660</v>
      </c>
      <c r="I133" s="301"/>
      <c r="J133" s="280" t="str">
        <f t="shared" si="69"/>
        <v>=</v>
      </c>
      <c r="K133" s="280" t="str">
        <f t="shared" si="70"/>
        <v>=</v>
      </c>
      <c r="L133" s="280" t="str">
        <f t="shared" si="33"/>
        <v>=</v>
      </c>
      <c r="M133" s="280" t="str">
        <f t="shared" si="71"/>
        <v>=</v>
      </c>
      <c r="N133" s="280" t="str">
        <f t="shared" si="72"/>
        <v>=</v>
      </c>
      <c r="O133" s="280" t="str">
        <f t="shared" si="73"/>
        <v>=</v>
      </c>
      <c r="P133" s="280" t="str">
        <f t="shared" si="74"/>
        <v>=</v>
      </c>
    </row>
    <row r="134" spans="1:16" x14ac:dyDescent="0.35">
      <c r="A134" s="11" t="s">
        <v>1280</v>
      </c>
      <c r="B134" s="11" t="s">
        <v>1282</v>
      </c>
      <c r="C134" s="193" t="s">
        <v>1660</v>
      </c>
      <c r="D134" s="193" t="s">
        <v>1660</v>
      </c>
      <c r="E134" s="193" t="s">
        <v>1660</v>
      </c>
      <c r="F134" s="193" t="s">
        <v>1660</v>
      </c>
      <c r="G134" s="193" t="s">
        <v>1660</v>
      </c>
      <c r="H134" s="193" t="s">
        <v>1660</v>
      </c>
      <c r="I134" s="301"/>
      <c r="J134" s="280" t="str">
        <f t="shared" si="69"/>
        <v>=</v>
      </c>
      <c r="K134" s="280" t="str">
        <f t="shared" si="70"/>
        <v>=</v>
      </c>
      <c r="L134" s="280" t="str">
        <f t="shared" si="33"/>
        <v>=</v>
      </c>
      <c r="M134" s="280" t="str">
        <f t="shared" si="71"/>
        <v>=</v>
      </c>
      <c r="N134" s="280" t="str">
        <f t="shared" si="72"/>
        <v>=</v>
      </c>
      <c r="O134" s="280" t="str">
        <f t="shared" si="73"/>
        <v>=</v>
      </c>
      <c r="P134" s="280" t="str">
        <f t="shared" si="74"/>
        <v>=</v>
      </c>
    </row>
    <row r="135" spans="1:16" x14ac:dyDescent="0.35">
      <c r="A135" s="63" t="s">
        <v>335</v>
      </c>
      <c r="B135" s="11" t="s">
        <v>336</v>
      </c>
      <c r="C135" s="199" t="s">
        <v>259</v>
      </c>
      <c r="D135" s="199" t="s">
        <v>259</v>
      </c>
      <c r="E135" s="199" t="s">
        <v>259</v>
      </c>
      <c r="F135" s="199" t="s">
        <v>259</v>
      </c>
      <c r="G135" s="197" t="s">
        <v>1678</v>
      </c>
      <c r="H135" s="197" t="s">
        <v>1678</v>
      </c>
      <c r="I135" s="301"/>
      <c r="J135" s="280" t="str">
        <f t="shared" si="69"/>
        <v>=</v>
      </c>
      <c r="K135" s="280" t="str">
        <f t="shared" si="70"/>
        <v>=</v>
      </c>
      <c r="L135" s="280" t="str">
        <f t="shared" si="33"/>
        <v>=</v>
      </c>
      <c r="M135" s="280" t="str">
        <f t="shared" si="71"/>
        <v>X</v>
      </c>
      <c r="N135" s="280" t="str">
        <f t="shared" si="72"/>
        <v>X</v>
      </c>
      <c r="O135" s="280" t="str">
        <f t="shared" si="73"/>
        <v>=</v>
      </c>
      <c r="P135" s="280" t="str">
        <f t="shared" si="74"/>
        <v>=</v>
      </c>
    </row>
    <row r="136" spans="1:16" x14ac:dyDescent="0.35">
      <c r="A136" s="17" t="s">
        <v>1269</v>
      </c>
      <c r="B136" s="11" t="s">
        <v>1854</v>
      </c>
      <c r="C136" s="193" t="s">
        <v>1660</v>
      </c>
      <c r="D136" s="193" t="s">
        <v>1660</v>
      </c>
      <c r="E136" s="193" t="s">
        <v>1660</v>
      </c>
      <c r="F136" s="193" t="s">
        <v>1660</v>
      </c>
      <c r="G136" s="193" t="s">
        <v>1660</v>
      </c>
      <c r="H136" s="193" t="s">
        <v>1660</v>
      </c>
      <c r="I136" s="301"/>
      <c r="J136" s="280" t="str">
        <f t="shared" si="69"/>
        <v>=</v>
      </c>
      <c r="K136" s="280" t="str">
        <f t="shared" si="70"/>
        <v>=</v>
      </c>
      <c r="L136" s="280" t="str">
        <f t="shared" si="33"/>
        <v>=</v>
      </c>
      <c r="M136" s="280" t="str">
        <f t="shared" si="71"/>
        <v>=</v>
      </c>
      <c r="N136" s="280" t="str">
        <f t="shared" si="72"/>
        <v>=</v>
      </c>
      <c r="O136" s="280" t="str">
        <f t="shared" si="73"/>
        <v>=</v>
      </c>
      <c r="P136" s="280" t="str">
        <f t="shared" si="74"/>
        <v>=</v>
      </c>
    </row>
    <row r="137" spans="1:16" x14ac:dyDescent="0.35">
      <c r="A137" s="63" t="s">
        <v>1855</v>
      </c>
      <c r="B137" s="63" t="s">
        <v>1856</v>
      </c>
      <c r="C137" s="193" t="s">
        <v>1660</v>
      </c>
      <c r="D137" s="193" t="s">
        <v>1660</v>
      </c>
      <c r="E137" s="193" t="s">
        <v>1660</v>
      </c>
      <c r="F137" s="193" t="s">
        <v>1660</v>
      </c>
      <c r="G137" s="193" t="s">
        <v>1660</v>
      </c>
      <c r="H137" s="193" t="s">
        <v>1660</v>
      </c>
      <c r="I137" s="301"/>
      <c r="J137" s="280" t="str">
        <f t="shared" si="69"/>
        <v>=</v>
      </c>
      <c r="K137" s="280" t="str">
        <f t="shared" si="70"/>
        <v>=</v>
      </c>
      <c r="L137" s="280" t="str">
        <f t="shared" si="33"/>
        <v>=</v>
      </c>
      <c r="M137" s="280" t="str">
        <f t="shared" si="71"/>
        <v>=</v>
      </c>
      <c r="N137" s="280" t="str">
        <f t="shared" si="72"/>
        <v>=</v>
      </c>
      <c r="O137" s="280" t="str">
        <f t="shared" si="73"/>
        <v>=</v>
      </c>
      <c r="P137" s="280" t="str">
        <f t="shared" si="74"/>
        <v>=</v>
      </c>
    </row>
    <row r="138" spans="1:16" x14ac:dyDescent="0.35">
      <c r="A138" s="17" t="s">
        <v>1349</v>
      </c>
      <c r="B138" s="11" t="s">
        <v>1351</v>
      </c>
      <c r="C138" s="193" t="s">
        <v>1660</v>
      </c>
      <c r="D138" s="193" t="s">
        <v>1660</v>
      </c>
      <c r="E138" s="193" t="s">
        <v>1660</v>
      </c>
      <c r="F138" s="193" t="s">
        <v>1660</v>
      </c>
      <c r="G138" s="193" t="s">
        <v>1660</v>
      </c>
      <c r="H138" s="193" t="s">
        <v>1660</v>
      </c>
      <c r="I138" s="301"/>
      <c r="J138" s="280" t="str">
        <f t="shared" si="69"/>
        <v>=</v>
      </c>
      <c r="K138" s="280" t="str">
        <f t="shared" si="70"/>
        <v>=</v>
      </c>
      <c r="L138" s="280" t="str">
        <f t="shared" si="33"/>
        <v>=</v>
      </c>
      <c r="M138" s="280" t="str">
        <f t="shared" si="71"/>
        <v>=</v>
      </c>
      <c r="N138" s="280" t="str">
        <f t="shared" si="72"/>
        <v>=</v>
      </c>
      <c r="O138" s="280" t="str">
        <f t="shared" si="73"/>
        <v>=</v>
      </c>
      <c r="P138" s="280" t="str">
        <f t="shared" si="74"/>
        <v>=</v>
      </c>
    </row>
    <row r="139" spans="1:16" x14ac:dyDescent="0.35">
      <c r="A139" s="63" t="s">
        <v>1857</v>
      </c>
      <c r="B139" s="11" t="s">
        <v>1858</v>
      </c>
      <c r="C139" s="193" t="s">
        <v>1660</v>
      </c>
      <c r="D139" s="193" t="s">
        <v>1660</v>
      </c>
      <c r="E139" s="193" t="s">
        <v>1660</v>
      </c>
      <c r="F139" s="193" t="s">
        <v>1660</v>
      </c>
      <c r="G139" s="193" t="s">
        <v>1660</v>
      </c>
      <c r="H139" s="193" t="s">
        <v>1660</v>
      </c>
      <c r="I139" s="301"/>
      <c r="J139" s="280" t="str">
        <f t="shared" si="69"/>
        <v>=</v>
      </c>
      <c r="K139" s="280" t="str">
        <f t="shared" si="70"/>
        <v>=</v>
      </c>
      <c r="L139" s="280" t="str">
        <f t="shared" si="33"/>
        <v>=</v>
      </c>
      <c r="M139" s="280" t="str">
        <f t="shared" si="71"/>
        <v>=</v>
      </c>
      <c r="N139" s="280" t="str">
        <f t="shared" si="72"/>
        <v>=</v>
      </c>
      <c r="O139" s="280" t="str">
        <f t="shared" si="73"/>
        <v>=</v>
      </c>
      <c r="P139" s="280" t="str">
        <f t="shared" si="74"/>
        <v>=</v>
      </c>
    </row>
    <row r="140" spans="1:16" x14ac:dyDescent="0.35">
      <c r="A140" s="63" t="s">
        <v>1859</v>
      </c>
      <c r="B140" s="63" t="s">
        <v>1860</v>
      </c>
      <c r="C140" s="193" t="s">
        <v>1660</v>
      </c>
      <c r="D140" s="193" t="s">
        <v>1660</v>
      </c>
      <c r="E140" s="193" t="s">
        <v>1660</v>
      </c>
      <c r="F140" s="193" t="s">
        <v>1660</v>
      </c>
      <c r="G140" s="193" t="s">
        <v>1660</v>
      </c>
      <c r="H140" s="193" t="s">
        <v>1660</v>
      </c>
      <c r="I140" s="301"/>
      <c r="J140" s="280" t="str">
        <f t="shared" si="69"/>
        <v>=</v>
      </c>
      <c r="K140" s="280" t="str">
        <f t="shared" si="70"/>
        <v>=</v>
      </c>
      <c r="L140" s="280" t="str">
        <f t="shared" si="33"/>
        <v>=</v>
      </c>
      <c r="M140" s="280" t="str">
        <f t="shared" si="71"/>
        <v>=</v>
      </c>
      <c r="N140" s="280" t="str">
        <f t="shared" si="72"/>
        <v>=</v>
      </c>
      <c r="O140" s="280" t="str">
        <f t="shared" si="73"/>
        <v>=</v>
      </c>
      <c r="P140" s="280" t="str">
        <f t="shared" si="74"/>
        <v>=</v>
      </c>
    </row>
    <row r="141" spans="1:16" ht="25" x14ac:dyDescent="0.35">
      <c r="A141" s="63" t="s">
        <v>1861</v>
      </c>
      <c r="B141" s="63" t="s">
        <v>1862</v>
      </c>
      <c r="C141" s="193" t="s">
        <v>1660</v>
      </c>
      <c r="D141" s="193" t="s">
        <v>1660</v>
      </c>
      <c r="E141" s="193" t="s">
        <v>1660</v>
      </c>
      <c r="F141" s="193" t="s">
        <v>1660</v>
      </c>
      <c r="G141" s="193" t="s">
        <v>1660</v>
      </c>
      <c r="H141" s="193" t="s">
        <v>1660</v>
      </c>
      <c r="I141" s="301"/>
      <c r="J141" s="280" t="str">
        <f t="shared" si="69"/>
        <v>=</v>
      </c>
      <c r="K141" s="280" t="str">
        <f t="shared" si="70"/>
        <v>=</v>
      </c>
      <c r="L141" s="280" t="str">
        <f t="shared" si="33"/>
        <v>=</v>
      </c>
      <c r="M141" s="280" t="str">
        <f t="shared" si="71"/>
        <v>=</v>
      </c>
      <c r="N141" s="280" t="str">
        <f t="shared" si="72"/>
        <v>=</v>
      </c>
      <c r="O141" s="280" t="str">
        <f t="shared" si="73"/>
        <v>=</v>
      </c>
      <c r="P141" s="280" t="str">
        <f t="shared" si="74"/>
        <v>=</v>
      </c>
    </row>
    <row r="142" spans="1:16" ht="25" x14ac:dyDescent="0.35">
      <c r="A142" s="11" t="s">
        <v>1863</v>
      </c>
      <c r="B142" s="11" t="s">
        <v>1864</v>
      </c>
      <c r="C142" s="193" t="s">
        <v>1660</v>
      </c>
      <c r="D142" s="193" t="s">
        <v>1660</v>
      </c>
      <c r="E142" s="193" t="s">
        <v>1660</v>
      </c>
      <c r="F142" s="193" t="s">
        <v>1660</v>
      </c>
      <c r="G142" s="193" t="s">
        <v>1660</v>
      </c>
      <c r="H142" s="193" t="s">
        <v>1660</v>
      </c>
      <c r="I142" s="301"/>
      <c r="J142" s="280" t="str">
        <f t="shared" si="69"/>
        <v>=</v>
      </c>
      <c r="K142" s="280" t="str">
        <f t="shared" si="70"/>
        <v>=</v>
      </c>
      <c r="L142" s="280" t="str">
        <f t="shared" si="33"/>
        <v>=</v>
      </c>
      <c r="M142" s="280" t="str">
        <f t="shared" si="71"/>
        <v>=</v>
      </c>
      <c r="N142" s="280" t="str">
        <f t="shared" si="72"/>
        <v>=</v>
      </c>
      <c r="O142" s="280" t="str">
        <f t="shared" si="73"/>
        <v>=</v>
      </c>
      <c r="P142" s="280" t="str">
        <f t="shared" si="74"/>
        <v>=</v>
      </c>
    </row>
    <row r="143" spans="1:16" x14ac:dyDescent="0.35">
      <c r="A143" s="63" t="s">
        <v>1865</v>
      </c>
      <c r="B143" s="63" t="s">
        <v>1866</v>
      </c>
      <c r="C143" s="193" t="s">
        <v>1660</v>
      </c>
      <c r="D143" s="193" t="s">
        <v>1660</v>
      </c>
      <c r="E143" s="193" t="s">
        <v>1660</v>
      </c>
      <c r="F143" s="193" t="s">
        <v>1660</v>
      </c>
      <c r="G143" s="193" t="s">
        <v>1660</v>
      </c>
      <c r="H143" s="193" t="s">
        <v>1660</v>
      </c>
      <c r="I143" s="301"/>
      <c r="J143" s="280" t="str">
        <f t="shared" si="69"/>
        <v>=</v>
      </c>
      <c r="K143" s="280" t="str">
        <f t="shared" si="70"/>
        <v>=</v>
      </c>
      <c r="L143" s="280" t="str">
        <f t="shared" si="33"/>
        <v>=</v>
      </c>
      <c r="M143" s="280" t="str">
        <f t="shared" si="71"/>
        <v>=</v>
      </c>
      <c r="N143" s="280" t="str">
        <f t="shared" si="72"/>
        <v>=</v>
      </c>
      <c r="O143" s="280" t="str">
        <f t="shared" si="73"/>
        <v>=</v>
      </c>
      <c r="P143" s="280" t="str">
        <f t="shared" si="74"/>
        <v>=</v>
      </c>
    </row>
    <row r="144" spans="1:16" x14ac:dyDescent="0.35">
      <c r="A144" s="11" t="s">
        <v>1094</v>
      </c>
      <c r="B144" s="11" t="s">
        <v>1867</v>
      </c>
      <c r="C144" s="198" t="s">
        <v>1689</v>
      </c>
      <c r="D144" s="198" t="s">
        <v>1689</v>
      </c>
      <c r="E144" s="198" t="s">
        <v>1689</v>
      </c>
      <c r="F144" s="198" t="s">
        <v>1689</v>
      </c>
      <c r="G144" s="198" t="s">
        <v>1689</v>
      </c>
      <c r="H144" s="198" t="s">
        <v>1689</v>
      </c>
      <c r="I144" s="301"/>
      <c r="J144" s="280" t="str">
        <f t="shared" si="69"/>
        <v>=</v>
      </c>
      <c r="K144" s="280" t="str">
        <f t="shared" si="70"/>
        <v>=</v>
      </c>
      <c r="L144" s="280" t="str">
        <f t="shared" si="33"/>
        <v>=</v>
      </c>
      <c r="M144" s="280" t="str">
        <f t="shared" si="71"/>
        <v>=</v>
      </c>
      <c r="N144" s="280" t="str">
        <f t="shared" si="72"/>
        <v>=</v>
      </c>
      <c r="O144" s="280" t="str">
        <f t="shared" si="73"/>
        <v>=</v>
      </c>
      <c r="P144" s="280" t="str">
        <f t="shared" si="74"/>
        <v>=</v>
      </c>
    </row>
    <row r="145" spans="1:16" x14ac:dyDescent="0.35">
      <c r="A145" s="63" t="s">
        <v>1868</v>
      </c>
      <c r="B145" s="63" t="s">
        <v>1869</v>
      </c>
      <c r="C145" s="193" t="s">
        <v>1660</v>
      </c>
      <c r="D145" s="193" t="s">
        <v>1660</v>
      </c>
      <c r="E145" s="193" t="s">
        <v>1660</v>
      </c>
      <c r="F145" s="193" t="s">
        <v>1660</v>
      </c>
      <c r="G145" s="205" t="s">
        <v>1870</v>
      </c>
      <c r="H145" s="205" t="s">
        <v>1870</v>
      </c>
      <c r="I145" s="301"/>
      <c r="J145" s="280" t="str">
        <f t="shared" si="69"/>
        <v>=</v>
      </c>
      <c r="K145" s="280" t="str">
        <f t="shared" si="70"/>
        <v>=</v>
      </c>
      <c r="L145" s="280" t="str">
        <f t="shared" si="33"/>
        <v>=</v>
      </c>
      <c r="M145" s="280" t="str">
        <f t="shared" si="71"/>
        <v>X</v>
      </c>
      <c r="N145" s="280" t="str">
        <f t="shared" si="72"/>
        <v>X</v>
      </c>
      <c r="O145" s="280" t="str">
        <f t="shared" si="73"/>
        <v>=</v>
      </c>
      <c r="P145" s="280" t="str">
        <f t="shared" si="74"/>
        <v>=</v>
      </c>
    </row>
    <row r="146" spans="1:16" x14ac:dyDescent="0.35">
      <c r="A146" s="63" t="s">
        <v>1871</v>
      </c>
      <c r="B146" s="63" t="s">
        <v>1872</v>
      </c>
      <c r="C146" s="200" t="s">
        <v>1873</v>
      </c>
      <c r="D146" s="198" t="s">
        <v>1689</v>
      </c>
      <c r="E146" s="198" t="s">
        <v>1689</v>
      </c>
      <c r="F146" s="198" t="s">
        <v>1689</v>
      </c>
      <c r="G146" s="198" t="s">
        <v>1689</v>
      </c>
      <c r="H146" s="198" t="s">
        <v>1689</v>
      </c>
      <c r="I146" s="301"/>
      <c r="J146" s="280" t="str">
        <f t="shared" si="69"/>
        <v>X</v>
      </c>
      <c r="K146" s="280" t="str">
        <f t="shared" si="70"/>
        <v>X</v>
      </c>
      <c r="L146" s="280" t="str">
        <f t="shared" ref="L146:L209" si="75">IF(D146=E146,"=","X")</f>
        <v>=</v>
      </c>
      <c r="M146" s="280" t="str">
        <f t="shared" si="71"/>
        <v>X</v>
      </c>
      <c r="N146" s="280" t="str">
        <f t="shared" si="72"/>
        <v>=</v>
      </c>
      <c r="O146" s="280" t="str">
        <f t="shared" si="73"/>
        <v>=</v>
      </c>
      <c r="P146" s="280" t="str">
        <f t="shared" si="74"/>
        <v>=</v>
      </c>
    </row>
    <row r="147" spans="1:16" x14ac:dyDescent="0.35">
      <c r="A147" s="63" t="s">
        <v>1199</v>
      </c>
      <c r="B147" s="63" t="s">
        <v>1874</v>
      </c>
      <c r="C147" s="193" t="s">
        <v>1660</v>
      </c>
      <c r="D147" s="193" t="s">
        <v>1660</v>
      </c>
      <c r="E147" s="193" t="s">
        <v>1660</v>
      </c>
      <c r="F147" s="193" t="s">
        <v>1660</v>
      </c>
      <c r="G147" s="193" t="s">
        <v>1660</v>
      </c>
      <c r="H147" s="193" t="s">
        <v>1660</v>
      </c>
      <c r="I147" s="301"/>
      <c r="J147" s="280" t="str">
        <f t="shared" si="69"/>
        <v>=</v>
      </c>
      <c r="K147" s="280" t="str">
        <f t="shared" si="70"/>
        <v>=</v>
      </c>
      <c r="L147" s="280" t="str">
        <f t="shared" si="75"/>
        <v>=</v>
      </c>
      <c r="M147" s="280" t="str">
        <f t="shared" si="71"/>
        <v>=</v>
      </c>
      <c r="N147" s="280" t="str">
        <f t="shared" si="72"/>
        <v>=</v>
      </c>
      <c r="O147" s="280" t="str">
        <f t="shared" si="73"/>
        <v>=</v>
      </c>
      <c r="P147" s="280" t="str">
        <f t="shared" si="74"/>
        <v>=</v>
      </c>
    </row>
    <row r="148" spans="1:16" x14ac:dyDescent="0.35">
      <c r="A148" s="11" t="s">
        <v>1159</v>
      </c>
      <c r="B148" s="11" t="s">
        <v>1161</v>
      </c>
      <c r="C148" s="193" t="s">
        <v>1660</v>
      </c>
      <c r="D148" s="193" t="s">
        <v>1660</v>
      </c>
      <c r="E148" s="193" t="s">
        <v>1660</v>
      </c>
      <c r="F148" s="193" t="s">
        <v>1660</v>
      </c>
      <c r="G148" s="193" t="s">
        <v>1660</v>
      </c>
      <c r="H148" s="193" t="s">
        <v>1660</v>
      </c>
      <c r="I148" s="301"/>
      <c r="J148" s="280" t="str">
        <f t="shared" si="69"/>
        <v>=</v>
      </c>
      <c r="K148" s="280" t="str">
        <f t="shared" si="70"/>
        <v>=</v>
      </c>
      <c r="L148" s="280" t="str">
        <f t="shared" si="75"/>
        <v>=</v>
      </c>
      <c r="M148" s="280" t="str">
        <f t="shared" si="71"/>
        <v>=</v>
      </c>
      <c r="N148" s="280" t="str">
        <f t="shared" si="72"/>
        <v>=</v>
      </c>
      <c r="O148" s="280" t="str">
        <f t="shared" si="73"/>
        <v>=</v>
      </c>
      <c r="P148" s="280" t="str">
        <f t="shared" si="74"/>
        <v>=</v>
      </c>
    </row>
    <row r="149" spans="1:16" x14ac:dyDescent="0.35">
      <c r="A149" s="427" t="s">
        <v>1154</v>
      </c>
      <c r="B149" s="11" t="s">
        <v>1875</v>
      </c>
      <c r="C149" s="193" t="s">
        <v>1660</v>
      </c>
      <c r="D149" s="193" t="s">
        <v>1660</v>
      </c>
      <c r="E149" s="193" t="s">
        <v>1660</v>
      </c>
      <c r="F149" s="193" t="s">
        <v>1660</v>
      </c>
      <c r="G149" s="193" t="s">
        <v>1660</v>
      </c>
      <c r="H149" s="193" t="s">
        <v>1660</v>
      </c>
      <c r="I149" s="301"/>
      <c r="J149" s="280" t="str">
        <f t="shared" si="69"/>
        <v>=</v>
      </c>
      <c r="K149" s="280" t="str">
        <f t="shared" si="70"/>
        <v>=</v>
      </c>
      <c r="L149" s="280" t="str">
        <f t="shared" si="75"/>
        <v>=</v>
      </c>
      <c r="M149" s="280" t="str">
        <f t="shared" si="71"/>
        <v>=</v>
      </c>
      <c r="N149" s="280" t="str">
        <f t="shared" si="72"/>
        <v>=</v>
      </c>
      <c r="O149" s="280" t="str">
        <f t="shared" si="73"/>
        <v>=</v>
      </c>
      <c r="P149" s="280" t="str">
        <f t="shared" si="74"/>
        <v>=</v>
      </c>
    </row>
    <row r="150" spans="1:16" x14ac:dyDescent="0.35">
      <c r="A150" s="11" t="s">
        <v>1591</v>
      </c>
      <c r="B150" s="38" t="s">
        <v>1876</v>
      </c>
      <c r="C150" s="193" t="s">
        <v>1660</v>
      </c>
      <c r="D150" s="193" t="s">
        <v>1660</v>
      </c>
      <c r="E150" s="193" t="s">
        <v>1660</v>
      </c>
      <c r="F150" s="193" t="s">
        <v>1660</v>
      </c>
      <c r="G150" s="193" t="s">
        <v>1660</v>
      </c>
      <c r="H150" s="193" t="s">
        <v>1660</v>
      </c>
      <c r="I150" s="301"/>
      <c r="J150" s="280" t="str">
        <f t="shared" si="69"/>
        <v>=</v>
      </c>
      <c r="K150" s="280" t="str">
        <f t="shared" si="70"/>
        <v>=</v>
      </c>
      <c r="L150" s="280" t="str">
        <f t="shared" si="75"/>
        <v>=</v>
      </c>
      <c r="M150" s="280" t="str">
        <f t="shared" si="71"/>
        <v>=</v>
      </c>
      <c r="N150" s="280" t="str">
        <f t="shared" si="72"/>
        <v>=</v>
      </c>
      <c r="O150" s="280" t="str">
        <f t="shared" si="73"/>
        <v>=</v>
      </c>
      <c r="P150" s="280" t="str">
        <f t="shared" si="74"/>
        <v>=</v>
      </c>
    </row>
    <row r="151" spans="1:16" x14ac:dyDescent="0.35">
      <c r="A151" s="63" t="s">
        <v>1467</v>
      </c>
      <c r="B151" s="63" t="s">
        <v>1877</v>
      </c>
      <c r="C151" s="193" t="s">
        <v>1660</v>
      </c>
      <c r="D151" s="193" t="s">
        <v>1660</v>
      </c>
      <c r="E151" s="193" t="s">
        <v>1660</v>
      </c>
      <c r="F151" s="193" t="s">
        <v>1660</v>
      </c>
      <c r="G151" s="205" t="s">
        <v>1870</v>
      </c>
      <c r="H151" s="205" t="s">
        <v>1870</v>
      </c>
      <c r="I151" s="301"/>
      <c r="J151" s="280" t="str">
        <f t="shared" si="69"/>
        <v>=</v>
      </c>
      <c r="K151" s="280" t="str">
        <f t="shared" si="70"/>
        <v>=</v>
      </c>
      <c r="L151" s="280" t="str">
        <f t="shared" si="75"/>
        <v>=</v>
      </c>
      <c r="M151" s="280" t="str">
        <f t="shared" si="71"/>
        <v>X</v>
      </c>
      <c r="N151" s="280" t="str">
        <f t="shared" si="72"/>
        <v>X</v>
      </c>
      <c r="O151" s="280" t="str">
        <f t="shared" si="73"/>
        <v>=</v>
      </c>
      <c r="P151" s="280" t="str">
        <f t="shared" si="74"/>
        <v>=</v>
      </c>
    </row>
    <row r="152" spans="1:16" x14ac:dyDescent="0.35">
      <c r="A152" s="63" t="s">
        <v>1878</v>
      </c>
      <c r="B152" s="63" t="s">
        <v>1879</v>
      </c>
      <c r="C152" s="193" t="s">
        <v>1660</v>
      </c>
      <c r="D152" s="193" t="s">
        <v>1660</v>
      </c>
      <c r="E152" s="193" t="s">
        <v>1660</v>
      </c>
      <c r="F152" s="193" t="s">
        <v>1660</v>
      </c>
      <c r="G152" s="193" t="s">
        <v>1660</v>
      </c>
      <c r="H152" s="193" t="s">
        <v>1660</v>
      </c>
      <c r="I152" s="301"/>
      <c r="J152" s="280" t="str">
        <f t="shared" si="69"/>
        <v>=</v>
      </c>
      <c r="K152" s="280" t="str">
        <f t="shared" si="70"/>
        <v>=</v>
      </c>
      <c r="L152" s="280" t="str">
        <f t="shared" si="75"/>
        <v>=</v>
      </c>
      <c r="M152" s="280" t="str">
        <f t="shared" si="71"/>
        <v>=</v>
      </c>
      <c r="N152" s="280" t="str">
        <f t="shared" si="72"/>
        <v>=</v>
      </c>
      <c r="O152" s="280" t="str">
        <f t="shared" si="73"/>
        <v>=</v>
      </c>
      <c r="P152" s="280" t="str">
        <f t="shared" si="74"/>
        <v>=</v>
      </c>
    </row>
    <row r="153" spans="1:16" ht="25" x14ac:dyDescent="0.35">
      <c r="A153" s="63" t="s">
        <v>1880</v>
      </c>
      <c r="B153" s="63" t="s">
        <v>1881</v>
      </c>
      <c r="C153" s="193" t="s">
        <v>1660</v>
      </c>
      <c r="D153" s="193" t="s">
        <v>1660</v>
      </c>
      <c r="E153" s="193" t="s">
        <v>1660</v>
      </c>
      <c r="F153" s="193" t="s">
        <v>1660</v>
      </c>
      <c r="G153" s="193" t="s">
        <v>1660</v>
      </c>
      <c r="H153" s="193" t="s">
        <v>1660</v>
      </c>
      <c r="I153" s="301"/>
      <c r="J153" s="280" t="str">
        <f t="shared" si="69"/>
        <v>=</v>
      </c>
      <c r="K153" s="280" t="str">
        <f t="shared" si="70"/>
        <v>=</v>
      </c>
      <c r="L153" s="280" t="str">
        <f t="shared" si="75"/>
        <v>=</v>
      </c>
      <c r="M153" s="280" t="str">
        <f t="shared" si="71"/>
        <v>=</v>
      </c>
      <c r="N153" s="280" t="str">
        <f t="shared" si="72"/>
        <v>=</v>
      </c>
      <c r="O153" s="280" t="str">
        <f t="shared" si="73"/>
        <v>=</v>
      </c>
      <c r="P153" s="280" t="str">
        <f t="shared" si="74"/>
        <v>=</v>
      </c>
    </row>
    <row r="154" spans="1:16" x14ac:dyDescent="0.35">
      <c r="A154" s="63" t="s">
        <v>1882</v>
      </c>
      <c r="B154" s="63" t="s">
        <v>1883</v>
      </c>
      <c r="C154" s="201" t="s">
        <v>1870</v>
      </c>
      <c r="D154" s="201" t="s">
        <v>1870</v>
      </c>
      <c r="E154" s="201" t="s">
        <v>1870</v>
      </c>
      <c r="F154" s="201" t="s">
        <v>1870</v>
      </c>
      <c r="G154" s="205" t="s">
        <v>1870</v>
      </c>
      <c r="H154" s="205" t="s">
        <v>1870</v>
      </c>
      <c r="I154" s="301"/>
      <c r="J154" s="280" t="str">
        <f t="shared" si="69"/>
        <v>=</v>
      </c>
      <c r="K154" s="280" t="str">
        <f t="shared" si="70"/>
        <v>=</v>
      </c>
      <c r="L154" s="280" t="str">
        <f t="shared" si="75"/>
        <v>=</v>
      </c>
      <c r="M154" s="280" t="str">
        <f t="shared" si="71"/>
        <v>=</v>
      </c>
      <c r="N154" s="280" t="str">
        <f t="shared" si="72"/>
        <v>=</v>
      </c>
      <c r="O154" s="280" t="str">
        <f t="shared" si="73"/>
        <v>=</v>
      </c>
      <c r="P154" s="280" t="str">
        <f t="shared" si="74"/>
        <v>=</v>
      </c>
    </row>
    <row r="155" spans="1:16" x14ac:dyDescent="0.35">
      <c r="A155" s="63" t="s">
        <v>1884</v>
      </c>
      <c r="B155" s="63" t="s">
        <v>1885</v>
      </c>
      <c r="C155" s="201" t="s">
        <v>1870</v>
      </c>
      <c r="D155" s="201" t="s">
        <v>1870</v>
      </c>
      <c r="E155" s="201" t="s">
        <v>1870</v>
      </c>
      <c r="F155" s="201" t="s">
        <v>1870</v>
      </c>
      <c r="G155" s="205" t="s">
        <v>1870</v>
      </c>
      <c r="H155" s="205" t="s">
        <v>1870</v>
      </c>
      <c r="I155" s="301"/>
      <c r="J155" s="280" t="str">
        <f t="shared" si="69"/>
        <v>=</v>
      </c>
      <c r="K155" s="280" t="str">
        <f t="shared" si="70"/>
        <v>=</v>
      </c>
      <c r="L155" s="280" t="str">
        <f t="shared" si="75"/>
        <v>=</v>
      </c>
      <c r="M155" s="280" t="str">
        <f t="shared" si="71"/>
        <v>=</v>
      </c>
      <c r="N155" s="280" t="str">
        <f t="shared" si="72"/>
        <v>=</v>
      </c>
      <c r="O155" s="280" t="str">
        <f t="shared" si="73"/>
        <v>=</v>
      </c>
      <c r="P155" s="280" t="str">
        <f t="shared" si="74"/>
        <v>=</v>
      </c>
    </row>
    <row r="156" spans="1:16" x14ac:dyDescent="0.35">
      <c r="A156" s="63" t="s">
        <v>1211</v>
      </c>
      <c r="B156" s="63" t="s">
        <v>1886</v>
      </c>
      <c r="C156" s="193" t="s">
        <v>1660</v>
      </c>
      <c r="D156" s="193" t="s">
        <v>1660</v>
      </c>
      <c r="E156" s="193" t="s">
        <v>1660</v>
      </c>
      <c r="F156" s="193" t="s">
        <v>1660</v>
      </c>
      <c r="G156" s="193" t="s">
        <v>1660</v>
      </c>
      <c r="H156" s="193" t="s">
        <v>1660</v>
      </c>
      <c r="I156" s="301"/>
      <c r="J156" s="280" t="str">
        <f t="shared" si="69"/>
        <v>=</v>
      </c>
      <c r="K156" s="280" t="str">
        <f t="shared" si="70"/>
        <v>=</v>
      </c>
      <c r="L156" s="280" t="str">
        <f t="shared" si="75"/>
        <v>=</v>
      </c>
      <c r="M156" s="280" t="str">
        <f t="shared" si="71"/>
        <v>=</v>
      </c>
      <c r="N156" s="280" t="str">
        <f t="shared" si="72"/>
        <v>=</v>
      </c>
      <c r="O156" s="280" t="str">
        <f t="shared" si="73"/>
        <v>=</v>
      </c>
      <c r="P156" s="280" t="str">
        <f t="shared" si="74"/>
        <v>=</v>
      </c>
    </row>
    <row r="157" spans="1:16" x14ac:dyDescent="0.35">
      <c r="A157" s="63" t="s">
        <v>1887</v>
      </c>
      <c r="B157" s="63" t="s">
        <v>1888</v>
      </c>
      <c r="C157" s="193" t="s">
        <v>1660</v>
      </c>
      <c r="D157" s="193" t="s">
        <v>1660</v>
      </c>
      <c r="E157" s="193" t="s">
        <v>1660</v>
      </c>
      <c r="F157" s="193" t="s">
        <v>1660</v>
      </c>
      <c r="G157" s="193" t="s">
        <v>1660</v>
      </c>
      <c r="H157" s="193" t="s">
        <v>1660</v>
      </c>
      <c r="I157" s="301"/>
      <c r="J157" s="280" t="str">
        <f t="shared" si="69"/>
        <v>=</v>
      </c>
      <c r="K157" s="280" t="str">
        <f t="shared" si="70"/>
        <v>=</v>
      </c>
      <c r="L157" s="280" t="str">
        <f t="shared" si="75"/>
        <v>=</v>
      </c>
      <c r="M157" s="280" t="str">
        <f t="shared" si="71"/>
        <v>=</v>
      </c>
      <c r="N157" s="280" t="str">
        <f t="shared" si="72"/>
        <v>=</v>
      </c>
      <c r="O157" s="280" t="str">
        <f t="shared" si="73"/>
        <v>=</v>
      </c>
      <c r="P157" s="280" t="str">
        <f t="shared" si="74"/>
        <v>=</v>
      </c>
    </row>
    <row r="158" spans="1:16" x14ac:dyDescent="0.35">
      <c r="A158" s="63" t="s">
        <v>1889</v>
      </c>
      <c r="B158" s="63" t="s">
        <v>1890</v>
      </c>
      <c r="C158" s="193" t="s">
        <v>1660</v>
      </c>
      <c r="D158" s="193" t="s">
        <v>1660</v>
      </c>
      <c r="E158" s="193" t="s">
        <v>1660</v>
      </c>
      <c r="F158" s="193" t="s">
        <v>1660</v>
      </c>
      <c r="G158" s="193" t="s">
        <v>1660</v>
      </c>
      <c r="H158" s="193" t="s">
        <v>1660</v>
      </c>
      <c r="I158" s="301"/>
      <c r="J158" s="280" t="str">
        <f t="shared" si="69"/>
        <v>=</v>
      </c>
      <c r="K158" s="280" t="str">
        <f t="shared" si="70"/>
        <v>=</v>
      </c>
      <c r="L158" s="280" t="str">
        <f t="shared" si="75"/>
        <v>=</v>
      </c>
      <c r="M158" s="280" t="str">
        <f t="shared" si="71"/>
        <v>=</v>
      </c>
      <c r="N158" s="280" t="str">
        <f t="shared" si="72"/>
        <v>=</v>
      </c>
      <c r="O158" s="280" t="str">
        <f t="shared" si="73"/>
        <v>=</v>
      </c>
      <c r="P158" s="280" t="str">
        <f t="shared" si="74"/>
        <v>=</v>
      </c>
    </row>
    <row r="159" spans="1:16" x14ac:dyDescent="0.35">
      <c r="A159" s="63" t="s">
        <v>1297</v>
      </c>
      <c r="B159" s="64" t="s">
        <v>1891</v>
      </c>
      <c r="C159" s="206" t="s">
        <v>1660</v>
      </c>
      <c r="D159" s="206" t="s">
        <v>1660</v>
      </c>
      <c r="E159" s="206" t="s">
        <v>1660</v>
      </c>
      <c r="F159" s="193" t="s">
        <v>1660</v>
      </c>
      <c r="G159" s="206" t="s">
        <v>1660</v>
      </c>
      <c r="H159" s="206" t="s">
        <v>1660</v>
      </c>
      <c r="I159" s="301"/>
      <c r="J159" s="280" t="str">
        <f t="shared" si="69"/>
        <v>=</v>
      </c>
      <c r="K159" s="280" t="str">
        <f t="shared" si="70"/>
        <v>=</v>
      </c>
      <c r="L159" s="280" t="str">
        <f t="shared" si="75"/>
        <v>=</v>
      </c>
      <c r="M159" s="280" t="str">
        <f t="shared" si="71"/>
        <v>=</v>
      </c>
      <c r="N159" s="280" t="str">
        <f t="shared" si="72"/>
        <v>=</v>
      </c>
      <c r="O159" s="280" t="str">
        <f t="shared" si="73"/>
        <v>=</v>
      </c>
      <c r="P159" s="280" t="str">
        <f t="shared" si="74"/>
        <v>=</v>
      </c>
    </row>
    <row r="160" spans="1:16" x14ac:dyDescent="0.35">
      <c r="A160" s="63" t="s">
        <v>1892</v>
      </c>
      <c r="B160" s="63" t="s">
        <v>1893</v>
      </c>
      <c r="C160" s="194" t="s">
        <v>1672</v>
      </c>
      <c r="D160" s="194" t="s">
        <v>1672</v>
      </c>
      <c r="E160" s="194" t="s">
        <v>1672</v>
      </c>
      <c r="F160" s="194" t="s">
        <v>1672</v>
      </c>
      <c r="G160" s="303" t="s">
        <v>1672</v>
      </c>
      <c r="H160" s="303" t="s">
        <v>1672</v>
      </c>
      <c r="I160" s="301"/>
      <c r="J160" s="280" t="str">
        <f t="shared" si="69"/>
        <v>=</v>
      </c>
      <c r="K160" s="280" t="str">
        <f t="shared" si="70"/>
        <v>=</v>
      </c>
      <c r="L160" s="280" t="str">
        <f t="shared" si="75"/>
        <v>=</v>
      </c>
      <c r="M160" s="280" t="str">
        <f t="shared" si="71"/>
        <v>=</v>
      </c>
      <c r="N160" s="280" t="str">
        <f t="shared" si="72"/>
        <v>=</v>
      </c>
      <c r="O160" s="280" t="str">
        <f t="shared" si="73"/>
        <v>=</v>
      </c>
      <c r="P160" s="280" t="str">
        <f t="shared" si="74"/>
        <v>=</v>
      </c>
    </row>
    <row r="161" spans="1:16" x14ac:dyDescent="0.35">
      <c r="A161" s="63" t="s">
        <v>1894</v>
      </c>
      <c r="B161" s="11" t="s">
        <v>1895</v>
      </c>
      <c r="C161" s="193" t="s">
        <v>1660</v>
      </c>
      <c r="D161" s="193" t="s">
        <v>1660</v>
      </c>
      <c r="E161" s="193" t="s">
        <v>1660</v>
      </c>
      <c r="F161" s="193" t="s">
        <v>1660</v>
      </c>
      <c r="G161" s="193" t="s">
        <v>1660</v>
      </c>
      <c r="H161" s="193" t="s">
        <v>1660</v>
      </c>
      <c r="I161" s="301"/>
      <c r="J161" s="280" t="str">
        <f t="shared" si="69"/>
        <v>=</v>
      </c>
      <c r="K161" s="280" t="str">
        <f t="shared" si="70"/>
        <v>=</v>
      </c>
      <c r="L161" s="280" t="str">
        <f t="shared" si="75"/>
        <v>=</v>
      </c>
      <c r="M161" s="280" t="str">
        <f t="shared" si="71"/>
        <v>=</v>
      </c>
      <c r="N161" s="280" t="str">
        <f t="shared" si="72"/>
        <v>=</v>
      </c>
      <c r="O161" s="280" t="str">
        <f t="shared" si="73"/>
        <v>=</v>
      </c>
      <c r="P161" s="280" t="str">
        <f t="shared" si="74"/>
        <v>=</v>
      </c>
    </row>
    <row r="162" spans="1:16" x14ac:dyDescent="0.35">
      <c r="A162" s="11" t="s">
        <v>1896</v>
      </c>
      <c r="B162" s="11" t="s">
        <v>1897</v>
      </c>
      <c r="C162" s="193" t="s">
        <v>1660</v>
      </c>
      <c r="D162" s="193" t="s">
        <v>1660</v>
      </c>
      <c r="E162" s="193" t="s">
        <v>1660</v>
      </c>
      <c r="F162" s="193" t="s">
        <v>1660</v>
      </c>
      <c r="G162" s="197" t="s">
        <v>1678</v>
      </c>
      <c r="H162" s="197" t="s">
        <v>1678</v>
      </c>
      <c r="I162" s="301"/>
      <c r="J162" s="280" t="str">
        <f t="shared" si="69"/>
        <v>=</v>
      </c>
      <c r="K162" s="280" t="str">
        <f t="shared" si="70"/>
        <v>=</v>
      </c>
      <c r="L162" s="280" t="str">
        <f t="shared" si="75"/>
        <v>=</v>
      </c>
      <c r="M162" s="280" t="str">
        <f t="shared" si="71"/>
        <v>X</v>
      </c>
      <c r="N162" s="280" t="str">
        <f t="shared" si="72"/>
        <v>X</v>
      </c>
      <c r="O162" s="280" t="str">
        <f t="shared" si="73"/>
        <v>=</v>
      </c>
      <c r="P162" s="280" t="str">
        <f t="shared" si="74"/>
        <v>=</v>
      </c>
    </row>
    <row r="163" spans="1:16" x14ac:dyDescent="0.35">
      <c r="A163" s="63" t="s">
        <v>1898</v>
      </c>
      <c r="B163" s="11" t="s">
        <v>1899</v>
      </c>
      <c r="C163" s="193" t="s">
        <v>1660</v>
      </c>
      <c r="D163" s="193" t="s">
        <v>1660</v>
      </c>
      <c r="E163" s="193" t="s">
        <v>1660</v>
      </c>
      <c r="F163" s="193" t="s">
        <v>1660</v>
      </c>
      <c r="G163" s="193" t="s">
        <v>1660</v>
      </c>
      <c r="H163" s="193" t="s">
        <v>1660</v>
      </c>
      <c r="I163" s="301"/>
      <c r="J163" s="280" t="str">
        <f t="shared" si="69"/>
        <v>=</v>
      </c>
      <c r="K163" s="280" t="str">
        <f t="shared" si="70"/>
        <v>=</v>
      </c>
      <c r="L163" s="280" t="str">
        <f t="shared" si="75"/>
        <v>=</v>
      </c>
      <c r="M163" s="280" t="str">
        <f t="shared" si="71"/>
        <v>=</v>
      </c>
      <c r="N163" s="280" t="str">
        <f t="shared" si="72"/>
        <v>=</v>
      </c>
      <c r="O163" s="280" t="str">
        <f t="shared" si="73"/>
        <v>=</v>
      </c>
      <c r="P163" s="280" t="str">
        <f t="shared" si="74"/>
        <v>=</v>
      </c>
    </row>
    <row r="164" spans="1:16" x14ac:dyDescent="0.35">
      <c r="A164" s="63" t="s">
        <v>1900</v>
      </c>
      <c r="B164" s="11" t="s">
        <v>1901</v>
      </c>
      <c r="C164" s="206" t="s">
        <v>1660</v>
      </c>
      <c r="D164" s="206" t="s">
        <v>1660</v>
      </c>
      <c r="E164" s="206" t="s">
        <v>1660</v>
      </c>
      <c r="F164" s="193" t="s">
        <v>1660</v>
      </c>
      <c r="G164" s="206" t="s">
        <v>1660</v>
      </c>
      <c r="H164" s="206" t="s">
        <v>1660</v>
      </c>
      <c r="I164" s="301"/>
      <c r="J164" s="280" t="str">
        <f t="shared" si="69"/>
        <v>=</v>
      </c>
      <c r="K164" s="280" t="str">
        <f t="shared" si="70"/>
        <v>=</v>
      </c>
      <c r="L164" s="280" t="str">
        <f t="shared" si="75"/>
        <v>=</v>
      </c>
      <c r="M164" s="280" t="str">
        <f t="shared" si="71"/>
        <v>=</v>
      </c>
      <c r="N164" s="280" t="str">
        <f t="shared" si="72"/>
        <v>=</v>
      </c>
      <c r="O164" s="280" t="str">
        <f t="shared" si="73"/>
        <v>=</v>
      </c>
      <c r="P164" s="280" t="str">
        <f t="shared" si="74"/>
        <v>=</v>
      </c>
    </row>
    <row r="165" spans="1:16" x14ac:dyDescent="0.35">
      <c r="A165" s="63" t="s">
        <v>1902</v>
      </c>
      <c r="B165" s="11" t="s">
        <v>1903</v>
      </c>
      <c r="C165" s="206" t="s">
        <v>1660</v>
      </c>
      <c r="D165" s="206" t="s">
        <v>1660</v>
      </c>
      <c r="E165" s="206" t="s">
        <v>1660</v>
      </c>
      <c r="F165" s="193" t="s">
        <v>1660</v>
      </c>
      <c r="G165" s="206" t="s">
        <v>1660</v>
      </c>
      <c r="H165" s="206" t="s">
        <v>1660</v>
      </c>
      <c r="I165" s="301"/>
      <c r="J165" s="280" t="str">
        <f t="shared" si="69"/>
        <v>=</v>
      </c>
      <c r="K165" s="280" t="str">
        <f t="shared" si="70"/>
        <v>=</v>
      </c>
      <c r="L165" s="280" t="str">
        <f t="shared" si="75"/>
        <v>=</v>
      </c>
      <c r="M165" s="280" t="str">
        <f t="shared" si="71"/>
        <v>=</v>
      </c>
      <c r="N165" s="280" t="str">
        <f t="shared" si="72"/>
        <v>=</v>
      </c>
      <c r="O165" s="280" t="str">
        <f t="shared" si="73"/>
        <v>=</v>
      </c>
      <c r="P165" s="280" t="str">
        <f t="shared" si="74"/>
        <v>=</v>
      </c>
    </row>
    <row r="166" spans="1:16" x14ac:dyDescent="0.35">
      <c r="A166" s="63" t="s">
        <v>1904</v>
      </c>
      <c r="B166" s="11" t="s">
        <v>1905</v>
      </c>
      <c r="C166" s="206" t="s">
        <v>1660</v>
      </c>
      <c r="D166" s="206" t="s">
        <v>1660</v>
      </c>
      <c r="E166" s="206" t="s">
        <v>1660</v>
      </c>
      <c r="F166" s="193" t="s">
        <v>1660</v>
      </c>
      <c r="G166" s="206" t="s">
        <v>1660</v>
      </c>
      <c r="H166" s="206" t="s">
        <v>1660</v>
      </c>
      <c r="I166" s="301"/>
      <c r="J166" s="280" t="str">
        <f t="shared" si="69"/>
        <v>=</v>
      </c>
      <c r="K166" s="280" t="str">
        <f t="shared" si="70"/>
        <v>=</v>
      </c>
      <c r="L166" s="280" t="str">
        <f t="shared" si="75"/>
        <v>=</v>
      </c>
      <c r="M166" s="280" t="str">
        <f t="shared" si="71"/>
        <v>=</v>
      </c>
      <c r="N166" s="280" t="str">
        <f t="shared" si="72"/>
        <v>=</v>
      </c>
      <c r="O166" s="280" t="str">
        <f t="shared" si="73"/>
        <v>=</v>
      </c>
      <c r="P166" s="280" t="str">
        <f t="shared" si="74"/>
        <v>=</v>
      </c>
    </row>
    <row r="167" spans="1:16" x14ac:dyDescent="0.35">
      <c r="A167" s="63" t="s">
        <v>1906</v>
      </c>
      <c r="B167" s="11" t="s">
        <v>1907</v>
      </c>
      <c r="C167" s="206" t="s">
        <v>1660</v>
      </c>
      <c r="D167" s="206" t="s">
        <v>1660</v>
      </c>
      <c r="E167" s="206" t="s">
        <v>1660</v>
      </c>
      <c r="F167" s="193" t="s">
        <v>1660</v>
      </c>
      <c r="G167" s="206" t="s">
        <v>1660</v>
      </c>
      <c r="H167" s="206" t="s">
        <v>1660</v>
      </c>
      <c r="I167" s="301"/>
      <c r="J167" s="280" t="str">
        <f t="shared" si="69"/>
        <v>=</v>
      </c>
      <c r="K167" s="280" t="str">
        <f t="shared" si="70"/>
        <v>=</v>
      </c>
      <c r="L167" s="280" t="str">
        <f t="shared" si="75"/>
        <v>=</v>
      </c>
      <c r="M167" s="280" t="str">
        <f t="shared" si="71"/>
        <v>=</v>
      </c>
      <c r="N167" s="280" t="str">
        <f t="shared" si="72"/>
        <v>=</v>
      </c>
      <c r="O167" s="280" t="str">
        <f t="shared" si="73"/>
        <v>=</v>
      </c>
      <c r="P167" s="280" t="str">
        <f t="shared" si="74"/>
        <v>=</v>
      </c>
    </row>
    <row r="168" spans="1:16" x14ac:dyDescent="0.35">
      <c r="A168" s="63" t="s">
        <v>1908</v>
      </c>
      <c r="B168" s="11" t="s">
        <v>1909</v>
      </c>
      <c r="C168" s="206" t="s">
        <v>1660</v>
      </c>
      <c r="D168" s="206" t="s">
        <v>1660</v>
      </c>
      <c r="E168" s="206" t="s">
        <v>1660</v>
      </c>
      <c r="F168" s="193" t="s">
        <v>1660</v>
      </c>
      <c r="G168" s="206" t="s">
        <v>1660</v>
      </c>
      <c r="H168" s="206" t="s">
        <v>1660</v>
      </c>
      <c r="I168" s="301"/>
      <c r="J168" s="280" t="str">
        <f t="shared" si="69"/>
        <v>=</v>
      </c>
      <c r="K168" s="280" t="str">
        <f t="shared" si="70"/>
        <v>=</v>
      </c>
      <c r="L168" s="280" t="str">
        <f t="shared" si="75"/>
        <v>=</v>
      </c>
      <c r="M168" s="280" t="str">
        <f t="shared" si="71"/>
        <v>=</v>
      </c>
      <c r="N168" s="280" t="str">
        <f t="shared" si="72"/>
        <v>=</v>
      </c>
      <c r="O168" s="280" t="str">
        <f t="shared" si="73"/>
        <v>=</v>
      </c>
      <c r="P168" s="280" t="str">
        <f t="shared" si="74"/>
        <v>=</v>
      </c>
    </row>
    <row r="169" spans="1:16" x14ac:dyDescent="0.35">
      <c r="A169" s="769" t="s">
        <v>340</v>
      </c>
      <c r="B169" s="770" t="s">
        <v>341</v>
      </c>
      <c r="C169" s="199" t="s">
        <v>259</v>
      </c>
      <c r="D169" s="199" t="s">
        <v>259</v>
      </c>
      <c r="E169" s="199" t="s">
        <v>259</v>
      </c>
      <c r="F169" s="199" t="s">
        <v>259</v>
      </c>
      <c r="G169" s="197" t="s">
        <v>1678</v>
      </c>
      <c r="H169" s="197" t="s">
        <v>1678</v>
      </c>
      <c r="I169" s="301"/>
      <c r="J169" s="280" t="str">
        <f t="shared" si="69"/>
        <v>=</v>
      </c>
      <c r="K169" s="280" t="str">
        <f t="shared" si="70"/>
        <v>=</v>
      </c>
      <c r="L169" s="280" t="str">
        <f t="shared" si="75"/>
        <v>=</v>
      </c>
      <c r="M169" s="280" t="str">
        <f t="shared" si="71"/>
        <v>X</v>
      </c>
      <c r="N169" s="280" t="str">
        <f t="shared" si="72"/>
        <v>X</v>
      </c>
      <c r="O169" s="280" t="str">
        <f t="shared" si="73"/>
        <v>=</v>
      </c>
      <c r="P169" s="280" t="str">
        <f t="shared" si="74"/>
        <v>=</v>
      </c>
    </row>
    <row r="170" spans="1:16" ht="13" x14ac:dyDescent="0.35">
      <c r="A170" s="44" t="s">
        <v>1910</v>
      </c>
      <c r="B170" s="12" t="s">
        <v>1642</v>
      </c>
      <c r="C170" s="180" t="s">
        <v>1642</v>
      </c>
      <c r="D170" s="180" t="s">
        <v>1642</v>
      </c>
      <c r="E170" s="507" t="s">
        <v>1642</v>
      </c>
      <c r="F170" s="180" t="s">
        <v>1642</v>
      </c>
      <c r="G170" s="180" t="s">
        <v>1642</v>
      </c>
      <c r="H170" s="180" t="s">
        <v>1642</v>
      </c>
      <c r="I170" s="207"/>
      <c r="J170" s="180" t="s">
        <v>1642</v>
      </c>
      <c r="K170" s="180" t="s">
        <v>1642</v>
      </c>
      <c r="L170" s="180" t="s">
        <v>1642</v>
      </c>
      <c r="M170" s="180" t="s">
        <v>1642</v>
      </c>
      <c r="N170" s="180" t="s">
        <v>1642</v>
      </c>
      <c r="O170" s="180" t="s">
        <v>1642</v>
      </c>
      <c r="P170" s="180" t="s">
        <v>1642</v>
      </c>
    </row>
    <row r="171" spans="1:16" x14ac:dyDescent="0.35">
      <c r="A171" s="11" t="s">
        <v>1911</v>
      </c>
      <c r="B171" s="11" t="s">
        <v>1912</v>
      </c>
      <c r="C171" s="193" t="s">
        <v>1660</v>
      </c>
      <c r="D171" s="193" t="s">
        <v>1660</v>
      </c>
      <c r="E171" s="193" t="s">
        <v>1660</v>
      </c>
      <c r="F171" s="193" t="s">
        <v>1660</v>
      </c>
      <c r="G171" s="193" t="s">
        <v>1660</v>
      </c>
      <c r="H171" s="193" t="s">
        <v>1660</v>
      </c>
      <c r="I171" s="301"/>
      <c r="J171" s="280" t="str">
        <f t="shared" ref="J171:J179" si="76">IF(C171=D171,"=","X")</f>
        <v>=</v>
      </c>
      <c r="K171" s="280" t="str">
        <f t="shared" ref="K171:K179" si="77">IF(C171=F171,"=","X")</f>
        <v>=</v>
      </c>
      <c r="L171" s="280" t="str">
        <f t="shared" si="75"/>
        <v>=</v>
      </c>
      <c r="M171" s="280" t="str">
        <f t="shared" ref="M171:M179" si="78">IF(C171=G171,"=","X")</f>
        <v>=</v>
      </c>
      <c r="N171" s="280" t="str">
        <f t="shared" ref="N171:N179" si="79">IF(F171=G171,"=","X")</f>
        <v>=</v>
      </c>
      <c r="O171" s="280" t="str">
        <f t="shared" ref="O171:O179" si="80">IF(D171=F171,"=","X")</f>
        <v>=</v>
      </c>
      <c r="P171" s="280" t="str">
        <f t="shared" ref="P171:P179" si="81">IF(H171=G171,"=","X")</f>
        <v>=</v>
      </c>
    </row>
    <row r="172" spans="1:16" ht="13" x14ac:dyDescent="0.35">
      <c r="A172" s="11" t="s">
        <v>1913</v>
      </c>
      <c r="B172" s="11" t="s">
        <v>1914</v>
      </c>
      <c r="C172" s="193" t="s">
        <v>1660</v>
      </c>
      <c r="D172" s="193" t="s">
        <v>1660</v>
      </c>
      <c r="E172" s="193" t="s">
        <v>1660</v>
      </c>
      <c r="F172" s="193" t="s">
        <v>1660</v>
      </c>
      <c r="G172" s="193" t="s">
        <v>1660</v>
      </c>
      <c r="H172" s="193" t="s">
        <v>1660</v>
      </c>
      <c r="I172" s="192"/>
      <c r="J172" s="280" t="str">
        <f t="shared" si="76"/>
        <v>=</v>
      </c>
      <c r="K172" s="280" t="str">
        <f t="shared" si="77"/>
        <v>=</v>
      </c>
      <c r="L172" s="280" t="str">
        <f t="shared" si="75"/>
        <v>=</v>
      </c>
      <c r="M172" s="280" t="str">
        <f t="shared" si="78"/>
        <v>=</v>
      </c>
      <c r="N172" s="280" t="str">
        <f t="shared" si="79"/>
        <v>=</v>
      </c>
      <c r="O172" s="280" t="str">
        <f t="shared" si="80"/>
        <v>=</v>
      </c>
      <c r="P172" s="280" t="str">
        <f t="shared" si="81"/>
        <v>=</v>
      </c>
    </row>
    <row r="173" spans="1:16" x14ac:dyDescent="0.35">
      <c r="A173" s="11" t="s">
        <v>1915</v>
      </c>
      <c r="B173" s="11" t="s">
        <v>1916</v>
      </c>
      <c r="C173" s="193" t="s">
        <v>1660</v>
      </c>
      <c r="D173" s="193" t="s">
        <v>1660</v>
      </c>
      <c r="E173" s="193" t="s">
        <v>1660</v>
      </c>
      <c r="F173" s="193" t="s">
        <v>1660</v>
      </c>
      <c r="G173" s="205" t="s">
        <v>1870</v>
      </c>
      <c r="H173" s="205" t="s">
        <v>1870</v>
      </c>
      <c r="I173" s="301"/>
      <c r="J173" s="280" t="str">
        <f t="shared" si="76"/>
        <v>=</v>
      </c>
      <c r="K173" s="280" t="str">
        <f t="shared" si="77"/>
        <v>=</v>
      </c>
      <c r="L173" s="280" t="str">
        <f t="shared" si="75"/>
        <v>=</v>
      </c>
      <c r="M173" s="280" t="str">
        <f t="shared" si="78"/>
        <v>X</v>
      </c>
      <c r="N173" s="280" t="str">
        <f t="shared" si="79"/>
        <v>X</v>
      </c>
      <c r="O173" s="280" t="str">
        <f t="shared" si="80"/>
        <v>=</v>
      </c>
      <c r="P173" s="280" t="str">
        <f t="shared" si="81"/>
        <v>=</v>
      </c>
    </row>
    <row r="174" spans="1:16" x14ac:dyDescent="0.35">
      <c r="A174" s="11" t="s">
        <v>1917</v>
      </c>
      <c r="B174" s="11" t="s">
        <v>1918</v>
      </c>
      <c r="C174" s="193" t="s">
        <v>1660</v>
      </c>
      <c r="D174" s="193" t="s">
        <v>1660</v>
      </c>
      <c r="E174" s="193" t="s">
        <v>1660</v>
      </c>
      <c r="F174" s="193" t="s">
        <v>1660</v>
      </c>
      <c r="G174" s="205" t="s">
        <v>1870</v>
      </c>
      <c r="H174" s="205" t="s">
        <v>1870</v>
      </c>
      <c r="I174" s="301"/>
      <c r="J174" s="280" t="str">
        <f t="shared" si="76"/>
        <v>=</v>
      </c>
      <c r="K174" s="280" t="str">
        <f t="shared" si="77"/>
        <v>=</v>
      </c>
      <c r="L174" s="280" t="str">
        <f t="shared" si="75"/>
        <v>=</v>
      </c>
      <c r="M174" s="280" t="str">
        <f t="shared" si="78"/>
        <v>X</v>
      </c>
      <c r="N174" s="280" t="str">
        <f t="shared" si="79"/>
        <v>X</v>
      </c>
      <c r="O174" s="280" t="str">
        <f t="shared" si="80"/>
        <v>=</v>
      </c>
      <c r="P174" s="280" t="str">
        <f t="shared" si="81"/>
        <v>=</v>
      </c>
    </row>
    <row r="175" spans="1:16" x14ac:dyDescent="0.35">
      <c r="A175" s="11" t="s">
        <v>1919</v>
      </c>
      <c r="B175" s="11" t="s">
        <v>1920</v>
      </c>
      <c r="C175" s="193" t="s">
        <v>1660</v>
      </c>
      <c r="D175" s="193" t="s">
        <v>1660</v>
      </c>
      <c r="E175" s="193" t="s">
        <v>1660</v>
      </c>
      <c r="F175" s="193" t="s">
        <v>1660</v>
      </c>
      <c r="G175" s="205" t="s">
        <v>1870</v>
      </c>
      <c r="H175" s="205" t="s">
        <v>1870</v>
      </c>
      <c r="I175" s="301"/>
      <c r="J175" s="280" t="str">
        <f t="shared" si="76"/>
        <v>=</v>
      </c>
      <c r="K175" s="280" t="str">
        <f t="shared" si="77"/>
        <v>=</v>
      </c>
      <c r="L175" s="280" t="str">
        <f t="shared" si="75"/>
        <v>=</v>
      </c>
      <c r="M175" s="280" t="str">
        <f t="shared" si="78"/>
        <v>X</v>
      </c>
      <c r="N175" s="280" t="str">
        <f t="shared" si="79"/>
        <v>X</v>
      </c>
      <c r="O175" s="280" t="str">
        <f t="shared" si="80"/>
        <v>=</v>
      </c>
      <c r="P175" s="280" t="str">
        <f t="shared" si="81"/>
        <v>=</v>
      </c>
    </row>
    <row r="176" spans="1:16" x14ac:dyDescent="0.35">
      <c r="A176" s="11" t="s">
        <v>1921</v>
      </c>
      <c r="B176" s="11" t="s">
        <v>1922</v>
      </c>
      <c r="C176" s="193" t="s">
        <v>1660</v>
      </c>
      <c r="D176" s="193" t="s">
        <v>1660</v>
      </c>
      <c r="E176" s="193" t="s">
        <v>1660</v>
      </c>
      <c r="F176" s="193" t="s">
        <v>1660</v>
      </c>
      <c r="G176" s="193" t="s">
        <v>1660</v>
      </c>
      <c r="H176" s="193" t="s">
        <v>1660</v>
      </c>
      <c r="I176" s="301"/>
      <c r="J176" s="280" t="str">
        <f t="shared" si="76"/>
        <v>=</v>
      </c>
      <c r="K176" s="280" t="str">
        <f t="shared" si="77"/>
        <v>=</v>
      </c>
      <c r="L176" s="280" t="str">
        <f t="shared" si="75"/>
        <v>=</v>
      </c>
      <c r="M176" s="280" t="str">
        <f t="shared" si="78"/>
        <v>=</v>
      </c>
      <c r="N176" s="280" t="str">
        <f t="shared" si="79"/>
        <v>=</v>
      </c>
      <c r="O176" s="280" t="str">
        <f t="shared" si="80"/>
        <v>=</v>
      </c>
      <c r="P176" s="280" t="str">
        <f t="shared" si="81"/>
        <v>=</v>
      </c>
    </row>
    <row r="177" spans="1:16" x14ac:dyDescent="0.35">
      <c r="A177" s="11" t="s">
        <v>1923</v>
      </c>
      <c r="B177" s="11" t="s">
        <v>1924</v>
      </c>
      <c r="C177" s="193" t="s">
        <v>1660</v>
      </c>
      <c r="D177" s="193" t="s">
        <v>1660</v>
      </c>
      <c r="E177" s="193" t="s">
        <v>1660</v>
      </c>
      <c r="F177" s="193" t="s">
        <v>1660</v>
      </c>
      <c r="G177" s="205" t="s">
        <v>1870</v>
      </c>
      <c r="H177" s="205" t="s">
        <v>1870</v>
      </c>
      <c r="I177" s="301"/>
      <c r="J177" s="280" t="str">
        <f t="shared" si="76"/>
        <v>=</v>
      </c>
      <c r="K177" s="280" t="str">
        <f t="shared" si="77"/>
        <v>=</v>
      </c>
      <c r="L177" s="280" t="str">
        <f t="shared" si="75"/>
        <v>=</v>
      </c>
      <c r="M177" s="280" t="str">
        <f t="shared" si="78"/>
        <v>X</v>
      </c>
      <c r="N177" s="280" t="str">
        <f t="shared" si="79"/>
        <v>X</v>
      </c>
      <c r="O177" s="280" t="str">
        <f t="shared" si="80"/>
        <v>=</v>
      </c>
      <c r="P177" s="280" t="str">
        <f t="shared" si="81"/>
        <v>=</v>
      </c>
    </row>
    <row r="178" spans="1:16" x14ac:dyDescent="0.35">
      <c r="A178" s="11" t="s">
        <v>1925</v>
      </c>
      <c r="B178" s="11" t="s">
        <v>1926</v>
      </c>
      <c r="C178" s="201" t="s">
        <v>1870</v>
      </c>
      <c r="D178" s="201" t="s">
        <v>1870</v>
      </c>
      <c r="E178" s="201" t="s">
        <v>1870</v>
      </c>
      <c r="F178" s="201" t="s">
        <v>1870</v>
      </c>
      <c r="G178" s="205" t="s">
        <v>1870</v>
      </c>
      <c r="H178" s="205" t="s">
        <v>1870</v>
      </c>
      <c r="I178" s="301"/>
      <c r="J178" s="280" t="str">
        <f t="shared" si="76"/>
        <v>=</v>
      </c>
      <c r="K178" s="280" t="str">
        <f t="shared" si="77"/>
        <v>=</v>
      </c>
      <c r="L178" s="280" t="str">
        <f t="shared" si="75"/>
        <v>=</v>
      </c>
      <c r="M178" s="280" t="str">
        <f t="shared" si="78"/>
        <v>=</v>
      </c>
      <c r="N178" s="280" t="str">
        <f t="shared" si="79"/>
        <v>=</v>
      </c>
      <c r="O178" s="280" t="str">
        <f t="shared" si="80"/>
        <v>=</v>
      </c>
      <c r="P178" s="280" t="str">
        <f t="shared" si="81"/>
        <v>=</v>
      </c>
    </row>
    <row r="179" spans="1:16" x14ac:dyDescent="0.35">
      <c r="A179" s="11" t="s">
        <v>1927</v>
      </c>
      <c r="B179" s="11" t="s">
        <v>1928</v>
      </c>
      <c r="C179" s="193" t="s">
        <v>1660</v>
      </c>
      <c r="D179" s="193" t="s">
        <v>1660</v>
      </c>
      <c r="E179" s="193" t="s">
        <v>1660</v>
      </c>
      <c r="F179" s="193" t="s">
        <v>1660</v>
      </c>
      <c r="G179" s="205" t="s">
        <v>1870</v>
      </c>
      <c r="H179" s="205" t="s">
        <v>1870</v>
      </c>
      <c r="I179" s="301"/>
      <c r="J179" s="280" t="str">
        <f t="shared" si="76"/>
        <v>=</v>
      </c>
      <c r="K179" s="280" t="str">
        <f t="shared" si="77"/>
        <v>=</v>
      </c>
      <c r="L179" s="280" t="str">
        <f t="shared" si="75"/>
        <v>=</v>
      </c>
      <c r="M179" s="280" t="str">
        <f t="shared" si="78"/>
        <v>X</v>
      </c>
      <c r="N179" s="280" t="str">
        <f t="shared" si="79"/>
        <v>X</v>
      </c>
      <c r="O179" s="280" t="str">
        <f t="shared" si="80"/>
        <v>=</v>
      </c>
      <c r="P179" s="280" t="str">
        <f t="shared" si="81"/>
        <v>=</v>
      </c>
    </row>
    <row r="180" spans="1:16" ht="13" x14ac:dyDescent="0.35">
      <c r="A180" s="44" t="s">
        <v>1929</v>
      </c>
      <c r="B180" s="12" t="s">
        <v>1642</v>
      </c>
      <c r="C180" s="180" t="s">
        <v>1642</v>
      </c>
      <c r="D180" s="180" t="s">
        <v>1642</v>
      </c>
      <c r="E180" s="508" t="s">
        <v>1642</v>
      </c>
      <c r="F180" s="180" t="s">
        <v>1642</v>
      </c>
      <c r="G180" s="180" t="s">
        <v>1642</v>
      </c>
      <c r="H180" s="180" t="s">
        <v>1642</v>
      </c>
      <c r="I180" s="207"/>
      <c r="J180" s="180" t="s">
        <v>1642</v>
      </c>
      <c r="K180" s="180" t="s">
        <v>1642</v>
      </c>
      <c r="L180" s="180" t="s">
        <v>1642</v>
      </c>
      <c r="M180" s="180" t="s">
        <v>1642</v>
      </c>
      <c r="N180" s="180" t="s">
        <v>1642</v>
      </c>
      <c r="O180" s="180" t="s">
        <v>1642</v>
      </c>
      <c r="P180" s="180" t="s">
        <v>1642</v>
      </c>
    </row>
    <row r="181" spans="1:16" x14ac:dyDescent="0.35">
      <c r="A181" s="22" t="s">
        <v>1930</v>
      </c>
      <c r="B181" s="40" t="s">
        <v>1931</v>
      </c>
      <c r="C181" s="198" t="s">
        <v>1689</v>
      </c>
      <c r="D181" s="198" t="s">
        <v>1689</v>
      </c>
      <c r="E181" s="198" t="s">
        <v>1689</v>
      </c>
      <c r="F181" s="198" t="s">
        <v>1689</v>
      </c>
      <c r="G181" s="198" t="s">
        <v>1689</v>
      </c>
      <c r="H181" s="198" t="s">
        <v>1689</v>
      </c>
      <c r="I181" s="301"/>
      <c r="J181" s="280" t="str">
        <f t="shared" ref="J181:J195" si="82">IF(C181=D181,"=","X")</f>
        <v>=</v>
      </c>
      <c r="K181" s="280" t="str">
        <f t="shared" ref="K181:K195" si="83">IF(C181=F181,"=","X")</f>
        <v>=</v>
      </c>
      <c r="L181" s="280" t="str">
        <f t="shared" si="75"/>
        <v>=</v>
      </c>
      <c r="M181" s="280" t="str">
        <f t="shared" ref="M181:M195" si="84">IF(C181=G181,"=","X")</f>
        <v>=</v>
      </c>
      <c r="N181" s="280" t="str">
        <f t="shared" ref="N181:N195" si="85">IF(F181=G181,"=","X")</f>
        <v>=</v>
      </c>
      <c r="O181" s="280" t="str">
        <f t="shared" ref="O181:O195" si="86">IF(D181=F181,"=","X")</f>
        <v>=</v>
      </c>
      <c r="P181" s="280" t="str">
        <f t="shared" ref="P181:P195" si="87">IF(H181=G181,"=","X")</f>
        <v>=</v>
      </c>
    </row>
    <row r="182" spans="1:16" ht="13" x14ac:dyDescent="0.35">
      <c r="A182" s="40" t="s">
        <v>1932</v>
      </c>
      <c r="B182" s="40" t="s">
        <v>1933</v>
      </c>
      <c r="C182" s="198" t="s">
        <v>1689</v>
      </c>
      <c r="D182" s="198" t="s">
        <v>1689</v>
      </c>
      <c r="E182" s="198" t="s">
        <v>1689</v>
      </c>
      <c r="F182" s="198" t="s">
        <v>1689</v>
      </c>
      <c r="G182" s="198" t="s">
        <v>1689</v>
      </c>
      <c r="H182" s="198" t="s">
        <v>1689</v>
      </c>
      <c r="I182" s="192"/>
      <c r="J182" s="280" t="str">
        <f t="shared" si="82"/>
        <v>=</v>
      </c>
      <c r="K182" s="280" t="str">
        <f t="shared" si="83"/>
        <v>=</v>
      </c>
      <c r="L182" s="280" t="str">
        <f t="shared" si="75"/>
        <v>=</v>
      </c>
      <c r="M182" s="280" t="str">
        <f t="shared" si="84"/>
        <v>=</v>
      </c>
      <c r="N182" s="280" t="str">
        <f t="shared" si="85"/>
        <v>=</v>
      </c>
      <c r="O182" s="280" t="str">
        <f t="shared" si="86"/>
        <v>=</v>
      </c>
      <c r="P182" s="280" t="str">
        <f t="shared" si="87"/>
        <v>=</v>
      </c>
    </row>
    <row r="183" spans="1:16" x14ac:dyDescent="0.35">
      <c r="A183" s="22" t="s">
        <v>1934</v>
      </c>
      <c r="B183" s="40" t="s">
        <v>1935</v>
      </c>
      <c r="C183" s="194" t="s">
        <v>1672</v>
      </c>
      <c r="D183" s="194" t="s">
        <v>1672</v>
      </c>
      <c r="E183" s="194" t="s">
        <v>1672</v>
      </c>
      <c r="F183" s="194" t="s">
        <v>1672</v>
      </c>
      <c r="G183" s="303" t="s">
        <v>1672</v>
      </c>
      <c r="H183" s="303" t="s">
        <v>1672</v>
      </c>
      <c r="I183" s="301"/>
      <c r="J183" s="280" t="str">
        <f t="shared" si="82"/>
        <v>=</v>
      </c>
      <c r="K183" s="280" t="str">
        <f t="shared" si="83"/>
        <v>=</v>
      </c>
      <c r="L183" s="280" t="str">
        <f t="shared" si="75"/>
        <v>=</v>
      </c>
      <c r="M183" s="280" t="str">
        <f t="shared" si="84"/>
        <v>=</v>
      </c>
      <c r="N183" s="280" t="str">
        <f t="shared" si="85"/>
        <v>=</v>
      </c>
      <c r="O183" s="280" t="str">
        <f t="shared" si="86"/>
        <v>=</v>
      </c>
      <c r="P183" s="280" t="str">
        <f t="shared" si="87"/>
        <v>=</v>
      </c>
    </row>
    <row r="184" spans="1:16" x14ac:dyDescent="0.35">
      <c r="A184" s="22" t="s">
        <v>1936</v>
      </c>
      <c r="B184" s="40" t="s">
        <v>1937</v>
      </c>
      <c r="C184" s="194" t="s">
        <v>1672</v>
      </c>
      <c r="D184" s="194" t="s">
        <v>1672</v>
      </c>
      <c r="E184" s="194" t="s">
        <v>1672</v>
      </c>
      <c r="F184" s="194" t="s">
        <v>1672</v>
      </c>
      <c r="G184" s="303" t="s">
        <v>1672</v>
      </c>
      <c r="H184" s="303" t="s">
        <v>1672</v>
      </c>
      <c r="I184" s="301"/>
      <c r="J184" s="280" t="str">
        <f t="shared" si="82"/>
        <v>=</v>
      </c>
      <c r="K184" s="280" t="str">
        <f t="shared" si="83"/>
        <v>=</v>
      </c>
      <c r="L184" s="280" t="str">
        <f t="shared" si="75"/>
        <v>=</v>
      </c>
      <c r="M184" s="280" t="str">
        <f t="shared" si="84"/>
        <v>=</v>
      </c>
      <c r="N184" s="280" t="str">
        <f t="shared" si="85"/>
        <v>=</v>
      </c>
      <c r="O184" s="280" t="str">
        <f t="shared" si="86"/>
        <v>=</v>
      </c>
      <c r="P184" s="280" t="str">
        <f t="shared" si="87"/>
        <v>=</v>
      </c>
    </row>
    <row r="185" spans="1:16" x14ac:dyDescent="0.35">
      <c r="A185" s="22" t="s">
        <v>1938</v>
      </c>
      <c r="B185" s="40" t="s">
        <v>1939</v>
      </c>
      <c r="C185" s="194" t="s">
        <v>1672</v>
      </c>
      <c r="D185" s="194" t="s">
        <v>1672</v>
      </c>
      <c r="E185" s="194" t="s">
        <v>1672</v>
      </c>
      <c r="F185" s="194" t="s">
        <v>1672</v>
      </c>
      <c r="G185" s="303" t="s">
        <v>1672</v>
      </c>
      <c r="H185" s="303" t="s">
        <v>1672</v>
      </c>
      <c r="I185" s="301"/>
      <c r="J185" s="280" t="str">
        <f t="shared" si="82"/>
        <v>=</v>
      </c>
      <c r="K185" s="280" t="str">
        <f t="shared" si="83"/>
        <v>=</v>
      </c>
      <c r="L185" s="280" t="str">
        <f t="shared" si="75"/>
        <v>=</v>
      </c>
      <c r="M185" s="280" t="str">
        <f t="shared" si="84"/>
        <v>=</v>
      </c>
      <c r="N185" s="280" t="str">
        <f t="shared" si="85"/>
        <v>=</v>
      </c>
      <c r="O185" s="280" t="str">
        <f t="shared" si="86"/>
        <v>=</v>
      </c>
      <c r="P185" s="280" t="str">
        <f t="shared" si="87"/>
        <v>=</v>
      </c>
    </row>
    <row r="186" spans="1:16" x14ac:dyDescent="0.35">
      <c r="A186" s="22" t="s">
        <v>1940</v>
      </c>
      <c r="B186" s="17" t="s">
        <v>1941</v>
      </c>
      <c r="C186" s="193" t="s">
        <v>1660</v>
      </c>
      <c r="D186" s="193" t="s">
        <v>1660</v>
      </c>
      <c r="E186" s="193" t="s">
        <v>1660</v>
      </c>
      <c r="F186" s="193" t="s">
        <v>1660</v>
      </c>
      <c r="G186" s="193" t="s">
        <v>1660</v>
      </c>
      <c r="H186" s="193" t="s">
        <v>1660</v>
      </c>
      <c r="I186" s="301"/>
      <c r="J186" s="280" t="str">
        <f t="shared" si="82"/>
        <v>=</v>
      </c>
      <c r="K186" s="280" t="str">
        <f t="shared" si="83"/>
        <v>=</v>
      </c>
      <c r="L186" s="280" t="str">
        <f t="shared" si="75"/>
        <v>=</v>
      </c>
      <c r="M186" s="280" t="str">
        <f t="shared" si="84"/>
        <v>=</v>
      </c>
      <c r="N186" s="280" t="str">
        <f t="shared" si="85"/>
        <v>=</v>
      </c>
      <c r="O186" s="280" t="str">
        <f t="shared" si="86"/>
        <v>=</v>
      </c>
      <c r="P186" s="280" t="str">
        <f t="shared" si="87"/>
        <v>=</v>
      </c>
    </row>
    <row r="187" spans="1:16" x14ac:dyDescent="0.35">
      <c r="A187" s="22" t="s">
        <v>1942</v>
      </c>
      <c r="B187" s="17" t="s">
        <v>1943</v>
      </c>
      <c r="C187" s="193" t="s">
        <v>1660</v>
      </c>
      <c r="D187" s="193" t="s">
        <v>1660</v>
      </c>
      <c r="E187" s="193" t="s">
        <v>1660</v>
      </c>
      <c r="F187" s="193" t="s">
        <v>1660</v>
      </c>
      <c r="G187" s="193" t="s">
        <v>1660</v>
      </c>
      <c r="H187" s="193" t="s">
        <v>1660</v>
      </c>
      <c r="I187" s="301"/>
      <c r="J187" s="280" t="str">
        <f t="shared" si="82"/>
        <v>=</v>
      </c>
      <c r="K187" s="280" t="str">
        <f t="shared" si="83"/>
        <v>=</v>
      </c>
      <c r="L187" s="280" t="str">
        <f t="shared" si="75"/>
        <v>=</v>
      </c>
      <c r="M187" s="280" t="str">
        <f t="shared" si="84"/>
        <v>=</v>
      </c>
      <c r="N187" s="280" t="str">
        <f t="shared" si="85"/>
        <v>=</v>
      </c>
      <c r="O187" s="280" t="str">
        <f t="shared" si="86"/>
        <v>=</v>
      </c>
      <c r="P187" s="280" t="str">
        <f t="shared" si="87"/>
        <v>=</v>
      </c>
    </row>
    <row r="188" spans="1:16" x14ac:dyDescent="0.35">
      <c r="A188" s="22" t="s">
        <v>1944</v>
      </c>
      <c r="B188" s="17" t="s">
        <v>1945</v>
      </c>
      <c r="C188" s="193" t="s">
        <v>1660</v>
      </c>
      <c r="D188" s="193" t="s">
        <v>1660</v>
      </c>
      <c r="E188" s="193" t="s">
        <v>1660</v>
      </c>
      <c r="F188" s="198" t="s">
        <v>1689</v>
      </c>
      <c r="G188" s="198" t="s">
        <v>1689</v>
      </c>
      <c r="H188" s="198" t="s">
        <v>1689</v>
      </c>
      <c r="I188" s="301"/>
      <c r="J188" s="280" t="str">
        <f t="shared" si="82"/>
        <v>=</v>
      </c>
      <c r="K188" s="280" t="str">
        <f t="shared" si="83"/>
        <v>X</v>
      </c>
      <c r="L188" s="280" t="str">
        <f t="shared" si="75"/>
        <v>=</v>
      </c>
      <c r="M188" s="280" t="str">
        <f t="shared" si="84"/>
        <v>X</v>
      </c>
      <c r="N188" s="280" t="str">
        <f t="shared" si="85"/>
        <v>=</v>
      </c>
      <c r="O188" s="280" t="str">
        <f t="shared" si="86"/>
        <v>X</v>
      </c>
      <c r="P188" s="280" t="str">
        <f t="shared" si="87"/>
        <v>=</v>
      </c>
    </row>
    <row r="189" spans="1:16" x14ac:dyDescent="0.35">
      <c r="A189" s="22" t="s">
        <v>1946</v>
      </c>
      <c r="B189" s="17" t="s">
        <v>1947</v>
      </c>
      <c r="C189" s="193" t="s">
        <v>1660</v>
      </c>
      <c r="D189" s="193" t="s">
        <v>1660</v>
      </c>
      <c r="E189" s="193" t="s">
        <v>1660</v>
      </c>
      <c r="F189" s="193" t="s">
        <v>1660</v>
      </c>
      <c r="G189" s="193" t="s">
        <v>1660</v>
      </c>
      <c r="H189" s="193" t="s">
        <v>1660</v>
      </c>
      <c r="I189" s="301"/>
      <c r="J189" s="280" t="str">
        <f t="shared" si="82"/>
        <v>=</v>
      </c>
      <c r="K189" s="280" t="str">
        <f t="shared" si="83"/>
        <v>=</v>
      </c>
      <c r="L189" s="280" t="str">
        <f t="shared" si="75"/>
        <v>=</v>
      </c>
      <c r="M189" s="280" t="str">
        <f t="shared" si="84"/>
        <v>=</v>
      </c>
      <c r="N189" s="280" t="str">
        <f t="shared" si="85"/>
        <v>=</v>
      </c>
      <c r="O189" s="280" t="str">
        <f t="shared" si="86"/>
        <v>=</v>
      </c>
      <c r="P189" s="280" t="str">
        <f t="shared" si="87"/>
        <v>=</v>
      </c>
    </row>
    <row r="190" spans="1:16" x14ac:dyDescent="0.35">
      <c r="A190" s="22" t="s">
        <v>1948</v>
      </c>
      <c r="B190" s="17" t="s">
        <v>1949</v>
      </c>
      <c r="C190" s="194" t="s">
        <v>1672</v>
      </c>
      <c r="D190" s="194" t="s">
        <v>1672</v>
      </c>
      <c r="E190" s="194" t="s">
        <v>1672</v>
      </c>
      <c r="F190" s="194" t="s">
        <v>1672</v>
      </c>
      <c r="G190" s="303" t="s">
        <v>1672</v>
      </c>
      <c r="H190" s="303" t="s">
        <v>1672</v>
      </c>
      <c r="I190" s="301"/>
      <c r="J190" s="280" t="str">
        <f t="shared" si="82"/>
        <v>=</v>
      </c>
      <c r="K190" s="280" t="str">
        <f t="shared" si="83"/>
        <v>=</v>
      </c>
      <c r="L190" s="280" t="str">
        <f t="shared" si="75"/>
        <v>=</v>
      </c>
      <c r="M190" s="280" t="str">
        <f t="shared" si="84"/>
        <v>=</v>
      </c>
      <c r="N190" s="280" t="str">
        <f t="shared" si="85"/>
        <v>=</v>
      </c>
      <c r="O190" s="280" t="str">
        <f t="shared" si="86"/>
        <v>=</v>
      </c>
      <c r="P190" s="280" t="str">
        <f t="shared" si="87"/>
        <v>=</v>
      </c>
    </row>
    <row r="191" spans="1:16" x14ac:dyDescent="0.35">
      <c r="A191" s="22" t="s">
        <v>1950</v>
      </c>
      <c r="B191" s="17" t="s">
        <v>1951</v>
      </c>
      <c r="C191" s="194" t="s">
        <v>1672</v>
      </c>
      <c r="D191" s="194" t="s">
        <v>1672</v>
      </c>
      <c r="E191" s="194" t="s">
        <v>1672</v>
      </c>
      <c r="F191" s="194" t="s">
        <v>1672</v>
      </c>
      <c r="G191" s="303" t="s">
        <v>1672</v>
      </c>
      <c r="H191" s="303" t="s">
        <v>1672</v>
      </c>
      <c r="I191" s="301"/>
      <c r="J191" s="280" t="str">
        <f t="shared" si="82"/>
        <v>=</v>
      </c>
      <c r="K191" s="280" t="str">
        <f t="shared" si="83"/>
        <v>=</v>
      </c>
      <c r="L191" s="280" t="str">
        <f t="shared" si="75"/>
        <v>=</v>
      </c>
      <c r="M191" s="280" t="str">
        <f t="shared" si="84"/>
        <v>=</v>
      </c>
      <c r="N191" s="280" t="str">
        <f t="shared" si="85"/>
        <v>=</v>
      </c>
      <c r="O191" s="280" t="str">
        <f t="shared" si="86"/>
        <v>=</v>
      </c>
      <c r="P191" s="280" t="str">
        <f t="shared" si="87"/>
        <v>=</v>
      </c>
    </row>
    <row r="192" spans="1:16" x14ac:dyDescent="0.35">
      <c r="A192" s="22" t="s">
        <v>1952</v>
      </c>
      <c r="B192" s="17" t="s">
        <v>1953</v>
      </c>
      <c r="C192" s="193" t="s">
        <v>1660</v>
      </c>
      <c r="D192" s="193" t="s">
        <v>1660</v>
      </c>
      <c r="E192" s="193" t="s">
        <v>1660</v>
      </c>
      <c r="F192" s="193" t="s">
        <v>1660</v>
      </c>
      <c r="G192" s="193" t="s">
        <v>1660</v>
      </c>
      <c r="H192" s="193" t="s">
        <v>1660</v>
      </c>
      <c r="I192" s="301"/>
      <c r="J192" s="280" t="str">
        <f t="shared" si="82"/>
        <v>=</v>
      </c>
      <c r="K192" s="280" t="str">
        <f t="shared" si="83"/>
        <v>=</v>
      </c>
      <c r="L192" s="280" t="str">
        <f t="shared" si="75"/>
        <v>=</v>
      </c>
      <c r="M192" s="280" t="str">
        <f t="shared" si="84"/>
        <v>=</v>
      </c>
      <c r="N192" s="280" t="str">
        <f t="shared" si="85"/>
        <v>=</v>
      </c>
      <c r="O192" s="280" t="str">
        <f t="shared" si="86"/>
        <v>=</v>
      </c>
      <c r="P192" s="280" t="str">
        <f t="shared" si="87"/>
        <v>=</v>
      </c>
    </row>
    <row r="193" spans="1:16" x14ac:dyDescent="0.35">
      <c r="A193" s="22" t="s">
        <v>1954</v>
      </c>
      <c r="B193" s="17" t="s">
        <v>1955</v>
      </c>
      <c r="C193" s="193" t="s">
        <v>1660</v>
      </c>
      <c r="D193" s="193" t="s">
        <v>1660</v>
      </c>
      <c r="E193" s="193" t="s">
        <v>1660</v>
      </c>
      <c r="F193" s="193" t="s">
        <v>1660</v>
      </c>
      <c r="G193" s="197" t="s">
        <v>1678</v>
      </c>
      <c r="H193" s="197" t="s">
        <v>1678</v>
      </c>
      <c r="I193" s="301"/>
      <c r="J193" s="280" t="str">
        <f t="shared" si="82"/>
        <v>=</v>
      </c>
      <c r="K193" s="280" t="str">
        <f t="shared" si="83"/>
        <v>=</v>
      </c>
      <c r="L193" s="280" t="str">
        <f t="shared" si="75"/>
        <v>=</v>
      </c>
      <c r="M193" s="280" t="str">
        <f t="shared" si="84"/>
        <v>X</v>
      </c>
      <c r="N193" s="280" t="str">
        <f t="shared" si="85"/>
        <v>X</v>
      </c>
      <c r="O193" s="280" t="str">
        <f t="shared" si="86"/>
        <v>=</v>
      </c>
      <c r="P193" s="280" t="str">
        <f t="shared" si="87"/>
        <v>=</v>
      </c>
    </row>
    <row r="194" spans="1:16" x14ac:dyDescent="0.35">
      <c r="A194" s="22" t="s">
        <v>1956</v>
      </c>
      <c r="B194" s="17" t="s">
        <v>1957</v>
      </c>
      <c r="C194" s="194" t="s">
        <v>1672</v>
      </c>
      <c r="D194" s="194" t="s">
        <v>1672</v>
      </c>
      <c r="E194" s="194" t="s">
        <v>1672</v>
      </c>
      <c r="F194" s="194" t="s">
        <v>1672</v>
      </c>
      <c r="G194" s="303" t="s">
        <v>1672</v>
      </c>
      <c r="H194" s="303" t="s">
        <v>1672</v>
      </c>
      <c r="I194" s="301"/>
      <c r="J194" s="280" t="str">
        <f t="shared" si="82"/>
        <v>=</v>
      </c>
      <c r="K194" s="280" t="str">
        <f t="shared" si="83"/>
        <v>=</v>
      </c>
      <c r="L194" s="280" t="str">
        <f t="shared" si="75"/>
        <v>=</v>
      </c>
      <c r="M194" s="280" t="str">
        <f t="shared" si="84"/>
        <v>=</v>
      </c>
      <c r="N194" s="280" t="str">
        <f t="shared" si="85"/>
        <v>=</v>
      </c>
      <c r="O194" s="280" t="str">
        <f t="shared" si="86"/>
        <v>=</v>
      </c>
      <c r="P194" s="280" t="str">
        <f t="shared" si="87"/>
        <v>=</v>
      </c>
    </row>
    <row r="195" spans="1:16" x14ac:dyDescent="0.35">
      <c r="A195" s="22" t="s">
        <v>1958</v>
      </c>
      <c r="B195" s="17" t="s">
        <v>1959</v>
      </c>
      <c r="C195" s="193" t="s">
        <v>1660</v>
      </c>
      <c r="D195" s="193" t="s">
        <v>1660</v>
      </c>
      <c r="E195" s="193" t="s">
        <v>1660</v>
      </c>
      <c r="F195" s="193" t="s">
        <v>1660</v>
      </c>
      <c r="G195" s="193" t="s">
        <v>1660</v>
      </c>
      <c r="H195" s="193" t="s">
        <v>1660</v>
      </c>
      <c r="I195" s="301"/>
      <c r="J195" s="280" t="str">
        <f t="shared" si="82"/>
        <v>=</v>
      </c>
      <c r="K195" s="280" t="str">
        <f t="shared" si="83"/>
        <v>=</v>
      </c>
      <c r="L195" s="280" t="str">
        <f t="shared" si="75"/>
        <v>=</v>
      </c>
      <c r="M195" s="280" t="str">
        <f t="shared" si="84"/>
        <v>=</v>
      </c>
      <c r="N195" s="280" t="str">
        <f t="shared" si="85"/>
        <v>=</v>
      </c>
      <c r="O195" s="280" t="str">
        <f t="shared" si="86"/>
        <v>=</v>
      </c>
      <c r="P195" s="280" t="str">
        <f t="shared" si="87"/>
        <v>=</v>
      </c>
    </row>
    <row r="196" spans="1:16" ht="39" x14ac:dyDescent="0.35">
      <c r="A196" s="44" t="s">
        <v>1960</v>
      </c>
      <c r="B196" s="12" t="s">
        <v>1642</v>
      </c>
      <c r="C196" s="180" t="s">
        <v>1642</v>
      </c>
      <c r="D196" s="180" t="s">
        <v>1642</v>
      </c>
      <c r="E196" s="180" t="s">
        <v>1642</v>
      </c>
      <c r="F196" s="180" t="s">
        <v>1642</v>
      </c>
      <c r="G196" s="180" t="s">
        <v>1642</v>
      </c>
      <c r="H196" s="180" t="s">
        <v>1642</v>
      </c>
      <c r="I196" s="207"/>
      <c r="J196" s="180" t="s">
        <v>1642</v>
      </c>
      <c r="K196" s="180" t="s">
        <v>1642</v>
      </c>
      <c r="L196" s="180" t="s">
        <v>1642</v>
      </c>
      <c r="M196" s="180" t="s">
        <v>1642</v>
      </c>
      <c r="N196" s="180" t="s">
        <v>1642</v>
      </c>
      <c r="O196" s="180" t="s">
        <v>1642</v>
      </c>
      <c r="P196" s="180" t="s">
        <v>1642</v>
      </c>
    </row>
    <row r="197" spans="1:16" ht="26" x14ac:dyDescent="0.35">
      <c r="A197" s="15" t="s">
        <v>1961</v>
      </c>
      <c r="B197" s="12" t="s">
        <v>1642</v>
      </c>
      <c r="C197" s="180" t="s">
        <v>1642</v>
      </c>
      <c r="D197" s="180" t="s">
        <v>1642</v>
      </c>
      <c r="E197" s="507" t="s">
        <v>1642</v>
      </c>
      <c r="F197" s="180" t="s">
        <v>1642</v>
      </c>
      <c r="G197" s="180" t="s">
        <v>1642</v>
      </c>
      <c r="H197" s="180" t="s">
        <v>1642</v>
      </c>
      <c r="I197" s="207"/>
      <c r="J197" s="180" t="s">
        <v>1642</v>
      </c>
      <c r="K197" s="180" t="s">
        <v>1642</v>
      </c>
      <c r="L197" s="180" t="s">
        <v>1642</v>
      </c>
      <c r="M197" s="180" t="s">
        <v>1642</v>
      </c>
      <c r="N197" s="180" t="s">
        <v>1642</v>
      </c>
      <c r="O197" s="180" t="s">
        <v>1642</v>
      </c>
      <c r="P197" s="180" t="s">
        <v>1642</v>
      </c>
    </row>
    <row r="198" spans="1:16" ht="13" x14ac:dyDescent="0.35">
      <c r="A198" s="40" t="s">
        <v>1962</v>
      </c>
      <c r="B198" s="28" t="s">
        <v>1963</v>
      </c>
      <c r="C198" s="193" t="s">
        <v>1660</v>
      </c>
      <c r="D198" s="193" t="s">
        <v>1660</v>
      </c>
      <c r="E198" s="193" t="s">
        <v>1660</v>
      </c>
      <c r="F198" s="193" t="s">
        <v>1660</v>
      </c>
      <c r="G198" s="193" t="s">
        <v>1660</v>
      </c>
      <c r="H198" s="193" t="s">
        <v>1660</v>
      </c>
      <c r="I198" s="192"/>
      <c r="J198" s="280" t="str">
        <f t="shared" ref="J198:J217" si="88">IF(C198=D198,"=","X")</f>
        <v>=</v>
      </c>
      <c r="K198" s="280" t="str">
        <f t="shared" ref="K198:K217" si="89">IF(C198=F198,"=","X")</f>
        <v>=</v>
      </c>
      <c r="L198" s="280" t="str">
        <f t="shared" si="75"/>
        <v>=</v>
      </c>
      <c r="M198" s="280" t="str">
        <f t="shared" ref="M198:M217" si="90">IF(C198=G198,"=","X")</f>
        <v>=</v>
      </c>
      <c r="N198" s="280" t="str">
        <f t="shared" ref="N198:N217" si="91">IF(F198=G198,"=","X")</f>
        <v>=</v>
      </c>
      <c r="O198" s="280" t="str">
        <f t="shared" ref="O198:O217" si="92">IF(D198=F198,"=","X")</f>
        <v>=</v>
      </c>
      <c r="P198" s="280" t="str">
        <f t="shared" ref="P198:P217" si="93">IF(H198=G198,"=","X")</f>
        <v>=</v>
      </c>
    </row>
    <row r="199" spans="1:16" ht="13" x14ac:dyDescent="0.35">
      <c r="A199" s="40" t="s">
        <v>1964</v>
      </c>
      <c r="B199" s="40" t="s">
        <v>1965</v>
      </c>
      <c r="C199" s="193" t="s">
        <v>1660</v>
      </c>
      <c r="D199" s="193" t="s">
        <v>1660</v>
      </c>
      <c r="E199" s="193" t="s">
        <v>1660</v>
      </c>
      <c r="F199" s="193" t="s">
        <v>1660</v>
      </c>
      <c r="G199" s="193" t="s">
        <v>1660</v>
      </c>
      <c r="H199" s="193" t="s">
        <v>1660</v>
      </c>
      <c r="I199" s="192"/>
      <c r="J199" s="280" t="str">
        <f t="shared" si="88"/>
        <v>=</v>
      </c>
      <c r="K199" s="280" t="str">
        <f t="shared" si="89"/>
        <v>=</v>
      </c>
      <c r="L199" s="280" t="str">
        <f t="shared" si="75"/>
        <v>=</v>
      </c>
      <c r="M199" s="280" t="str">
        <f t="shared" si="90"/>
        <v>=</v>
      </c>
      <c r="N199" s="280" t="str">
        <f t="shared" si="91"/>
        <v>=</v>
      </c>
      <c r="O199" s="280" t="str">
        <f t="shared" si="92"/>
        <v>=</v>
      </c>
      <c r="P199" s="280" t="str">
        <f t="shared" si="93"/>
        <v>=</v>
      </c>
    </row>
    <row r="200" spans="1:16" x14ac:dyDescent="0.35">
      <c r="A200" s="40" t="s">
        <v>1966</v>
      </c>
      <c r="B200" s="40" t="s">
        <v>1967</v>
      </c>
      <c r="C200" s="198" t="s">
        <v>1689</v>
      </c>
      <c r="D200" s="198" t="s">
        <v>1689</v>
      </c>
      <c r="E200" s="198" t="s">
        <v>1689</v>
      </c>
      <c r="F200" s="198" t="s">
        <v>1689</v>
      </c>
      <c r="G200" s="198" t="s">
        <v>1689</v>
      </c>
      <c r="H200" s="198" t="s">
        <v>1689</v>
      </c>
      <c r="I200" s="301"/>
      <c r="J200" s="280" t="str">
        <f t="shared" si="88"/>
        <v>=</v>
      </c>
      <c r="K200" s="280" t="str">
        <f t="shared" si="89"/>
        <v>=</v>
      </c>
      <c r="L200" s="280" t="str">
        <f t="shared" si="75"/>
        <v>=</v>
      </c>
      <c r="M200" s="280" t="str">
        <f t="shared" si="90"/>
        <v>=</v>
      </c>
      <c r="N200" s="280" t="str">
        <f t="shared" si="91"/>
        <v>=</v>
      </c>
      <c r="O200" s="280" t="str">
        <f t="shared" si="92"/>
        <v>=</v>
      </c>
      <c r="P200" s="280" t="str">
        <f t="shared" si="93"/>
        <v>=</v>
      </c>
    </row>
    <row r="201" spans="1:16" x14ac:dyDescent="0.35">
      <c r="A201" s="40" t="s">
        <v>1968</v>
      </c>
      <c r="B201" s="28" t="s">
        <v>1969</v>
      </c>
      <c r="C201" s="198" t="s">
        <v>1689</v>
      </c>
      <c r="D201" s="198" t="s">
        <v>1689</v>
      </c>
      <c r="E201" s="198" t="s">
        <v>1689</v>
      </c>
      <c r="F201" s="198" t="s">
        <v>1689</v>
      </c>
      <c r="G201" s="198" t="s">
        <v>1689</v>
      </c>
      <c r="H201" s="198" t="s">
        <v>1689</v>
      </c>
      <c r="I201" s="301"/>
      <c r="J201" s="280" t="str">
        <f t="shared" si="88"/>
        <v>=</v>
      </c>
      <c r="K201" s="280" t="str">
        <f t="shared" si="89"/>
        <v>=</v>
      </c>
      <c r="L201" s="280" t="str">
        <f t="shared" si="75"/>
        <v>=</v>
      </c>
      <c r="M201" s="280" t="str">
        <f t="shared" si="90"/>
        <v>=</v>
      </c>
      <c r="N201" s="280" t="str">
        <f t="shared" si="91"/>
        <v>=</v>
      </c>
      <c r="O201" s="280" t="str">
        <f t="shared" si="92"/>
        <v>=</v>
      </c>
      <c r="P201" s="280" t="str">
        <f t="shared" si="93"/>
        <v>=</v>
      </c>
    </row>
    <row r="202" spans="1:16" x14ac:dyDescent="0.35">
      <c r="A202" s="40" t="s">
        <v>1970</v>
      </c>
      <c r="B202" s="28" t="s">
        <v>1971</v>
      </c>
      <c r="C202" s="193" t="s">
        <v>1660</v>
      </c>
      <c r="D202" s="193" t="s">
        <v>1660</v>
      </c>
      <c r="E202" s="193" t="s">
        <v>1660</v>
      </c>
      <c r="F202" s="193" t="s">
        <v>1660</v>
      </c>
      <c r="G202" s="197" t="s">
        <v>1678</v>
      </c>
      <c r="H202" s="197" t="s">
        <v>1678</v>
      </c>
      <c r="I202" s="301"/>
      <c r="J202" s="280" t="str">
        <f t="shared" si="88"/>
        <v>=</v>
      </c>
      <c r="K202" s="280" t="str">
        <f t="shared" si="89"/>
        <v>=</v>
      </c>
      <c r="L202" s="280" t="str">
        <f t="shared" si="75"/>
        <v>=</v>
      </c>
      <c r="M202" s="280" t="str">
        <f t="shared" si="90"/>
        <v>X</v>
      </c>
      <c r="N202" s="280" t="str">
        <f t="shared" si="91"/>
        <v>X</v>
      </c>
      <c r="O202" s="280" t="str">
        <f t="shared" si="92"/>
        <v>=</v>
      </c>
      <c r="P202" s="280" t="str">
        <f t="shared" si="93"/>
        <v>=</v>
      </c>
    </row>
    <row r="203" spans="1:16" x14ac:dyDescent="0.35">
      <c r="A203" s="40" t="s">
        <v>1972</v>
      </c>
      <c r="B203" s="28" t="s">
        <v>1973</v>
      </c>
      <c r="C203" s="201" t="s">
        <v>1870</v>
      </c>
      <c r="D203" s="201" t="s">
        <v>1870</v>
      </c>
      <c r="E203" s="201" t="s">
        <v>1870</v>
      </c>
      <c r="F203" s="201" t="s">
        <v>1870</v>
      </c>
      <c r="G203" s="205" t="s">
        <v>1870</v>
      </c>
      <c r="H203" s="205" t="s">
        <v>1870</v>
      </c>
      <c r="I203" s="301"/>
      <c r="J203" s="280" t="str">
        <f t="shared" si="88"/>
        <v>=</v>
      </c>
      <c r="K203" s="280" t="str">
        <f t="shared" si="89"/>
        <v>=</v>
      </c>
      <c r="L203" s="280" t="str">
        <f t="shared" si="75"/>
        <v>=</v>
      </c>
      <c r="M203" s="280" t="str">
        <f t="shared" si="90"/>
        <v>=</v>
      </c>
      <c r="N203" s="280" t="str">
        <f t="shared" si="91"/>
        <v>=</v>
      </c>
      <c r="O203" s="280" t="str">
        <f t="shared" si="92"/>
        <v>=</v>
      </c>
      <c r="P203" s="280" t="str">
        <f t="shared" si="93"/>
        <v>=</v>
      </c>
    </row>
    <row r="204" spans="1:16" x14ac:dyDescent="0.35">
      <c r="A204" s="40" t="s">
        <v>1974</v>
      </c>
      <c r="B204" s="28" t="s">
        <v>1975</v>
      </c>
      <c r="C204" s="201" t="s">
        <v>1870</v>
      </c>
      <c r="D204" s="201" t="s">
        <v>1870</v>
      </c>
      <c r="E204" s="201" t="s">
        <v>1870</v>
      </c>
      <c r="F204" s="201" t="s">
        <v>1870</v>
      </c>
      <c r="G204" s="205" t="s">
        <v>1870</v>
      </c>
      <c r="H204" s="205" t="s">
        <v>1870</v>
      </c>
      <c r="I204" s="301"/>
      <c r="J204" s="280" t="str">
        <f t="shared" si="88"/>
        <v>=</v>
      </c>
      <c r="K204" s="280" t="str">
        <f t="shared" si="89"/>
        <v>=</v>
      </c>
      <c r="L204" s="280" t="str">
        <f t="shared" si="75"/>
        <v>=</v>
      </c>
      <c r="M204" s="280" t="str">
        <f t="shared" si="90"/>
        <v>=</v>
      </c>
      <c r="N204" s="280" t="str">
        <f t="shared" si="91"/>
        <v>=</v>
      </c>
      <c r="O204" s="280" t="str">
        <f t="shared" si="92"/>
        <v>=</v>
      </c>
      <c r="P204" s="280" t="str">
        <f t="shared" si="93"/>
        <v>=</v>
      </c>
    </row>
    <row r="205" spans="1:16" x14ac:dyDescent="0.35">
      <c r="A205" s="40" t="s">
        <v>1976</v>
      </c>
      <c r="B205" s="28" t="s">
        <v>1977</v>
      </c>
      <c r="C205" s="194" t="s">
        <v>1672</v>
      </c>
      <c r="D205" s="194" t="s">
        <v>1672</v>
      </c>
      <c r="E205" s="194" t="s">
        <v>1672</v>
      </c>
      <c r="F205" s="194" t="s">
        <v>1672</v>
      </c>
      <c r="G205" s="303" t="s">
        <v>1672</v>
      </c>
      <c r="H205" s="303" t="s">
        <v>1672</v>
      </c>
      <c r="I205" s="301"/>
      <c r="J205" s="280" t="str">
        <f t="shared" si="88"/>
        <v>=</v>
      </c>
      <c r="K205" s="280" t="str">
        <f t="shared" si="89"/>
        <v>=</v>
      </c>
      <c r="L205" s="280" t="str">
        <f t="shared" si="75"/>
        <v>=</v>
      </c>
      <c r="M205" s="280" t="str">
        <f t="shared" si="90"/>
        <v>=</v>
      </c>
      <c r="N205" s="280" t="str">
        <f t="shared" si="91"/>
        <v>=</v>
      </c>
      <c r="O205" s="280" t="str">
        <f t="shared" si="92"/>
        <v>=</v>
      </c>
      <c r="P205" s="280" t="str">
        <f t="shared" si="93"/>
        <v>=</v>
      </c>
    </row>
    <row r="206" spans="1:16" x14ac:dyDescent="0.35">
      <c r="A206" s="40" t="s">
        <v>1978</v>
      </c>
      <c r="B206" s="28" t="s">
        <v>1979</v>
      </c>
      <c r="C206" s="194" t="s">
        <v>1672</v>
      </c>
      <c r="D206" s="194" t="s">
        <v>1672</v>
      </c>
      <c r="E206" s="194" t="s">
        <v>1672</v>
      </c>
      <c r="F206" s="194" t="s">
        <v>1672</v>
      </c>
      <c r="G206" s="303" t="s">
        <v>1672</v>
      </c>
      <c r="H206" s="303" t="s">
        <v>1672</v>
      </c>
      <c r="I206" s="301"/>
      <c r="J206" s="280" t="str">
        <f t="shared" si="88"/>
        <v>=</v>
      </c>
      <c r="K206" s="280" t="str">
        <f t="shared" si="89"/>
        <v>=</v>
      </c>
      <c r="L206" s="280" t="str">
        <f t="shared" si="75"/>
        <v>=</v>
      </c>
      <c r="M206" s="280" t="str">
        <f t="shared" si="90"/>
        <v>=</v>
      </c>
      <c r="N206" s="280" t="str">
        <f t="shared" si="91"/>
        <v>=</v>
      </c>
      <c r="O206" s="280" t="str">
        <f t="shared" si="92"/>
        <v>=</v>
      </c>
      <c r="P206" s="280" t="str">
        <f t="shared" si="93"/>
        <v>=</v>
      </c>
    </row>
    <row r="207" spans="1:16" x14ac:dyDescent="0.35">
      <c r="A207" s="40" t="s">
        <v>1980</v>
      </c>
      <c r="B207" s="28" t="s">
        <v>1981</v>
      </c>
      <c r="C207" s="198" t="s">
        <v>1689</v>
      </c>
      <c r="D207" s="198" t="s">
        <v>1689</v>
      </c>
      <c r="E207" s="198" t="s">
        <v>1689</v>
      </c>
      <c r="F207" s="198" t="s">
        <v>1689</v>
      </c>
      <c r="G207" s="198" t="s">
        <v>1689</v>
      </c>
      <c r="H207" s="198" t="s">
        <v>1689</v>
      </c>
      <c r="I207" s="301"/>
      <c r="J207" s="280" t="str">
        <f t="shared" si="88"/>
        <v>=</v>
      </c>
      <c r="K207" s="280" t="str">
        <f t="shared" si="89"/>
        <v>=</v>
      </c>
      <c r="L207" s="280" t="str">
        <f t="shared" si="75"/>
        <v>=</v>
      </c>
      <c r="M207" s="280" t="str">
        <f t="shared" si="90"/>
        <v>=</v>
      </c>
      <c r="N207" s="280" t="str">
        <f t="shared" si="91"/>
        <v>=</v>
      </c>
      <c r="O207" s="280" t="str">
        <f t="shared" si="92"/>
        <v>=</v>
      </c>
      <c r="P207" s="280" t="str">
        <f t="shared" si="93"/>
        <v>=</v>
      </c>
    </row>
    <row r="208" spans="1:16" x14ac:dyDescent="0.35">
      <c r="A208" s="40" t="s">
        <v>1982</v>
      </c>
      <c r="B208" s="40" t="s">
        <v>1983</v>
      </c>
      <c r="C208" s="193" t="s">
        <v>1660</v>
      </c>
      <c r="D208" s="193" t="s">
        <v>1660</v>
      </c>
      <c r="E208" s="193" t="s">
        <v>1660</v>
      </c>
      <c r="F208" s="193" t="s">
        <v>1660</v>
      </c>
      <c r="G208" s="257" t="s">
        <v>1660</v>
      </c>
      <c r="H208" s="257" t="s">
        <v>1660</v>
      </c>
      <c r="I208" s="301"/>
      <c r="J208" s="280" t="str">
        <f t="shared" si="88"/>
        <v>=</v>
      </c>
      <c r="K208" s="280" t="str">
        <f t="shared" si="89"/>
        <v>=</v>
      </c>
      <c r="L208" s="280" t="str">
        <f t="shared" si="75"/>
        <v>=</v>
      </c>
      <c r="M208" s="280" t="str">
        <f t="shared" si="90"/>
        <v>=</v>
      </c>
      <c r="N208" s="280" t="str">
        <f t="shared" si="91"/>
        <v>=</v>
      </c>
      <c r="O208" s="280" t="str">
        <f t="shared" si="92"/>
        <v>=</v>
      </c>
      <c r="P208" s="280" t="str">
        <f t="shared" si="93"/>
        <v>=</v>
      </c>
    </row>
    <row r="209" spans="1:16" x14ac:dyDescent="0.35">
      <c r="A209" s="40" t="s">
        <v>1984</v>
      </c>
      <c r="B209" s="40" t="s">
        <v>1985</v>
      </c>
      <c r="C209" s="193" t="s">
        <v>1660</v>
      </c>
      <c r="D209" s="193" t="s">
        <v>1660</v>
      </c>
      <c r="E209" s="193" t="s">
        <v>1660</v>
      </c>
      <c r="F209" s="193" t="s">
        <v>1660</v>
      </c>
      <c r="G209" s="205" t="s">
        <v>1870</v>
      </c>
      <c r="H209" s="205" t="s">
        <v>1870</v>
      </c>
      <c r="I209" s="301"/>
      <c r="J209" s="280" t="str">
        <f t="shared" si="88"/>
        <v>=</v>
      </c>
      <c r="K209" s="280" t="str">
        <f t="shared" si="89"/>
        <v>=</v>
      </c>
      <c r="L209" s="280" t="str">
        <f t="shared" si="75"/>
        <v>=</v>
      </c>
      <c r="M209" s="280" t="str">
        <f t="shared" si="90"/>
        <v>X</v>
      </c>
      <c r="N209" s="280" t="str">
        <f t="shared" si="91"/>
        <v>X</v>
      </c>
      <c r="O209" s="280" t="str">
        <f t="shared" si="92"/>
        <v>=</v>
      </c>
      <c r="P209" s="280" t="str">
        <f t="shared" si="93"/>
        <v>=</v>
      </c>
    </row>
    <row r="210" spans="1:16" collapsed="1" x14ac:dyDescent="0.35">
      <c r="A210" s="40" t="s">
        <v>1986</v>
      </c>
      <c r="B210" s="28" t="s">
        <v>1987</v>
      </c>
      <c r="C210" s="201" t="s">
        <v>1870</v>
      </c>
      <c r="D210" s="201" t="s">
        <v>1870</v>
      </c>
      <c r="E210" s="201" t="s">
        <v>1870</v>
      </c>
      <c r="F210" s="201" t="s">
        <v>1870</v>
      </c>
      <c r="G210" s="205" t="s">
        <v>1870</v>
      </c>
      <c r="H210" s="205" t="s">
        <v>1870</v>
      </c>
      <c r="I210" s="301"/>
      <c r="J210" s="280" t="str">
        <f t="shared" si="88"/>
        <v>=</v>
      </c>
      <c r="K210" s="280" t="str">
        <f t="shared" si="89"/>
        <v>=</v>
      </c>
      <c r="L210" s="280" t="str">
        <f t="shared" ref="L210:L259" si="94">IF(D210=E210,"=","X")</f>
        <v>=</v>
      </c>
      <c r="M210" s="280" t="str">
        <f t="shared" si="90"/>
        <v>=</v>
      </c>
      <c r="N210" s="280" t="str">
        <f t="shared" si="91"/>
        <v>=</v>
      </c>
      <c r="O210" s="280" t="str">
        <f t="shared" si="92"/>
        <v>=</v>
      </c>
      <c r="P210" s="280" t="str">
        <f t="shared" si="93"/>
        <v>=</v>
      </c>
    </row>
    <row r="211" spans="1:16" x14ac:dyDescent="0.35">
      <c r="A211" s="40" t="s">
        <v>1988</v>
      </c>
      <c r="B211" s="28" t="s">
        <v>1989</v>
      </c>
      <c r="C211" s="201" t="s">
        <v>1870</v>
      </c>
      <c r="D211" s="201" t="s">
        <v>1870</v>
      </c>
      <c r="E211" s="201" t="s">
        <v>1870</v>
      </c>
      <c r="F211" s="201" t="s">
        <v>1870</v>
      </c>
      <c r="G211" s="205" t="s">
        <v>1870</v>
      </c>
      <c r="H211" s="205" t="s">
        <v>1870</v>
      </c>
      <c r="I211" s="301"/>
      <c r="J211" s="280" t="str">
        <f t="shared" si="88"/>
        <v>=</v>
      </c>
      <c r="K211" s="280" t="str">
        <f t="shared" si="89"/>
        <v>=</v>
      </c>
      <c r="L211" s="280" t="str">
        <f t="shared" si="94"/>
        <v>=</v>
      </c>
      <c r="M211" s="280" t="str">
        <f t="shared" si="90"/>
        <v>=</v>
      </c>
      <c r="N211" s="280" t="str">
        <f t="shared" si="91"/>
        <v>=</v>
      </c>
      <c r="O211" s="280" t="str">
        <f t="shared" si="92"/>
        <v>=</v>
      </c>
      <c r="P211" s="280" t="str">
        <f t="shared" si="93"/>
        <v>=</v>
      </c>
    </row>
    <row r="212" spans="1:16" ht="13" x14ac:dyDescent="0.35">
      <c r="A212" s="741" t="s">
        <v>1990</v>
      </c>
      <c r="B212" s="741" t="s">
        <v>1642</v>
      </c>
      <c r="C212" s="196" t="s">
        <v>1677</v>
      </c>
      <c r="D212" s="196" t="s">
        <v>1677</v>
      </c>
      <c r="E212" s="196" t="s">
        <v>1677</v>
      </c>
      <c r="F212" s="180" t="s">
        <v>1642</v>
      </c>
      <c r="G212" s="180" t="s">
        <v>1642</v>
      </c>
      <c r="H212" s="180" t="s">
        <v>1642</v>
      </c>
      <c r="I212" s="301"/>
      <c r="J212" s="280" t="str">
        <f t="shared" si="88"/>
        <v>=</v>
      </c>
      <c r="K212" s="280" t="str">
        <f t="shared" si="89"/>
        <v>X</v>
      </c>
      <c r="L212" s="280" t="str">
        <f t="shared" si="94"/>
        <v>=</v>
      </c>
      <c r="M212" s="280" t="str">
        <f t="shared" si="90"/>
        <v>X</v>
      </c>
      <c r="N212" s="280" t="str">
        <f t="shared" si="91"/>
        <v>=</v>
      </c>
      <c r="O212" s="280" t="str">
        <f t="shared" si="92"/>
        <v>X</v>
      </c>
      <c r="P212" s="280" t="str">
        <f t="shared" si="93"/>
        <v>=</v>
      </c>
    </row>
    <row r="213" spans="1:16" ht="13" x14ac:dyDescent="0.35">
      <c r="A213" s="742" t="s">
        <v>1991</v>
      </c>
      <c r="B213" s="742" t="s">
        <v>1642</v>
      </c>
      <c r="C213" s="196" t="s">
        <v>1677</v>
      </c>
      <c r="D213" s="196" t="s">
        <v>1677</v>
      </c>
      <c r="E213" s="196" t="s">
        <v>1677</v>
      </c>
      <c r="F213" s="180" t="s">
        <v>1642</v>
      </c>
      <c r="G213" s="180" t="s">
        <v>1642</v>
      </c>
      <c r="H213" s="180" t="s">
        <v>1642</v>
      </c>
      <c r="I213" s="301"/>
      <c r="J213" s="280" t="str">
        <f t="shared" si="88"/>
        <v>=</v>
      </c>
      <c r="K213" s="280" t="str">
        <f t="shared" si="89"/>
        <v>X</v>
      </c>
      <c r="L213" s="280" t="str">
        <f t="shared" si="94"/>
        <v>=</v>
      </c>
      <c r="M213" s="280" t="str">
        <f t="shared" si="90"/>
        <v>X</v>
      </c>
      <c r="N213" s="280" t="str">
        <f t="shared" si="91"/>
        <v>=</v>
      </c>
      <c r="O213" s="280" t="str">
        <f t="shared" si="92"/>
        <v>X</v>
      </c>
      <c r="P213" s="280" t="str">
        <f t="shared" si="93"/>
        <v>=</v>
      </c>
    </row>
    <row r="214" spans="1:16" ht="25" x14ac:dyDescent="0.35">
      <c r="A214" s="11" t="s">
        <v>1992</v>
      </c>
      <c r="B214" s="19" t="s">
        <v>1993</v>
      </c>
      <c r="C214" s="196" t="s">
        <v>1677</v>
      </c>
      <c r="D214" s="196" t="s">
        <v>1677</v>
      </c>
      <c r="E214" s="196" t="s">
        <v>1677</v>
      </c>
      <c r="F214" s="198" t="s">
        <v>1689</v>
      </c>
      <c r="G214" s="198" t="s">
        <v>1689</v>
      </c>
      <c r="H214" s="198" t="s">
        <v>1689</v>
      </c>
      <c r="I214" s="207"/>
      <c r="J214" s="280" t="str">
        <f t="shared" si="88"/>
        <v>=</v>
      </c>
      <c r="K214" s="280" t="str">
        <f t="shared" si="89"/>
        <v>X</v>
      </c>
      <c r="L214" s="280" t="str">
        <f t="shared" si="94"/>
        <v>=</v>
      </c>
      <c r="M214" s="280" t="str">
        <f t="shared" si="90"/>
        <v>X</v>
      </c>
      <c r="N214" s="280" t="str">
        <f t="shared" si="91"/>
        <v>=</v>
      </c>
      <c r="O214" s="280" t="str">
        <f t="shared" si="92"/>
        <v>X</v>
      </c>
      <c r="P214" s="280" t="str">
        <f t="shared" si="93"/>
        <v>=</v>
      </c>
    </row>
    <row r="215" spans="1:16" ht="13" x14ac:dyDescent="0.35">
      <c r="A215" s="743" t="s">
        <v>1994</v>
      </c>
      <c r="B215" s="742" t="s">
        <v>1642</v>
      </c>
      <c r="C215" s="196" t="s">
        <v>1677</v>
      </c>
      <c r="D215" s="196" t="s">
        <v>1677</v>
      </c>
      <c r="E215" s="196" t="s">
        <v>1677</v>
      </c>
      <c r="F215" s="180" t="s">
        <v>1642</v>
      </c>
      <c r="G215" s="180" t="s">
        <v>1642</v>
      </c>
      <c r="H215" s="180" t="s">
        <v>1642</v>
      </c>
      <c r="I215" s="301"/>
      <c r="J215" s="280" t="str">
        <f t="shared" si="88"/>
        <v>=</v>
      </c>
      <c r="K215" s="280" t="str">
        <f t="shared" si="89"/>
        <v>X</v>
      </c>
      <c r="L215" s="280" t="str">
        <f t="shared" si="94"/>
        <v>=</v>
      </c>
      <c r="M215" s="280" t="str">
        <f t="shared" si="90"/>
        <v>X</v>
      </c>
      <c r="N215" s="280" t="str">
        <f t="shared" si="91"/>
        <v>=</v>
      </c>
      <c r="O215" s="280" t="str">
        <f t="shared" si="92"/>
        <v>X</v>
      </c>
      <c r="P215" s="280" t="str">
        <f t="shared" si="93"/>
        <v>=</v>
      </c>
    </row>
    <row r="216" spans="1:16" ht="13" x14ac:dyDescent="0.35">
      <c r="A216" s="11" t="s">
        <v>1995</v>
      </c>
      <c r="B216" s="19" t="s">
        <v>1996</v>
      </c>
      <c r="C216" s="196" t="s">
        <v>1677</v>
      </c>
      <c r="D216" s="196" t="s">
        <v>1677</v>
      </c>
      <c r="E216" s="196" t="s">
        <v>1677</v>
      </c>
      <c r="F216" s="193" t="s">
        <v>1660</v>
      </c>
      <c r="G216" s="197" t="s">
        <v>1678</v>
      </c>
      <c r="H216" s="197" t="s">
        <v>1678</v>
      </c>
      <c r="I216" s="301"/>
      <c r="J216" s="280" t="str">
        <f t="shared" si="88"/>
        <v>=</v>
      </c>
      <c r="K216" s="280" t="str">
        <f t="shared" si="89"/>
        <v>X</v>
      </c>
      <c r="L216" s="280" t="str">
        <f t="shared" si="94"/>
        <v>=</v>
      </c>
      <c r="M216" s="280" t="str">
        <f t="shared" si="90"/>
        <v>X</v>
      </c>
      <c r="N216" s="280" t="str">
        <f t="shared" si="91"/>
        <v>X</v>
      </c>
      <c r="O216" s="280" t="str">
        <f t="shared" si="92"/>
        <v>X</v>
      </c>
      <c r="P216" s="280" t="str">
        <f t="shared" si="93"/>
        <v>=</v>
      </c>
    </row>
    <row r="217" spans="1:16" ht="13" x14ac:dyDescent="0.35">
      <c r="A217" s="11" t="s">
        <v>1997</v>
      </c>
      <c r="B217" s="19" t="s">
        <v>1998</v>
      </c>
      <c r="C217" s="196" t="s">
        <v>1677</v>
      </c>
      <c r="D217" s="196" t="s">
        <v>1677</v>
      </c>
      <c r="E217" s="196" t="s">
        <v>1677</v>
      </c>
      <c r="F217" s="193" t="s">
        <v>1660</v>
      </c>
      <c r="G217" s="197" t="s">
        <v>1678</v>
      </c>
      <c r="H217" s="197" t="s">
        <v>1678</v>
      </c>
      <c r="I217" s="207"/>
      <c r="J217" s="280" t="str">
        <f t="shared" si="88"/>
        <v>=</v>
      </c>
      <c r="K217" s="280" t="str">
        <f t="shared" si="89"/>
        <v>X</v>
      </c>
      <c r="L217" s="280" t="str">
        <f t="shared" si="94"/>
        <v>=</v>
      </c>
      <c r="M217" s="280" t="str">
        <f t="shared" si="90"/>
        <v>X</v>
      </c>
      <c r="N217" s="280" t="str">
        <f t="shared" si="91"/>
        <v>X</v>
      </c>
      <c r="O217" s="280" t="str">
        <f t="shared" si="92"/>
        <v>X</v>
      </c>
      <c r="P217" s="280" t="str">
        <f t="shared" si="93"/>
        <v>=</v>
      </c>
    </row>
    <row r="218" spans="1:16" ht="39" x14ac:dyDescent="0.35">
      <c r="A218" s="744" t="s">
        <v>1999</v>
      </c>
      <c r="B218" s="743" t="s">
        <v>1642</v>
      </c>
      <c r="C218" s="196" t="s">
        <v>1677</v>
      </c>
      <c r="D218" s="180" t="s">
        <v>1642</v>
      </c>
      <c r="E218" s="180" t="s">
        <v>1642</v>
      </c>
      <c r="F218" s="180" t="s">
        <v>1642</v>
      </c>
      <c r="G218" s="180" t="s">
        <v>1642</v>
      </c>
      <c r="H218" s="180" t="s">
        <v>1642</v>
      </c>
      <c r="I218" s="207"/>
      <c r="J218" s="180" t="s">
        <v>1642</v>
      </c>
      <c r="K218" s="180" t="s">
        <v>1642</v>
      </c>
      <c r="L218" s="180" t="s">
        <v>1642</v>
      </c>
      <c r="M218" s="180" t="s">
        <v>1642</v>
      </c>
      <c r="N218" s="180" t="s">
        <v>1642</v>
      </c>
      <c r="O218" s="180" t="s">
        <v>1642</v>
      </c>
      <c r="P218" s="180" t="s">
        <v>1642</v>
      </c>
    </row>
    <row r="219" spans="1:16" ht="13" x14ac:dyDescent="0.35">
      <c r="A219" s="76" t="s">
        <v>1991</v>
      </c>
      <c r="B219" s="743" t="s">
        <v>1642</v>
      </c>
      <c r="C219" s="196" t="s">
        <v>1677</v>
      </c>
      <c r="D219" s="180" t="s">
        <v>1642</v>
      </c>
      <c r="E219" s="505" t="s">
        <v>1642</v>
      </c>
      <c r="F219" s="180" t="s">
        <v>1642</v>
      </c>
      <c r="G219" s="180" t="s">
        <v>1642</v>
      </c>
      <c r="H219" s="180" t="s">
        <v>1642</v>
      </c>
      <c r="I219" s="207"/>
      <c r="J219" s="180" t="s">
        <v>1642</v>
      </c>
      <c r="K219" s="180" t="s">
        <v>1642</v>
      </c>
      <c r="L219" s="180" t="s">
        <v>1642</v>
      </c>
      <c r="M219" s="180" t="s">
        <v>1642</v>
      </c>
      <c r="N219" s="180" t="s">
        <v>1642</v>
      </c>
      <c r="O219" s="180" t="s">
        <v>1642</v>
      </c>
      <c r="P219" s="180" t="s">
        <v>1642</v>
      </c>
    </row>
    <row r="220" spans="1:16" ht="13" x14ac:dyDescent="0.35">
      <c r="A220" s="11" t="s">
        <v>2000</v>
      </c>
      <c r="B220" s="11" t="s">
        <v>2001</v>
      </c>
      <c r="C220" s="196" t="s">
        <v>1677</v>
      </c>
      <c r="D220" s="198" t="s">
        <v>1689</v>
      </c>
      <c r="E220" s="198" t="s">
        <v>1689</v>
      </c>
      <c r="F220" s="198" t="s">
        <v>1689</v>
      </c>
      <c r="G220" s="198" t="s">
        <v>1689</v>
      </c>
      <c r="H220" s="198" t="s">
        <v>1689</v>
      </c>
      <c r="I220" s="192"/>
      <c r="J220" s="280" t="str">
        <f t="shared" ref="J220:J230" si="95">IF(C220=D220,"=","X")</f>
        <v>X</v>
      </c>
      <c r="K220" s="280" t="str">
        <f t="shared" ref="K220:K230" si="96">IF(C220=F220,"=","X")</f>
        <v>X</v>
      </c>
      <c r="L220" s="280" t="str">
        <f t="shared" si="94"/>
        <v>=</v>
      </c>
      <c r="M220" s="280" t="str">
        <f t="shared" ref="M220:M230" si="97">IF(C220=G220,"=","X")</f>
        <v>X</v>
      </c>
      <c r="N220" s="280" t="str">
        <f t="shared" ref="N220:N230" si="98">IF(F220=G220,"=","X")</f>
        <v>=</v>
      </c>
      <c r="O220" s="280" t="str">
        <f t="shared" ref="O220:O230" si="99">IF(D220=F220,"=","X")</f>
        <v>=</v>
      </c>
      <c r="P220" s="280" t="str">
        <f t="shared" ref="P220:P230" si="100">IF(H220=G220,"=","X")</f>
        <v>=</v>
      </c>
    </row>
    <row r="221" spans="1:16" ht="13" x14ac:dyDescent="0.35">
      <c r="A221" s="11" t="s">
        <v>2002</v>
      </c>
      <c r="B221" s="11" t="s">
        <v>2003</v>
      </c>
      <c r="C221" s="196" t="s">
        <v>1677</v>
      </c>
      <c r="D221" s="198" t="s">
        <v>1689</v>
      </c>
      <c r="E221" s="198" t="s">
        <v>1689</v>
      </c>
      <c r="F221" s="198" t="s">
        <v>1689</v>
      </c>
      <c r="G221" s="198" t="s">
        <v>1689</v>
      </c>
      <c r="H221" s="198" t="s">
        <v>1689</v>
      </c>
      <c r="I221" s="192"/>
      <c r="J221" s="280" t="str">
        <f t="shared" si="95"/>
        <v>X</v>
      </c>
      <c r="K221" s="280" t="str">
        <f t="shared" si="96"/>
        <v>X</v>
      </c>
      <c r="L221" s="280" t="str">
        <f t="shared" si="94"/>
        <v>=</v>
      </c>
      <c r="M221" s="280" t="str">
        <f t="shared" si="97"/>
        <v>X</v>
      </c>
      <c r="N221" s="280" t="str">
        <f t="shared" si="98"/>
        <v>=</v>
      </c>
      <c r="O221" s="280" t="str">
        <f t="shared" si="99"/>
        <v>=</v>
      </c>
      <c r="P221" s="280" t="str">
        <f t="shared" si="100"/>
        <v>=</v>
      </c>
    </row>
    <row r="222" spans="1:16" ht="13" collapsed="1" x14ac:dyDescent="0.35">
      <c r="A222" s="19" t="s">
        <v>2004</v>
      </c>
      <c r="B222" s="19" t="s">
        <v>2005</v>
      </c>
      <c r="C222" s="196" t="s">
        <v>1677</v>
      </c>
      <c r="D222" s="196" t="s">
        <v>1677</v>
      </c>
      <c r="E222" s="196" t="s">
        <v>1677</v>
      </c>
      <c r="F222" s="196" t="s">
        <v>1677</v>
      </c>
      <c r="G222" s="197" t="s">
        <v>1678</v>
      </c>
      <c r="H222" s="197" t="s">
        <v>1678</v>
      </c>
      <c r="I222" s="301"/>
      <c r="J222" s="280" t="str">
        <f t="shared" si="95"/>
        <v>=</v>
      </c>
      <c r="K222" s="280" t="str">
        <f t="shared" si="96"/>
        <v>=</v>
      </c>
      <c r="L222" s="280" t="str">
        <f t="shared" si="94"/>
        <v>=</v>
      </c>
      <c r="M222" s="280" t="str">
        <f t="shared" si="97"/>
        <v>X</v>
      </c>
      <c r="N222" s="280" t="str">
        <f t="shared" si="98"/>
        <v>X</v>
      </c>
      <c r="O222" s="280" t="str">
        <f t="shared" si="99"/>
        <v>=</v>
      </c>
      <c r="P222" s="280" t="str">
        <f t="shared" si="100"/>
        <v>=</v>
      </c>
    </row>
    <row r="223" spans="1:16" ht="13" x14ac:dyDescent="0.35">
      <c r="A223" s="11" t="s">
        <v>2006</v>
      </c>
      <c r="B223" s="11" t="s">
        <v>2007</v>
      </c>
      <c r="C223" s="196" t="s">
        <v>1677</v>
      </c>
      <c r="D223" s="201" t="s">
        <v>1870</v>
      </c>
      <c r="E223" s="201" t="s">
        <v>1870</v>
      </c>
      <c r="F223" s="201" t="s">
        <v>1870</v>
      </c>
      <c r="G223" s="205" t="s">
        <v>1870</v>
      </c>
      <c r="H223" s="205" t="s">
        <v>1870</v>
      </c>
      <c r="I223" s="301"/>
      <c r="J223" s="280" t="str">
        <f t="shared" si="95"/>
        <v>X</v>
      </c>
      <c r="K223" s="280" t="str">
        <f t="shared" si="96"/>
        <v>X</v>
      </c>
      <c r="L223" s="280" t="str">
        <f t="shared" si="94"/>
        <v>=</v>
      </c>
      <c r="M223" s="280" t="str">
        <f t="shared" si="97"/>
        <v>X</v>
      </c>
      <c r="N223" s="280" t="str">
        <f t="shared" si="98"/>
        <v>=</v>
      </c>
      <c r="O223" s="280" t="str">
        <f t="shared" si="99"/>
        <v>=</v>
      </c>
      <c r="P223" s="280" t="str">
        <f t="shared" si="100"/>
        <v>=</v>
      </c>
    </row>
    <row r="224" spans="1:16" s="282" customFormat="1" ht="13" x14ac:dyDescent="0.25">
      <c r="A224" s="11" t="s">
        <v>2008</v>
      </c>
      <c r="B224" s="11" t="s">
        <v>2009</v>
      </c>
      <c r="C224" s="196" t="s">
        <v>1677</v>
      </c>
      <c r="D224" s="198" t="s">
        <v>1689</v>
      </c>
      <c r="E224" s="198" t="s">
        <v>1689</v>
      </c>
      <c r="F224" s="198" t="s">
        <v>1689</v>
      </c>
      <c r="G224" s="198" t="s">
        <v>1689</v>
      </c>
      <c r="H224" s="198" t="s">
        <v>1689</v>
      </c>
      <c r="I224" s="301"/>
      <c r="J224" s="280" t="str">
        <f t="shared" si="95"/>
        <v>X</v>
      </c>
      <c r="K224" s="280" t="str">
        <f t="shared" si="96"/>
        <v>X</v>
      </c>
      <c r="L224" s="280" t="str">
        <f t="shared" si="94"/>
        <v>=</v>
      </c>
      <c r="M224" s="280" t="str">
        <f t="shared" si="97"/>
        <v>X</v>
      </c>
      <c r="N224" s="280" t="str">
        <f t="shared" si="98"/>
        <v>=</v>
      </c>
      <c r="O224" s="280" t="str">
        <f t="shared" si="99"/>
        <v>=</v>
      </c>
      <c r="P224" s="280" t="str">
        <f t="shared" si="100"/>
        <v>=</v>
      </c>
    </row>
    <row r="225" spans="1:16" ht="13" x14ac:dyDescent="0.35">
      <c r="A225" s="11" t="s">
        <v>2010</v>
      </c>
      <c r="B225" s="11" t="s">
        <v>2011</v>
      </c>
      <c r="C225" s="196" t="s">
        <v>1677</v>
      </c>
      <c r="D225" s="198" t="s">
        <v>1689</v>
      </c>
      <c r="E225" s="198" t="s">
        <v>1689</v>
      </c>
      <c r="F225" s="198" t="s">
        <v>1689</v>
      </c>
      <c r="G225" s="198" t="s">
        <v>1689</v>
      </c>
      <c r="H225" s="198" t="s">
        <v>1689</v>
      </c>
      <c r="I225" s="301"/>
      <c r="J225" s="280" t="str">
        <f t="shared" si="95"/>
        <v>X</v>
      </c>
      <c r="K225" s="280" t="str">
        <f t="shared" si="96"/>
        <v>X</v>
      </c>
      <c r="L225" s="280" t="str">
        <f t="shared" si="94"/>
        <v>=</v>
      </c>
      <c r="M225" s="280" t="str">
        <f t="shared" si="97"/>
        <v>X</v>
      </c>
      <c r="N225" s="280" t="str">
        <f t="shared" si="98"/>
        <v>=</v>
      </c>
      <c r="O225" s="280" t="str">
        <f t="shared" si="99"/>
        <v>=</v>
      </c>
      <c r="P225" s="280" t="str">
        <f t="shared" si="100"/>
        <v>=</v>
      </c>
    </row>
    <row r="226" spans="1:16" s="282" customFormat="1" ht="13" x14ac:dyDescent="0.25">
      <c r="A226" s="11" t="s">
        <v>2012</v>
      </c>
      <c r="B226" s="11" t="s">
        <v>2013</v>
      </c>
      <c r="C226" s="196" t="s">
        <v>1677</v>
      </c>
      <c r="D226" s="198" t="s">
        <v>1689</v>
      </c>
      <c r="E226" s="198" t="s">
        <v>1689</v>
      </c>
      <c r="F226" s="198" t="s">
        <v>1689</v>
      </c>
      <c r="G226" s="198" t="s">
        <v>1689</v>
      </c>
      <c r="H226" s="198" t="s">
        <v>1689</v>
      </c>
      <c r="I226" s="301"/>
      <c r="J226" s="280" t="str">
        <f t="shared" si="95"/>
        <v>X</v>
      </c>
      <c r="K226" s="280" t="str">
        <f t="shared" si="96"/>
        <v>X</v>
      </c>
      <c r="L226" s="280" t="str">
        <f t="shared" si="94"/>
        <v>=</v>
      </c>
      <c r="M226" s="280" t="str">
        <f t="shared" si="97"/>
        <v>X</v>
      </c>
      <c r="N226" s="280" t="str">
        <f t="shared" si="98"/>
        <v>=</v>
      </c>
      <c r="O226" s="280" t="str">
        <f t="shared" si="99"/>
        <v>=</v>
      </c>
      <c r="P226" s="280" t="str">
        <f t="shared" si="100"/>
        <v>=</v>
      </c>
    </row>
    <row r="227" spans="1:16" s="282" customFormat="1" ht="13" x14ac:dyDescent="0.25">
      <c r="A227" s="11" t="s">
        <v>2014</v>
      </c>
      <c r="B227" s="11" t="s">
        <v>2015</v>
      </c>
      <c r="C227" s="196" t="s">
        <v>1677</v>
      </c>
      <c r="D227" s="198" t="s">
        <v>1689</v>
      </c>
      <c r="E227" s="198" t="s">
        <v>1689</v>
      </c>
      <c r="F227" s="198" t="s">
        <v>1689</v>
      </c>
      <c r="G227" s="198" t="s">
        <v>1689</v>
      </c>
      <c r="H227" s="198" t="s">
        <v>1689</v>
      </c>
      <c r="I227" s="301"/>
      <c r="J227" s="280" t="str">
        <f t="shared" si="95"/>
        <v>X</v>
      </c>
      <c r="K227" s="280" t="str">
        <f t="shared" si="96"/>
        <v>X</v>
      </c>
      <c r="L227" s="280" t="str">
        <f t="shared" si="94"/>
        <v>=</v>
      </c>
      <c r="M227" s="280" t="str">
        <f t="shared" si="97"/>
        <v>X</v>
      </c>
      <c r="N227" s="280" t="str">
        <f t="shared" si="98"/>
        <v>=</v>
      </c>
      <c r="O227" s="280" t="str">
        <f t="shared" si="99"/>
        <v>=</v>
      </c>
      <c r="P227" s="280" t="str">
        <f t="shared" si="100"/>
        <v>=</v>
      </c>
    </row>
    <row r="228" spans="1:16" s="282" customFormat="1" ht="13" x14ac:dyDescent="0.25">
      <c r="A228" s="11" t="s">
        <v>2016</v>
      </c>
      <c r="B228" s="11" t="s">
        <v>2017</v>
      </c>
      <c r="C228" s="196" t="s">
        <v>1677</v>
      </c>
      <c r="D228" s="194" t="s">
        <v>1672</v>
      </c>
      <c r="E228" s="194" t="s">
        <v>1672</v>
      </c>
      <c r="F228" s="194" t="s">
        <v>1672</v>
      </c>
      <c r="G228" s="303" t="s">
        <v>1672</v>
      </c>
      <c r="H228" s="303" t="s">
        <v>1672</v>
      </c>
      <c r="I228" s="301"/>
      <c r="J228" s="280" t="str">
        <f t="shared" si="95"/>
        <v>X</v>
      </c>
      <c r="K228" s="280" t="str">
        <f t="shared" si="96"/>
        <v>X</v>
      </c>
      <c r="L228" s="280" t="str">
        <f t="shared" si="94"/>
        <v>=</v>
      </c>
      <c r="M228" s="280" t="str">
        <f t="shared" si="97"/>
        <v>X</v>
      </c>
      <c r="N228" s="280" t="str">
        <f t="shared" si="98"/>
        <v>=</v>
      </c>
      <c r="O228" s="280" t="str">
        <f t="shared" si="99"/>
        <v>=</v>
      </c>
      <c r="P228" s="280" t="str">
        <f t="shared" si="100"/>
        <v>=</v>
      </c>
    </row>
    <row r="229" spans="1:16" s="282" customFormat="1" ht="13" x14ac:dyDescent="0.25">
      <c r="A229" s="11" t="s">
        <v>2018</v>
      </c>
      <c r="B229" s="11" t="s">
        <v>2019</v>
      </c>
      <c r="C229" s="196" t="s">
        <v>1677</v>
      </c>
      <c r="D229" s="201" t="s">
        <v>1870</v>
      </c>
      <c r="E229" s="201" t="s">
        <v>1870</v>
      </c>
      <c r="F229" s="201" t="s">
        <v>1870</v>
      </c>
      <c r="G229" s="205" t="s">
        <v>1870</v>
      </c>
      <c r="H229" s="205" t="s">
        <v>1870</v>
      </c>
      <c r="I229" s="301"/>
      <c r="J229" s="280" t="str">
        <f t="shared" si="95"/>
        <v>X</v>
      </c>
      <c r="K229" s="280" t="str">
        <f t="shared" si="96"/>
        <v>X</v>
      </c>
      <c r="L229" s="280" t="str">
        <f t="shared" si="94"/>
        <v>=</v>
      </c>
      <c r="M229" s="280" t="str">
        <f t="shared" si="97"/>
        <v>X</v>
      </c>
      <c r="N229" s="280" t="str">
        <f t="shared" si="98"/>
        <v>=</v>
      </c>
      <c r="O229" s="280" t="str">
        <f t="shared" si="99"/>
        <v>=</v>
      </c>
      <c r="P229" s="280" t="str">
        <f t="shared" si="100"/>
        <v>=</v>
      </c>
    </row>
    <row r="230" spans="1:16" ht="13" x14ac:dyDescent="0.35">
      <c r="A230" s="11" t="s">
        <v>2020</v>
      </c>
      <c r="B230" s="11" t="s">
        <v>2021</v>
      </c>
      <c r="C230" s="196" t="s">
        <v>1677</v>
      </c>
      <c r="D230" s="201" t="s">
        <v>1870</v>
      </c>
      <c r="E230" s="201" t="s">
        <v>1870</v>
      </c>
      <c r="F230" s="201" t="s">
        <v>1870</v>
      </c>
      <c r="G230" s="205" t="s">
        <v>1870</v>
      </c>
      <c r="H230" s="205" t="s">
        <v>1870</v>
      </c>
      <c r="I230" s="301"/>
      <c r="J230" s="280" t="str">
        <f t="shared" si="95"/>
        <v>X</v>
      </c>
      <c r="K230" s="280" t="str">
        <f t="shared" si="96"/>
        <v>X</v>
      </c>
      <c r="L230" s="280" t="str">
        <f t="shared" si="94"/>
        <v>=</v>
      </c>
      <c r="M230" s="280" t="str">
        <f t="shared" si="97"/>
        <v>X</v>
      </c>
      <c r="N230" s="280" t="str">
        <f t="shared" si="98"/>
        <v>=</v>
      </c>
      <c r="O230" s="280" t="str">
        <f t="shared" si="99"/>
        <v>=</v>
      </c>
      <c r="P230" s="280" t="str">
        <f t="shared" si="100"/>
        <v>=</v>
      </c>
    </row>
    <row r="231" spans="1:16" ht="26" x14ac:dyDescent="0.35">
      <c r="A231" s="44" t="s">
        <v>2022</v>
      </c>
      <c r="B231" s="12" t="s">
        <v>1642</v>
      </c>
      <c r="C231" s="180" t="s">
        <v>1642</v>
      </c>
      <c r="D231" s="180" t="s">
        <v>1642</v>
      </c>
      <c r="E231" s="509" t="s">
        <v>1642</v>
      </c>
      <c r="F231" s="180" t="s">
        <v>1642</v>
      </c>
      <c r="G231" s="180" t="s">
        <v>1642</v>
      </c>
      <c r="H231" s="180" t="s">
        <v>1642</v>
      </c>
      <c r="I231" s="207"/>
      <c r="J231" s="180" t="s">
        <v>1642</v>
      </c>
      <c r="K231" s="180" t="s">
        <v>1642</v>
      </c>
      <c r="L231" s="180" t="s">
        <v>1642</v>
      </c>
      <c r="M231" s="180" t="s">
        <v>1642</v>
      </c>
      <c r="N231" s="180" t="s">
        <v>1642</v>
      </c>
      <c r="O231" s="180" t="s">
        <v>1642</v>
      </c>
      <c r="P231" s="180" t="s">
        <v>1642</v>
      </c>
    </row>
    <row r="232" spans="1:16" ht="13" x14ac:dyDescent="0.35">
      <c r="A232" s="420" t="s">
        <v>1991</v>
      </c>
      <c r="B232" s="12" t="s">
        <v>1642</v>
      </c>
      <c r="C232" s="180" t="s">
        <v>1642</v>
      </c>
      <c r="D232" s="180" t="s">
        <v>1642</v>
      </c>
      <c r="E232" s="180" t="s">
        <v>1642</v>
      </c>
      <c r="F232" s="180" t="s">
        <v>1642</v>
      </c>
      <c r="G232" s="180" t="s">
        <v>1642</v>
      </c>
      <c r="H232" s="180" t="s">
        <v>1642</v>
      </c>
      <c r="I232" s="207"/>
      <c r="J232" s="180" t="s">
        <v>1642</v>
      </c>
      <c r="K232" s="180" t="s">
        <v>1642</v>
      </c>
      <c r="L232" s="180" t="s">
        <v>1642</v>
      </c>
      <c r="M232" s="180" t="s">
        <v>1642</v>
      </c>
      <c r="N232" s="180" t="s">
        <v>1642</v>
      </c>
      <c r="O232" s="180" t="s">
        <v>1642</v>
      </c>
      <c r="P232" s="180" t="s">
        <v>1642</v>
      </c>
    </row>
    <row r="233" spans="1:16" ht="13" x14ac:dyDescent="0.35">
      <c r="A233" s="11" t="s">
        <v>2023</v>
      </c>
      <c r="B233" s="11" t="s">
        <v>2024</v>
      </c>
      <c r="C233" s="196" t="s">
        <v>1677</v>
      </c>
      <c r="D233" s="193" t="s">
        <v>1660</v>
      </c>
      <c r="E233" s="193" t="s">
        <v>1660</v>
      </c>
      <c r="F233" s="193" t="s">
        <v>1660</v>
      </c>
      <c r="G233" s="198" t="s">
        <v>1689</v>
      </c>
      <c r="H233" s="198" t="s">
        <v>1689</v>
      </c>
      <c r="I233" s="192"/>
      <c r="J233" s="280" t="str">
        <f t="shared" ref="J233:J248" si="101">IF(C233=D233,"=","X")</f>
        <v>X</v>
      </c>
      <c r="K233" s="280" t="str">
        <f t="shared" ref="K233:K248" si="102">IF(C233=F233,"=","X")</f>
        <v>X</v>
      </c>
      <c r="L233" s="280" t="str">
        <f t="shared" si="94"/>
        <v>=</v>
      </c>
      <c r="M233" s="280" t="str">
        <f t="shared" ref="M233:M248" si="103">IF(C233=G233,"=","X")</f>
        <v>X</v>
      </c>
      <c r="N233" s="280" t="str">
        <f t="shared" ref="N233:N248" si="104">IF(F233=G233,"=","X")</f>
        <v>X</v>
      </c>
      <c r="O233" s="280" t="str">
        <f t="shared" ref="O233:O248" si="105">IF(D233=F233,"=","X")</f>
        <v>=</v>
      </c>
      <c r="P233" s="280" t="str">
        <f t="shared" ref="P233:P248" si="106">IF(H233=G233,"=","X")</f>
        <v>=</v>
      </c>
    </row>
    <row r="234" spans="1:16" s="282" customFormat="1" ht="13" x14ac:dyDescent="0.25">
      <c r="A234" s="11" t="s">
        <v>2025</v>
      </c>
      <c r="B234" s="11" t="s">
        <v>2026</v>
      </c>
      <c r="C234" s="196" t="s">
        <v>1677</v>
      </c>
      <c r="D234" s="193" t="s">
        <v>1660</v>
      </c>
      <c r="E234" s="193" t="s">
        <v>1660</v>
      </c>
      <c r="F234" s="193" t="s">
        <v>1660</v>
      </c>
      <c r="G234" s="205" t="s">
        <v>1870</v>
      </c>
      <c r="H234" s="205" t="s">
        <v>1870</v>
      </c>
      <c r="I234" s="192"/>
      <c r="J234" s="280" t="str">
        <f t="shared" si="101"/>
        <v>X</v>
      </c>
      <c r="K234" s="280" t="str">
        <f t="shared" si="102"/>
        <v>X</v>
      </c>
      <c r="L234" s="280" t="str">
        <f t="shared" si="94"/>
        <v>=</v>
      </c>
      <c r="M234" s="280" t="str">
        <f t="shared" si="103"/>
        <v>X</v>
      </c>
      <c r="N234" s="280" t="str">
        <f t="shared" si="104"/>
        <v>X</v>
      </c>
      <c r="O234" s="280" t="str">
        <f t="shared" si="105"/>
        <v>=</v>
      </c>
      <c r="P234" s="280" t="str">
        <f t="shared" si="106"/>
        <v>=</v>
      </c>
    </row>
    <row r="235" spans="1:16" s="282" customFormat="1" ht="13" x14ac:dyDescent="0.25">
      <c r="A235" s="11" t="s">
        <v>2027</v>
      </c>
      <c r="B235" s="11" t="s">
        <v>2028</v>
      </c>
      <c r="C235" s="196" t="s">
        <v>1677</v>
      </c>
      <c r="D235" s="196" t="s">
        <v>1677</v>
      </c>
      <c r="E235" s="196" t="s">
        <v>1677</v>
      </c>
      <c r="F235" s="196" t="s">
        <v>1677</v>
      </c>
      <c r="G235" s="196" t="s">
        <v>1677</v>
      </c>
      <c r="H235" s="196" t="s">
        <v>1677</v>
      </c>
      <c r="I235" s="301"/>
      <c r="J235" s="280" t="str">
        <f t="shared" si="101"/>
        <v>=</v>
      </c>
      <c r="K235" s="280" t="str">
        <f t="shared" si="102"/>
        <v>=</v>
      </c>
      <c r="L235" s="280" t="str">
        <f t="shared" si="94"/>
        <v>=</v>
      </c>
      <c r="M235" s="280" t="str">
        <f t="shared" si="103"/>
        <v>=</v>
      </c>
      <c r="N235" s="280" t="str">
        <f t="shared" si="104"/>
        <v>=</v>
      </c>
      <c r="O235" s="280" t="str">
        <f t="shared" si="105"/>
        <v>=</v>
      </c>
      <c r="P235" s="280" t="str">
        <f t="shared" si="106"/>
        <v>=</v>
      </c>
    </row>
    <row r="236" spans="1:16" s="282" customFormat="1" ht="13" x14ac:dyDescent="0.25">
      <c r="A236" s="11" t="s">
        <v>2029</v>
      </c>
      <c r="B236" s="11" t="s">
        <v>2030</v>
      </c>
      <c r="C236" s="196" t="s">
        <v>1677</v>
      </c>
      <c r="D236" s="198" t="s">
        <v>1689</v>
      </c>
      <c r="E236" s="198" t="s">
        <v>1689</v>
      </c>
      <c r="F236" s="198" t="s">
        <v>1689</v>
      </c>
      <c r="G236" s="198" t="s">
        <v>1689</v>
      </c>
      <c r="H236" s="198" t="s">
        <v>1689</v>
      </c>
      <c r="I236" s="301"/>
      <c r="J236" s="280" t="str">
        <f t="shared" si="101"/>
        <v>X</v>
      </c>
      <c r="K236" s="280" t="str">
        <f t="shared" si="102"/>
        <v>X</v>
      </c>
      <c r="L236" s="280" t="str">
        <f t="shared" si="94"/>
        <v>=</v>
      </c>
      <c r="M236" s="280" t="str">
        <f t="shared" si="103"/>
        <v>X</v>
      </c>
      <c r="N236" s="280" t="str">
        <f t="shared" si="104"/>
        <v>=</v>
      </c>
      <c r="O236" s="280" t="str">
        <f t="shared" si="105"/>
        <v>=</v>
      </c>
      <c r="P236" s="280" t="str">
        <f t="shared" si="106"/>
        <v>=</v>
      </c>
    </row>
    <row r="237" spans="1:16" s="282" customFormat="1" ht="13" x14ac:dyDescent="0.25">
      <c r="A237" s="11" t="s">
        <v>949</v>
      </c>
      <c r="B237" s="11" t="s">
        <v>2031</v>
      </c>
      <c r="C237" s="196" t="s">
        <v>1677</v>
      </c>
      <c r="D237" s="198" t="s">
        <v>1689</v>
      </c>
      <c r="E237" s="198" t="s">
        <v>1689</v>
      </c>
      <c r="F237" s="198" t="s">
        <v>1689</v>
      </c>
      <c r="G237" s="198" t="s">
        <v>1689</v>
      </c>
      <c r="H237" s="198" t="s">
        <v>1689</v>
      </c>
      <c r="I237" s="301"/>
      <c r="J237" s="280" t="str">
        <f t="shared" si="101"/>
        <v>X</v>
      </c>
      <c r="K237" s="280" t="str">
        <f t="shared" si="102"/>
        <v>X</v>
      </c>
      <c r="L237" s="280" t="str">
        <f t="shared" si="94"/>
        <v>=</v>
      </c>
      <c r="M237" s="280" t="str">
        <f t="shared" si="103"/>
        <v>X</v>
      </c>
      <c r="N237" s="280" t="str">
        <f t="shared" si="104"/>
        <v>=</v>
      </c>
      <c r="O237" s="280" t="str">
        <f t="shared" si="105"/>
        <v>=</v>
      </c>
      <c r="P237" s="280" t="str">
        <f t="shared" si="106"/>
        <v>=</v>
      </c>
    </row>
    <row r="238" spans="1:16" ht="13" x14ac:dyDescent="0.35">
      <c r="A238" s="11" t="s">
        <v>2032</v>
      </c>
      <c r="B238" s="11" t="s">
        <v>2033</v>
      </c>
      <c r="C238" s="196" t="s">
        <v>1677</v>
      </c>
      <c r="D238" s="193" t="s">
        <v>1660</v>
      </c>
      <c r="E238" s="193" t="s">
        <v>1660</v>
      </c>
      <c r="F238" s="193" t="s">
        <v>1660</v>
      </c>
      <c r="G238" s="197" t="s">
        <v>1678</v>
      </c>
      <c r="H238" s="197" t="s">
        <v>1678</v>
      </c>
      <c r="I238" s="301"/>
      <c r="J238" s="280" t="str">
        <f t="shared" si="101"/>
        <v>X</v>
      </c>
      <c r="K238" s="280" t="str">
        <f t="shared" si="102"/>
        <v>X</v>
      </c>
      <c r="L238" s="280" t="str">
        <f t="shared" si="94"/>
        <v>=</v>
      </c>
      <c r="M238" s="280" t="str">
        <f t="shared" si="103"/>
        <v>X</v>
      </c>
      <c r="N238" s="280" t="str">
        <f t="shared" si="104"/>
        <v>X</v>
      </c>
      <c r="O238" s="280" t="str">
        <f t="shared" si="105"/>
        <v>=</v>
      </c>
      <c r="P238" s="280" t="str">
        <f t="shared" si="106"/>
        <v>=</v>
      </c>
    </row>
    <row r="239" spans="1:16" ht="13" x14ac:dyDescent="0.35">
      <c r="A239" s="11" t="s">
        <v>2034</v>
      </c>
      <c r="B239" s="11" t="s">
        <v>2035</v>
      </c>
      <c r="C239" s="196" t="s">
        <v>1677</v>
      </c>
      <c r="D239" s="193" t="s">
        <v>1660</v>
      </c>
      <c r="E239" s="193" t="s">
        <v>1660</v>
      </c>
      <c r="F239" s="193" t="s">
        <v>1660</v>
      </c>
      <c r="G239" s="197" t="s">
        <v>1678</v>
      </c>
      <c r="H239" s="197" t="s">
        <v>1678</v>
      </c>
      <c r="I239" s="301"/>
      <c r="J239" s="280" t="str">
        <f t="shared" si="101"/>
        <v>X</v>
      </c>
      <c r="K239" s="280" t="str">
        <f t="shared" si="102"/>
        <v>X</v>
      </c>
      <c r="L239" s="280" t="str">
        <f t="shared" si="94"/>
        <v>=</v>
      </c>
      <c r="M239" s="280" t="str">
        <f t="shared" si="103"/>
        <v>X</v>
      </c>
      <c r="N239" s="280" t="str">
        <f t="shared" si="104"/>
        <v>X</v>
      </c>
      <c r="O239" s="280" t="str">
        <f t="shared" si="105"/>
        <v>=</v>
      </c>
      <c r="P239" s="280" t="str">
        <f t="shared" si="106"/>
        <v>=</v>
      </c>
    </row>
    <row r="240" spans="1:16" ht="25" x14ac:dyDescent="0.35">
      <c r="A240" s="28" t="s">
        <v>2036</v>
      </c>
      <c r="B240" s="28" t="s">
        <v>2037</v>
      </c>
      <c r="C240" s="196" t="s">
        <v>1677</v>
      </c>
      <c r="D240" s="196" t="s">
        <v>1677</v>
      </c>
      <c r="E240" s="196" t="s">
        <v>1677</v>
      </c>
      <c r="F240" s="196" t="s">
        <v>1677</v>
      </c>
      <c r="G240" s="197" t="s">
        <v>1678</v>
      </c>
      <c r="H240" s="197" t="s">
        <v>1678</v>
      </c>
      <c r="I240" s="301"/>
      <c r="J240" s="280" t="str">
        <f t="shared" si="101"/>
        <v>=</v>
      </c>
      <c r="K240" s="280" t="str">
        <f t="shared" si="102"/>
        <v>=</v>
      </c>
      <c r="L240" s="280" t="str">
        <f t="shared" si="94"/>
        <v>=</v>
      </c>
      <c r="M240" s="280" t="str">
        <f t="shared" si="103"/>
        <v>X</v>
      </c>
      <c r="N240" s="280" t="str">
        <f t="shared" si="104"/>
        <v>X</v>
      </c>
      <c r="O240" s="280" t="str">
        <f t="shared" si="105"/>
        <v>=</v>
      </c>
      <c r="P240" s="280" t="str">
        <f t="shared" si="106"/>
        <v>=</v>
      </c>
    </row>
    <row r="241" spans="1:16" ht="25" x14ac:dyDescent="0.35">
      <c r="A241" s="28" t="s">
        <v>2038</v>
      </c>
      <c r="B241" s="28" t="s">
        <v>2039</v>
      </c>
      <c r="C241" s="196" t="s">
        <v>1677</v>
      </c>
      <c r="D241" s="196" t="s">
        <v>1677</v>
      </c>
      <c r="E241" s="196" t="s">
        <v>1677</v>
      </c>
      <c r="F241" s="196" t="s">
        <v>1677</v>
      </c>
      <c r="G241" s="198" t="s">
        <v>1689</v>
      </c>
      <c r="H241" s="198" t="s">
        <v>1689</v>
      </c>
      <c r="I241" s="301"/>
      <c r="J241" s="280" t="str">
        <f t="shared" si="101"/>
        <v>=</v>
      </c>
      <c r="K241" s="280" t="str">
        <f t="shared" si="102"/>
        <v>=</v>
      </c>
      <c r="L241" s="280" t="str">
        <f t="shared" si="94"/>
        <v>=</v>
      </c>
      <c r="M241" s="280" t="str">
        <f t="shared" si="103"/>
        <v>X</v>
      </c>
      <c r="N241" s="280" t="str">
        <f t="shared" si="104"/>
        <v>X</v>
      </c>
      <c r="O241" s="280" t="str">
        <f t="shared" si="105"/>
        <v>=</v>
      </c>
      <c r="P241" s="280" t="str">
        <f t="shared" si="106"/>
        <v>=</v>
      </c>
    </row>
    <row r="242" spans="1:16" ht="13" x14ac:dyDescent="0.35">
      <c r="A242" s="40" t="s">
        <v>2040</v>
      </c>
      <c r="B242" s="40" t="s">
        <v>2041</v>
      </c>
      <c r="C242" s="196" t="s">
        <v>1677</v>
      </c>
      <c r="D242" s="193" t="s">
        <v>1660</v>
      </c>
      <c r="E242" s="193" t="s">
        <v>1660</v>
      </c>
      <c r="F242" s="193" t="s">
        <v>1660</v>
      </c>
      <c r="G242" s="196" t="s">
        <v>1677</v>
      </c>
      <c r="H242" s="196" t="s">
        <v>1677</v>
      </c>
      <c r="I242" s="301"/>
      <c r="J242" s="280" t="str">
        <f t="shared" si="101"/>
        <v>X</v>
      </c>
      <c r="K242" s="280" t="str">
        <f t="shared" si="102"/>
        <v>X</v>
      </c>
      <c r="L242" s="280" t="str">
        <f t="shared" si="94"/>
        <v>=</v>
      </c>
      <c r="M242" s="280" t="str">
        <f t="shared" si="103"/>
        <v>=</v>
      </c>
      <c r="N242" s="280" t="str">
        <f t="shared" si="104"/>
        <v>X</v>
      </c>
      <c r="O242" s="280" t="str">
        <f t="shared" si="105"/>
        <v>=</v>
      </c>
      <c r="P242" s="280" t="str">
        <f t="shared" si="106"/>
        <v>=</v>
      </c>
    </row>
    <row r="243" spans="1:16" ht="13" collapsed="1" x14ac:dyDescent="0.35">
      <c r="A243" s="11" t="s">
        <v>2042</v>
      </c>
      <c r="B243" s="11" t="s">
        <v>2043</v>
      </c>
      <c r="C243" s="196" t="s">
        <v>1677</v>
      </c>
      <c r="D243" s="193" t="s">
        <v>1660</v>
      </c>
      <c r="E243" s="193" t="s">
        <v>1660</v>
      </c>
      <c r="F243" s="193" t="s">
        <v>1660</v>
      </c>
      <c r="G243" s="197" t="s">
        <v>1678</v>
      </c>
      <c r="H243" s="197" t="s">
        <v>1678</v>
      </c>
      <c r="I243" s="301"/>
      <c r="J243" s="280" t="str">
        <f t="shared" si="101"/>
        <v>X</v>
      </c>
      <c r="K243" s="280" t="str">
        <f t="shared" si="102"/>
        <v>X</v>
      </c>
      <c r="L243" s="280" t="str">
        <f t="shared" si="94"/>
        <v>=</v>
      </c>
      <c r="M243" s="280" t="str">
        <f t="shared" si="103"/>
        <v>X</v>
      </c>
      <c r="N243" s="280" t="str">
        <f t="shared" si="104"/>
        <v>X</v>
      </c>
      <c r="O243" s="280" t="str">
        <f t="shared" si="105"/>
        <v>=</v>
      </c>
      <c r="P243" s="280" t="str">
        <f t="shared" si="106"/>
        <v>=</v>
      </c>
    </row>
    <row r="244" spans="1:16" ht="13" x14ac:dyDescent="0.35">
      <c r="A244" s="11" t="s">
        <v>2044</v>
      </c>
      <c r="B244" s="11" t="s">
        <v>2045</v>
      </c>
      <c r="C244" s="196" t="s">
        <v>1677</v>
      </c>
      <c r="D244" s="193" t="s">
        <v>1660</v>
      </c>
      <c r="E244" s="193" t="s">
        <v>1660</v>
      </c>
      <c r="F244" s="193" t="s">
        <v>1660</v>
      </c>
      <c r="G244" s="197" t="s">
        <v>1678</v>
      </c>
      <c r="H244" s="197" t="s">
        <v>1678</v>
      </c>
      <c r="I244" s="301"/>
      <c r="J244" s="280" t="str">
        <f t="shared" si="101"/>
        <v>X</v>
      </c>
      <c r="K244" s="280" t="str">
        <f t="shared" si="102"/>
        <v>X</v>
      </c>
      <c r="L244" s="280" t="str">
        <f t="shared" si="94"/>
        <v>=</v>
      </c>
      <c r="M244" s="280" t="str">
        <f t="shared" si="103"/>
        <v>X</v>
      </c>
      <c r="N244" s="280" t="str">
        <f t="shared" si="104"/>
        <v>X</v>
      </c>
      <c r="O244" s="280" t="str">
        <f t="shared" si="105"/>
        <v>=</v>
      </c>
      <c r="P244" s="280" t="str">
        <f t="shared" si="106"/>
        <v>=</v>
      </c>
    </row>
    <row r="245" spans="1:16" ht="13" x14ac:dyDescent="0.35">
      <c r="A245" s="11" t="s">
        <v>2046</v>
      </c>
      <c r="B245" s="11" t="s">
        <v>2047</v>
      </c>
      <c r="C245" s="196" t="s">
        <v>1677</v>
      </c>
      <c r="D245" s="193" t="s">
        <v>1660</v>
      </c>
      <c r="E245" s="193" t="s">
        <v>1660</v>
      </c>
      <c r="F245" s="193" t="s">
        <v>1660</v>
      </c>
      <c r="G245" s="197" t="s">
        <v>1678</v>
      </c>
      <c r="H245" s="197" t="s">
        <v>1678</v>
      </c>
      <c r="I245" s="301"/>
      <c r="J245" s="280" t="str">
        <f t="shared" si="101"/>
        <v>X</v>
      </c>
      <c r="K245" s="280" t="str">
        <f t="shared" si="102"/>
        <v>X</v>
      </c>
      <c r="L245" s="280" t="str">
        <f t="shared" si="94"/>
        <v>=</v>
      </c>
      <c r="M245" s="280" t="str">
        <f t="shared" si="103"/>
        <v>X</v>
      </c>
      <c r="N245" s="280" t="str">
        <f t="shared" si="104"/>
        <v>X</v>
      </c>
      <c r="O245" s="280" t="str">
        <f t="shared" si="105"/>
        <v>=</v>
      </c>
      <c r="P245" s="280" t="str">
        <f t="shared" si="106"/>
        <v>=</v>
      </c>
    </row>
    <row r="246" spans="1:16" ht="13" x14ac:dyDescent="0.35">
      <c r="A246" s="11" t="s">
        <v>345</v>
      </c>
      <c r="B246" s="11" t="s">
        <v>346</v>
      </c>
      <c r="C246" s="196" t="s">
        <v>1677</v>
      </c>
      <c r="D246" s="199" t="s">
        <v>259</v>
      </c>
      <c r="E246" s="199" t="s">
        <v>259</v>
      </c>
      <c r="F246" s="199" t="s">
        <v>259</v>
      </c>
      <c r="G246" s="197" t="s">
        <v>1678</v>
      </c>
      <c r="H246" s="197" t="s">
        <v>1678</v>
      </c>
      <c r="I246" s="301"/>
      <c r="J246" s="280" t="str">
        <f t="shared" si="101"/>
        <v>X</v>
      </c>
      <c r="K246" s="280" t="str">
        <f t="shared" si="102"/>
        <v>X</v>
      </c>
      <c r="L246" s="280" t="str">
        <f t="shared" si="94"/>
        <v>=</v>
      </c>
      <c r="M246" s="280" t="str">
        <f t="shared" si="103"/>
        <v>X</v>
      </c>
      <c r="N246" s="280" t="str">
        <f t="shared" si="104"/>
        <v>X</v>
      </c>
      <c r="O246" s="280" t="str">
        <f t="shared" si="105"/>
        <v>=</v>
      </c>
      <c r="P246" s="280" t="str">
        <f t="shared" si="106"/>
        <v>=</v>
      </c>
    </row>
    <row r="247" spans="1:16" ht="13" x14ac:dyDescent="0.35">
      <c r="A247" s="11" t="s">
        <v>350</v>
      </c>
      <c r="B247" s="11" t="s">
        <v>351</v>
      </c>
      <c r="C247" s="196" t="s">
        <v>1677</v>
      </c>
      <c r="D247" s="199" t="s">
        <v>259</v>
      </c>
      <c r="E247" s="199" t="s">
        <v>259</v>
      </c>
      <c r="F247" s="199" t="s">
        <v>259</v>
      </c>
      <c r="G247" s="197" t="s">
        <v>1678</v>
      </c>
      <c r="H247" s="197" t="s">
        <v>1678</v>
      </c>
      <c r="I247" s="301"/>
      <c r="J247" s="280" t="str">
        <f t="shared" si="101"/>
        <v>X</v>
      </c>
      <c r="K247" s="280" t="str">
        <f t="shared" si="102"/>
        <v>X</v>
      </c>
      <c r="L247" s="280" t="str">
        <f t="shared" si="94"/>
        <v>=</v>
      </c>
      <c r="M247" s="280" t="str">
        <f t="shared" si="103"/>
        <v>X</v>
      </c>
      <c r="N247" s="280" t="str">
        <f t="shared" si="104"/>
        <v>X</v>
      </c>
      <c r="O247" s="280" t="str">
        <f t="shared" si="105"/>
        <v>=</v>
      </c>
      <c r="P247" s="280" t="str">
        <f t="shared" si="106"/>
        <v>=</v>
      </c>
    </row>
    <row r="248" spans="1:16" ht="13" x14ac:dyDescent="0.35">
      <c r="A248" s="11" t="s">
        <v>2048</v>
      </c>
      <c r="B248" s="11" t="s">
        <v>2049</v>
      </c>
      <c r="C248" s="196" t="s">
        <v>1677</v>
      </c>
      <c r="D248" s="193" t="s">
        <v>1660</v>
      </c>
      <c r="E248" s="193" t="s">
        <v>1660</v>
      </c>
      <c r="F248" s="193" t="s">
        <v>1660</v>
      </c>
      <c r="G248" s="198" t="s">
        <v>1689</v>
      </c>
      <c r="H248" s="198" t="s">
        <v>1689</v>
      </c>
      <c r="I248" s="301"/>
      <c r="J248" s="280" t="str">
        <f t="shared" si="101"/>
        <v>X</v>
      </c>
      <c r="K248" s="280" t="str">
        <f t="shared" si="102"/>
        <v>X</v>
      </c>
      <c r="L248" s="280" t="str">
        <f t="shared" si="94"/>
        <v>=</v>
      </c>
      <c r="M248" s="280" t="str">
        <f t="shared" si="103"/>
        <v>X</v>
      </c>
      <c r="N248" s="280" t="str">
        <f t="shared" si="104"/>
        <v>X</v>
      </c>
      <c r="O248" s="280" t="str">
        <f t="shared" si="105"/>
        <v>=</v>
      </c>
      <c r="P248" s="280" t="str">
        <f t="shared" si="106"/>
        <v>=</v>
      </c>
    </row>
    <row r="249" spans="1:16" ht="13" x14ac:dyDescent="0.35">
      <c r="A249" s="44" t="s">
        <v>2050</v>
      </c>
      <c r="B249" s="12" t="s">
        <v>1642</v>
      </c>
      <c r="C249" s="180" t="s">
        <v>1642</v>
      </c>
      <c r="D249" s="180" t="s">
        <v>1642</v>
      </c>
      <c r="E249" s="180" t="s">
        <v>1642</v>
      </c>
      <c r="F249" s="180" t="s">
        <v>1642</v>
      </c>
      <c r="G249" s="180" t="s">
        <v>1642</v>
      </c>
      <c r="H249" s="180" t="s">
        <v>1642</v>
      </c>
      <c r="I249" s="207"/>
      <c r="J249" s="180" t="s">
        <v>1642</v>
      </c>
      <c r="K249" s="180" t="s">
        <v>1642</v>
      </c>
      <c r="L249" s="180" t="s">
        <v>1642</v>
      </c>
      <c r="M249" s="180" t="s">
        <v>1642</v>
      </c>
      <c r="N249" s="180" t="s">
        <v>1642</v>
      </c>
      <c r="O249" s="180" t="s">
        <v>1642</v>
      </c>
      <c r="P249" s="180" t="s">
        <v>1642</v>
      </c>
    </row>
    <row r="250" spans="1:16" ht="13" x14ac:dyDescent="0.35">
      <c r="A250" s="22" t="s">
        <v>2051</v>
      </c>
      <c r="B250" s="40" t="s">
        <v>2052</v>
      </c>
      <c r="C250" s="196" t="s">
        <v>1677</v>
      </c>
      <c r="D250" s="198" t="s">
        <v>1689</v>
      </c>
      <c r="E250" s="198" t="s">
        <v>1689</v>
      </c>
      <c r="F250" s="198" t="s">
        <v>1689</v>
      </c>
      <c r="G250" s="198" t="s">
        <v>1689</v>
      </c>
      <c r="H250" s="198" t="s">
        <v>1689</v>
      </c>
      <c r="I250" s="301"/>
      <c r="J250" s="280" t="str">
        <f>IF(C250=D250,"=","X")</f>
        <v>X</v>
      </c>
      <c r="K250" s="280" t="str">
        <f>IF(C250=F250,"=","X")</f>
        <v>X</v>
      </c>
      <c r="L250" s="280" t="str">
        <f t="shared" si="94"/>
        <v>=</v>
      </c>
      <c r="M250" s="280" t="str">
        <f>IF(C250=G250,"=","X")</f>
        <v>X</v>
      </c>
      <c r="N250" s="280" t="str">
        <f>IF(F250=G250,"=","X")</f>
        <v>=</v>
      </c>
      <c r="O250" s="280" t="str">
        <f>IF(D250=F250,"=","X")</f>
        <v>=</v>
      </c>
      <c r="P250" s="280" t="str">
        <f>IF(H250=G250,"=","X")</f>
        <v>=</v>
      </c>
    </row>
    <row r="251" spans="1:16" ht="13" x14ac:dyDescent="0.35">
      <c r="A251" s="22" t="s">
        <v>2053</v>
      </c>
      <c r="B251" s="40" t="s">
        <v>2054</v>
      </c>
      <c r="C251" s="196" t="s">
        <v>1677</v>
      </c>
      <c r="D251" s="198" t="s">
        <v>1689</v>
      </c>
      <c r="E251" s="198" t="s">
        <v>1689</v>
      </c>
      <c r="F251" s="198" t="s">
        <v>1689</v>
      </c>
      <c r="G251" s="198" t="s">
        <v>1689</v>
      </c>
      <c r="H251" s="198" t="s">
        <v>1689</v>
      </c>
      <c r="I251" s="192"/>
      <c r="J251" s="280" t="str">
        <f>IF(C251=D251,"=","X")</f>
        <v>X</v>
      </c>
      <c r="K251" s="280" t="str">
        <f>IF(C251=F251,"=","X")</f>
        <v>X</v>
      </c>
      <c r="L251" s="280" t="str">
        <f t="shared" si="94"/>
        <v>=</v>
      </c>
      <c r="M251" s="280" t="str">
        <f>IF(C251=G251,"=","X")</f>
        <v>X</v>
      </c>
      <c r="N251" s="280" t="str">
        <f>IF(F251=G251,"=","X")</f>
        <v>=</v>
      </c>
      <c r="O251" s="280" t="str">
        <f>IF(D251=F251,"=","X")</f>
        <v>=</v>
      </c>
      <c r="P251" s="280" t="str">
        <f>IF(H251=G251,"=","X")</f>
        <v>=</v>
      </c>
    </row>
    <row r="252" spans="1:16" ht="13" x14ac:dyDescent="0.35">
      <c r="A252" s="22" t="s">
        <v>2055</v>
      </c>
      <c r="B252" s="40" t="s">
        <v>2056</v>
      </c>
      <c r="C252" s="196" t="s">
        <v>1677</v>
      </c>
      <c r="D252" s="198" t="s">
        <v>1689</v>
      </c>
      <c r="E252" s="198" t="s">
        <v>1689</v>
      </c>
      <c r="F252" s="198" t="s">
        <v>1689</v>
      </c>
      <c r="G252" s="198" t="s">
        <v>1689</v>
      </c>
      <c r="H252" s="198" t="s">
        <v>1689</v>
      </c>
      <c r="I252" s="301"/>
      <c r="J252" s="280" t="str">
        <f>IF(C252=D252,"=","X")</f>
        <v>X</v>
      </c>
      <c r="K252" s="280" t="str">
        <f>IF(C252=F252,"=","X")</f>
        <v>X</v>
      </c>
      <c r="L252" s="280" t="str">
        <f t="shared" si="94"/>
        <v>=</v>
      </c>
      <c r="M252" s="280" t="str">
        <f>IF(C252=G252,"=","X")</f>
        <v>X</v>
      </c>
      <c r="N252" s="280" t="str">
        <f>IF(F252=G252,"=","X")</f>
        <v>=</v>
      </c>
      <c r="O252" s="280" t="str">
        <f>IF(D252=F252,"=","X")</f>
        <v>=</v>
      </c>
      <c r="P252" s="280" t="str">
        <f>IF(H252=G252,"=","X")</f>
        <v>=</v>
      </c>
    </row>
    <row r="253" spans="1:16" ht="13" x14ac:dyDescent="0.35">
      <c r="A253" s="44" t="s">
        <v>2057</v>
      </c>
      <c r="B253" s="12" t="s">
        <v>2058</v>
      </c>
      <c r="C253" s="180" t="s">
        <v>1642</v>
      </c>
      <c r="D253" s="180" t="s">
        <v>1642</v>
      </c>
      <c r="E253" s="180" t="s">
        <v>1642</v>
      </c>
      <c r="F253" s="180" t="s">
        <v>1642</v>
      </c>
      <c r="G253" s="180" t="s">
        <v>1642</v>
      </c>
      <c r="H253" s="180" t="s">
        <v>1642</v>
      </c>
      <c r="I253" s="207"/>
      <c r="J253" s="180" t="s">
        <v>1642</v>
      </c>
      <c r="K253" s="180" t="s">
        <v>1642</v>
      </c>
      <c r="L253" s="180" t="s">
        <v>1642</v>
      </c>
      <c r="M253" s="180" t="s">
        <v>1642</v>
      </c>
      <c r="N253" s="180" t="s">
        <v>1642</v>
      </c>
      <c r="O253" s="180" t="s">
        <v>1642</v>
      </c>
      <c r="P253" s="180" t="s">
        <v>1642</v>
      </c>
    </row>
    <row r="254" spans="1:16" ht="13" x14ac:dyDescent="0.35">
      <c r="A254" s="44" t="s">
        <v>2059</v>
      </c>
      <c r="B254" s="12" t="s">
        <v>1642</v>
      </c>
      <c r="C254" s="180" t="s">
        <v>1642</v>
      </c>
      <c r="D254" s="180" t="s">
        <v>1642</v>
      </c>
      <c r="E254" s="180" t="s">
        <v>1642</v>
      </c>
      <c r="F254" s="180" t="s">
        <v>1642</v>
      </c>
      <c r="G254" s="180" t="s">
        <v>1642</v>
      </c>
      <c r="H254" s="180" t="s">
        <v>1642</v>
      </c>
      <c r="I254" s="207"/>
      <c r="J254" s="180" t="s">
        <v>1642</v>
      </c>
      <c r="K254" s="180" t="s">
        <v>1642</v>
      </c>
      <c r="L254" s="180" t="s">
        <v>1642</v>
      </c>
      <c r="M254" s="180" t="s">
        <v>1642</v>
      </c>
      <c r="N254" s="180" t="s">
        <v>1642</v>
      </c>
      <c r="O254" s="180" t="s">
        <v>1642</v>
      </c>
      <c r="P254" s="180" t="s">
        <v>1642</v>
      </c>
    </row>
    <row r="255" spans="1:16" x14ac:dyDescent="0.35">
      <c r="A255" s="22" t="s">
        <v>2060</v>
      </c>
      <c r="B255" s="40" t="s">
        <v>2061</v>
      </c>
      <c r="C255" s="198" t="s">
        <v>1689</v>
      </c>
      <c r="D255" s="198" t="s">
        <v>1689</v>
      </c>
      <c r="E255" s="198" t="s">
        <v>1689</v>
      </c>
      <c r="F255" s="198" t="s">
        <v>1689</v>
      </c>
      <c r="G255" s="198" t="s">
        <v>1689</v>
      </c>
      <c r="H255" s="198" t="s">
        <v>1689</v>
      </c>
      <c r="I255" s="301"/>
      <c r="J255" s="280" t="str">
        <f>IF(C255=D255,"=","X")</f>
        <v>=</v>
      </c>
      <c r="K255" s="280" t="str">
        <f>IF(C255=F255,"=","X")</f>
        <v>=</v>
      </c>
      <c r="L255" s="280" t="str">
        <f t="shared" si="94"/>
        <v>=</v>
      </c>
      <c r="M255" s="280" t="str">
        <f>IF(C255=G255,"=","X")</f>
        <v>=</v>
      </c>
      <c r="N255" s="280" t="str">
        <f>IF(F255=G255,"=","X")</f>
        <v>=</v>
      </c>
      <c r="O255" s="280" t="str">
        <f>IF(D255=F255,"=","X")</f>
        <v>=</v>
      </c>
      <c r="P255" s="280" t="str">
        <f>IF(H255=G255,"=","X")</f>
        <v>=</v>
      </c>
    </row>
    <row r="256" spans="1:16" ht="13" x14ac:dyDescent="0.35">
      <c r="A256" s="22" t="s">
        <v>2062</v>
      </c>
      <c r="B256" s="40" t="s">
        <v>2063</v>
      </c>
      <c r="C256" s="198" t="s">
        <v>1689</v>
      </c>
      <c r="D256" s="198" t="s">
        <v>1689</v>
      </c>
      <c r="E256" s="198" t="s">
        <v>1689</v>
      </c>
      <c r="F256" s="198" t="s">
        <v>1689</v>
      </c>
      <c r="G256" s="198" t="s">
        <v>1689</v>
      </c>
      <c r="H256" s="198" t="s">
        <v>1689</v>
      </c>
      <c r="I256" s="192"/>
      <c r="J256" s="280" t="str">
        <f>IF(C256=D256,"=","X")</f>
        <v>=</v>
      </c>
      <c r="K256" s="280" t="str">
        <f>IF(C256=F256,"=","X")</f>
        <v>=</v>
      </c>
      <c r="L256" s="280" t="str">
        <f t="shared" si="94"/>
        <v>=</v>
      </c>
      <c r="M256" s="280" t="str">
        <f>IF(C256=G256,"=","X")</f>
        <v>=</v>
      </c>
      <c r="N256" s="280" t="str">
        <f>IF(F256=G256,"=","X")</f>
        <v>=</v>
      </c>
      <c r="O256" s="280" t="str">
        <f>IF(D256=F256,"=","X")</f>
        <v>=</v>
      </c>
      <c r="P256" s="280" t="str">
        <f>IF(H256=G256,"=","X")</f>
        <v>=</v>
      </c>
    </row>
    <row r="257" spans="1:16" x14ac:dyDescent="0.35">
      <c r="A257" s="22" t="s">
        <v>2064</v>
      </c>
      <c r="B257" s="40" t="s">
        <v>2065</v>
      </c>
      <c r="C257" s="198" t="s">
        <v>1689</v>
      </c>
      <c r="D257" s="198" t="s">
        <v>1689</v>
      </c>
      <c r="E257" s="198" t="s">
        <v>1689</v>
      </c>
      <c r="F257" s="198" t="s">
        <v>1689</v>
      </c>
      <c r="G257" s="198" t="s">
        <v>1689</v>
      </c>
      <c r="H257" s="198" t="s">
        <v>1689</v>
      </c>
      <c r="I257" s="301"/>
      <c r="J257" s="280" t="str">
        <f>IF(C257=D257,"=","X")</f>
        <v>=</v>
      </c>
      <c r="K257" s="280" t="str">
        <f>IF(C257=F257,"=","X")</f>
        <v>=</v>
      </c>
      <c r="L257" s="280" t="str">
        <f t="shared" si="94"/>
        <v>=</v>
      </c>
      <c r="M257" s="280" t="str">
        <f>IF(C257=G257,"=","X")</f>
        <v>=</v>
      </c>
      <c r="N257" s="280" t="str">
        <f>IF(F257=G257,"=","X")</f>
        <v>=</v>
      </c>
      <c r="O257" s="280" t="str">
        <f>IF(D257=F257,"=","X")</f>
        <v>=</v>
      </c>
      <c r="P257" s="280" t="str">
        <f>IF(H257=G257,"=","X")</f>
        <v>=</v>
      </c>
    </row>
    <row r="258" spans="1:16" x14ac:dyDescent="0.35">
      <c r="A258" s="22" t="s">
        <v>2066</v>
      </c>
      <c r="B258" s="40" t="s">
        <v>2067</v>
      </c>
      <c r="C258" s="198" t="s">
        <v>1689</v>
      </c>
      <c r="D258" s="198" t="s">
        <v>1689</v>
      </c>
      <c r="E258" s="198" t="s">
        <v>1689</v>
      </c>
      <c r="F258" s="198" t="s">
        <v>1689</v>
      </c>
      <c r="G258" s="198" t="s">
        <v>1689</v>
      </c>
      <c r="H258" s="198" t="s">
        <v>1689</v>
      </c>
      <c r="I258" s="301"/>
      <c r="J258" s="280" t="str">
        <f>IF(C258=D258,"=","X")</f>
        <v>=</v>
      </c>
      <c r="K258" s="280" t="str">
        <f>IF(C258=F258,"=","X")</f>
        <v>=</v>
      </c>
      <c r="L258" s="280" t="str">
        <f t="shared" si="94"/>
        <v>=</v>
      </c>
      <c r="M258" s="280" t="str">
        <f>IF(C258=G258,"=","X")</f>
        <v>=</v>
      </c>
      <c r="N258" s="280" t="str">
        <f>IF(F258=G258,"=","X")</f>
        <v>=</v>
      </c>
      <c r="O258" s="280" t="str">
        <f>IF(D258=F258,"=","X")</f>
        <v>=</v>
      </c>
      <c r="P258" s="280" t="str">
        <f>IF(H258=G258,"=","X")</f>
        <v>=</v>
      </c>
    </row>
    <row r="259" spans="1:16" x14ac:dyDescent="0.35">
      <c r="A259" s="22" t="s">
        <v>2068</v>
      </c>
      <c r="B259" s="40" t="s">
        <v>2069</v>
      </c>
      <c r="C259" s="198" t="s">
        <v>1689</v>
      </c>
      <c r="D259" s="198" t="s">
        <v>1689</v>
      </c>
      <c r="E259" s="198" t="s">
        <v>1689</v>
      </c>
      <c r="F259" s="198" t="s">
        <v>1689</v>
      </c>
      <c r="G259" s="198" t="s">
        <v>1689</v>
      </c>
      <c r="H259" s="198" t="s">
        <v>1689</v>
      </c>
      <c r="I259" s="301"/>
      <c r="J259" s="280" t="str">
        <f>IF(C259=D259,"=","X")</f>
        <v>=</v>
      </c>
      <c r="K259" s="280" t="str">
        <f>IF(C259=F259,"=","X")</f>
        <v>=</v>
      </c>
      <c r="L259" s="280" t="str">
        <f t="shared" si="94"/>
        <v>=</v>
      </c>
      <c r="M259" s="280" t="str">
        <f>IF(C259=G259,"=","X")</f>
        <v>=</v>
      </c>
      <c r="N259" s="280" t="str">
        <f>IF(F259=G259,"=","X")</f>
        <v>=</v>
      </c>
      <c r="O259" s="280" t="str">
        <f>IF(D259=F259,"=","X")</f>
        <v>=</v>
      </c>
      <c r="P259" s="280" t="str">
        <f>IF(H259=G259,"=","X")</f>
        <v>=</v>
      </c>
    </row>
    <row r="260" spans="1:16" ht="26" x14ac:dyDescent="0.35">
      <c r="A260" s="1" t="s">
        <v>2070</v>
      </c>
      <c r="B260" s="12" t="s">
        <v>1642</v>
      </c>
      <c r="C260" s="180" t="s">
        <v>1642</v>
      </c>
      <c r="D260" s="180" t="s">
        <v>1642</v>
      </c>
      <c r="E260" s="505" t="s">
        <v>1642</v>
      </c>
      <c r="F260" s="180" t="s">
        <v>1642</v>
      </c>
      <c r="G260" s="180" t="s">
        <v>1642</v>
      </c>
      <c r="H260" s="180" t="s">
        <v>1642</v>
      </c>
      <c r="I260" s="207"/>
      <c r="J260" s="180" t="s">
        <v>1642</v>
      </c>
      <c r="K260" s="180" t="s">
        <v>1642</v>
      </c>
      <c r="L260" s="180" t="s">
        <v>1642</v>
      </c>
      <c r="M260" s="180" t="s">
        <v>1642</v>
      </c>
      <c r="N260" s="180" t="s">
        <v>1642</v>
      </c>
      <c r="O260" s="180" t="s">
        <v>1642</v>
      </c>
      <c r="P260" s="180" t="s">
        <v>1642</v>
      </c>
    </row>
    <row r="261" spans="1:16" ht="13" x14ac:dyDescent="0.35">
      <c r="A261" s="1" t="s">
        <v>1991</v>
      </c>
      <c r="B261" s="12" t="s">
        <v>1642</v>
      </c>
      <c r="C261" s="180" t="s">
        <v>1642</v>
      </c>
      <c r="D261" s="180" t="s">
        <v>1642</v>
      </c>
      <c r="E261" s="180" t="s">
        <v>1642</v>
      </c>
      <c r="F261" s="180" t="s">
        <v>1642</v>
      </c>
      <c r="G261" s="180" t="s">
        <v>1642</v>
      </c>
      <c r="H261" s="180" t="s">
        <v>1642</v>
      </c>
      <c r="I261" s="207"/>
      <c r="J261" s="180" t="s">
        <v>1642</v>
      </c>
      <c r="K261" s="180" t="s">
        <v>1642</v>
      </c>
      <c r="L261" s="180" t="s">
        <v>1642</v>
      </c>
      <c r="M261" s="180" t="s">
        <v>1642</v>
      </c>
      <c r="N261" s="180" t="s">
        <v>1642</v>
      </c>
      <c r="O261" s="180" t="s">
        <v>1642</v>
      </c>
      <c r="P261" s="180" t="s">
        <v>1642</v>
      </c>
    </row>
    <row r="262" spans="1:16" ht="13" x14ac:dyDescent="0.35">
      <c r="A262" s="22" t="s">
        <v>2071</v>
      </c>
      <c r="B262" s="26" t="s">
        <v>2072</v>
      </c>
      <c r="C262" s="208" t="s">
        <v>1660</v>
      </c>
      <c r="D262" s="208" t="s">
        <v>1660</v>
      </c>
      <c r="E262" s="208" t="s">
        <v>1660</v>
      </c>
      <c r="F262" s="193" t="s">
        <v>1660</v>
      </c>
      <c r="G262" s="208" t="s">
        <v>1660</v>
      </c>
      <c r="H262" s="208" t="s">
        <v>1660</v>
      </c>
      <c r="I262" s="192"/>
      <c r="J262" s="280" t="str">
        <f t="shared" ref="J262:J270" si="107">IF(C262=D262,"=","X")</f>
        <v>=</v>
      </c>
      <c r="K262" s="280" t="str">
        <f t="shared" ref="K262:K270" si="108">IF(C262=F262,"=","X")</f>
        <v>=</v>
      </c>
      <c r="L262" s="280" t="str">
        <f t="shared" ref="L262:L340" si="109">IF(D262=E262,"=","X")</f>
        <v>=</v>
      </c>
      <c r="M262" s="280" t="str">
        <f t="shared" ref="M262:M270" si="110">IF(C262=G262,"=","X")</f>
        <v>=</v>
      </c>
      <c r="N262" s="280" t="str">
        <f t="shared" ref="N262:N270" si="111">IF(F262=G262,"=","X")</f>
        <v>=</v>
      </c>
      <c r="O262" s="280" t="str">
        <f t="shared" ref="O262:O270" si="112">IF(D262=F262,"=","X")</f>
        <v>=</v>
      </c>
      <c r="P262" s="280" t="str">
        <f t="shared" ref="P262:P270" si="113">IF(H262=G262,"=","X")</f>
        <v>=</v>
      </c>
    </row>
    <row r="263" spans="1:16" ht="13" x14ac:dyDescent="0.35">
      <c r="A263" s="22" t="s">
        <v>2073</v>
      </c>
      <c r="B263" s="4" t="s">
        <v>2074</v>
      </c>
      <c r="C263" s="208" t="s">
        <v>1660</v>
      </c>
      <c r="D263" s="208" t="s">
        <v>1660</v>
      </c>
      <c r="E263" s="208" t="s">
        <v>1660</v>
      </c>
      <c r="F263" s="193" t="s">
        <v>1660</v>
      </c>
      <c r="G263" s="197" t="s">
        <v>1678</v>
      </c>
      <c r="H263" s="197" t="s">
        <v>1678</v>
      </c>
      <c r="I263" s="192"/>
      <c r="J263" s="280" t="str">
        <f t="shared" si="107"/>
        <v>=</v>
      </c>
      <c r="K263" s="280" t="str">
        <f t="shared" si="108"/>
        <v>=</v>
      </c>
      <c r="L263" s="280" t="str">
        <f t="shared" si="109"/>
        <v>=</v>
      </c>
      <c r="M263" s="280" t="str">
        <f t="shared" si="110"/>
        <v>X</v>
      </c>
      <c r="N263" s="280" t="str">
        <f t="shared" si="111"/>
        <v>X</v>
      </c>
      <c r="O263" s="280" t="str">
        <f t="shared" si="112"/>
        <v>=</v>
      </c>
      <c r="P263" s="280" t="str">
        <f t="shared" si="113"/>
        <v>=</v>
      </c>
    </row>
    <row r="264" spans="1:16" x14ac:dyDescent="0.35">
      <c r="A264" s="22" t="s">
        <v>2075</v>
      </c>
      <c r="B264" s="26" t="s">
        <v>2076</v>
      </c>
      <c r="C264" s="208" t="s">
        <v>1660</v>
      </c>
      <c r="D264" s="208" t="s">
        <v>1660</v>
      </c>
      <c r="E264" s="208" t="s">
        <v>1660</v>
      </c>
      <c r="F264" s="193" t="s">
        <v>1660</v>
      </c>
      <c r="G264" s="208" t="s">
        <v>1660</v>
      </c>
      <c r="H264" s="208" t="s">
        <v>1660</v>
      </c>
      <c r="I264" s="301"/>
      <c r="J264" s="280" t="str">
        <f t="shared" si="107"/>
        <v>=</v>
      </c>
      <c r="K264" s="280" t="str">
        <f t="shared" si="108"/>
        <v>=</v>
      </c>
      <c r="L264" s="280" t="str">
        <f t="shared" si="109"/>
        <v>=</v>
      </c>
      <c r="M264" s="280" t="str">
        <f t="shared" si="110"/>
        <v>=</v>
      </c>
      <c r="N264" s="280" t="str">
        <f t="shared" si="111"/>
        <v>=</v>
      </c>
      <c r="O264" s="280" t="str">
        <f t="shared" si="112"/>
        <v>=</v>
      </c>
      <c r="P264" s="280" t="str">
        <f t="shared" si="113"/>
        <v>=</v>
      </c>
    </row>
    <row r="265" spans="1:16" x14ac:dyDescent="0.35">
      <c r="A265" s="22" t="s">
        <v>2077</v>
      </c>
      <c r="B265" s="4" t="s">
        <v>2078</v>
      </c>
      <c r="C265" s="208" t="s">
        <v>1660</v>
      </c>
      <c r="D265" s="208" t="s">
        <v>1660</v>
      </c>
      <c r="E265" s="208" t="s">
        <v>1660</v>
      </c>
      <c r="F265" s="193" t="s">
        <v>1660</v>
      </c>
      <c r="G265" s="208" t="s">
        <v>1660</v>
      </c>
      <c r="H265" s="208" t="s">
        <v>1660</v>
      </c>
      <c r="I265" s="301"/>
      <c r="J265" s="280" t="str">
        <f t="shared" si="107"/>
        <v>=</v>
      </c>
      <c r="K265" s="280" t="str">
        <f t="shared" si="108"/>
        <v>=</v>
      </c>
      <c r="L265" s="280" t="str">
        <f t="shared" si="109"/>
        <v>=</v>
      </c>
      <c r="M265" s="280" t="str">
        <f t="shared" si="110"/>
        <v>=</v>
      </c>
      <c r="N265" s="280" t="str">
        <f t="shared" si="111"/>
        <v>=</v>
      </c>
      <c r="O265" s="280" t="str">
        <f t="shared" si="112"/>
        <v>=</v>
      </c>
      <c r="P265" s="280" t="str">
        <f t="shared" si="113"/>
        <v>=</v>
      </c>
    </row>
    <row r="266" spans="1:16" x14ac:dyDescent="0.35">
      <c r="A266" s="22" t="s">
        <v>2079</v>
      </c>
      <c r="B266" s="4" t="s">
        <v>2080</v>
      </c>
      <c r="C266" s="208" t="s">
        <v>1660</v>
      </c>
      <c r="D266" s="208" t="s">
        <v>1660</v>
      </c>
      <c r="E266" s="208" t="s">
        <v>1660</v>
      </c>
      <c r="F266" s="193" t="s">
        <v>1660</v>
      </c>
      <c r="G266" s="208" t="s">
        <v>1660</v>
      </c>
      <c r="H266" s="208" t="s">
        <v>1660</v>
      </c>
      <c r="I266" s="301"/>
      <c r="J266" s="280" t="str">
        <f t="shared" si="107"/>
        <v>=</v>
      </c>
      <c r="K266" s="280" t="str">
        <f t="shared" si="108"/>
        <v>=</v>
      </c>
      <c r="L266" s="280" t="str">
        <f t="shared" si="109"/>
        <v>=</v>
      </c>
      <c r="M266" s="280" t="str">
        <f t="shared" si="110"/>
        <v>=</v>
      </c>
      <c r="N266" s="280" t="str">
        <f t="shared" si="111"/>
        <v>=</v>
      </c>
      <c r="O266" s="280" t="str">
        <f t="shared" si="112"/>
        <v>=</v>
      </c>
      <c r="P266" s="280" t="str">
        <f t="shared" si="113"/>
        <v>=</v>
      </c>
    </row>
    <row r="267" spans="1:16" x14ac:dyDescent="0.35">
      <c r="A267" s="22" t="s">
        <v>2081</v>
      </c>
      <c r="B267" s="4" t="s">
        <v>2082</v>
      </c>
      <c r="C267" s="208" t="s">
        <v>1660</v>
      </c>
      <c r="D267" s="208" t="s">
        <v>1660</v>
      </c>
      <c r="E267" s="208" t="s">
        <v>1660</v>
      </c>
      <c r="F267" s="193" t="s">
        <v>1660</v>
      </c>
      <c r="G267" s="208" t="s">
        <v>1660</v>
      </c>
      <c r="H267" s="208" t="s">
        <v>1660</v>
      </c>
      <c r="I267" s="301"/>
      <c r="J267" s="280" t="str">
        <f t="shared" si="107"/>
        <v>=</v>
      </c>
      <c r="K267" s="280" t="str">
        <f t="shared" si="108"/>
        <v>=</v>
      </c>
      <c r="L267" s="280" t="str">
        <f t="shared" si="109"/>
        <v>=</v>
      </c>
      <c r="M267" s="280" t="str">
        <f t="shared" si="110"/>
        <v>=</v>
      </c>
      <c r="N267" s="280" t="str">
        <f t="shared" si="111"/>
        <v>=</v>
      </c>
      <c r="O267" s="280" t="str">
        <f t="shared" si="112"/>
        <v>=</v>
      </c>
      <c r="P267" s="280" t="str">
        <f t="shared" si="113"/>
        <v>=</v>
      </c>
    </row>
    <row r="268" spans="1:16" x14ac:dyDescent="0.35">
      <c r="A268" s="22" t="s">
        <v>2083</v>
      </c>
      <c r="B268" s="4" t="s">
        <v>2084</v>
      </c>
      <c r="C268" s="208" t="s">
        <v>1660</v>
      </c>
      <c r="D268" s="208" t="s">
        <v>1660</v>
      </c>
      <c r="E268" s="208" t="s">
        <v>1660</v>
      </c>
      <c r="F268" s="193" t="s">
        <v>1660</v>
      </c>
      <c r="G268" s="208" t="s">
        <v>1660</v>
      </c>
      <c r="H268" s="208" t="s">
        <v>1660</v>
      </c>
      <c r="I268" s="301"/>
      <c r="J268" s="280" t="str">
        <f t="shared" si="107"/>
        <v>=</v>
      </c>
      <c r="K268" s="280" t="str">
        <f t="shared" si="108"/>
        <v>=</v>
      </c>
      <c r="L268" s="280" t="str">
        <f t="shared" si="109"/>
        <v>=</v>
      </c>
      <c r="M268" s="280" t="str">
        <f t="shared" si="110"/>
        <v>=</v>
      </c>
      <c r="N268" s="280" t="str">
        <f t="shared" si="111"/>
        <v>=</v>
      </c>
      <c r="O268" s="280" t="str">
        <f t="shared" si="112"/>
        <v>=</v>
      </c>
      <c r="P268" s="280" t="str">
        <f t="shared" si="113"/>
        <v>=</v>
      </c>
    </row>
    <row r="269" spans="1:16" x14ac:dyDescent="0.35">
      <c r="A269" s="22" t="s">
        <v>2085</v>
      </c>
      <c r="B269" s="4" t="s">
        <v>2086</v>
      </c>
      <c r="C269" s="208" t="s">
        <v>1660</v>
      </c>
      <c r="D269" s="208" t="s">
        <v>1660</v>
      </c>
      <c r="E269" s="208" t="s">
        <v>1660</v>
      </c>
      <c r="F269" s="193" t="s">
        <v>1660</v>
      </c>
      <c r="G269" s="197" t="s">
        <v>1678</v>
      </c>
      <c r="H269" s="197" t="s">
        <v>1678</v>
      </c>
      <c r="I269" s="301"/>
      <c r="J269" s="280" t="str">
        <f t="shared" si="107"/>
        <v>=</v>
      </c>
      <c r="K269" s="280" t="str">
        <f t="shared" si="108"/>
        <v>=</v>
      </c>
      <c r="L269" s="280" t="str">
        <f t="shared" si="109"/>
        <v>=</v>
      </c>
      <c r="M269" s="280" t="str">
        <f t="shared" si="110"/>
        <v>X</v>
      </c>
      <c r="N269" s="280" t="str">
        <f t="shared" si="111"/>
        <v>X</v>
      </c>
      <c r="O269" s="280" t="str">
        <f t="shared" si="112"/>
        <v>=</v>
      </c>
      <c r="P269" s="280" t="str">
        <f t="shared" si="113"/>
        <v>=</v>
      </c>
    </row>
    <row r="270" spans="1:16" x14ac:dyDescent="0.35">
      <c r="A270" s="22" t="s">
        <v>2087</v>
      </c>
      <c r="B270" s="4" t="s">
        <v>2088</v>
      </c>
      <c r="C270" s="198" t="s">
        <v>1689</v>
      </c>
      <c r="D270" s="198" t="s">
        <v>1689</v>
      </c>
      <c r="E270" s="198" t="s">
        <v>1689</v>
      </c>
      <c r="F270" s="198" t="s">
        <v>1689</v>
      </c>
      <c r="G270" s="198" t="s">
        <v>1689</v>
      </c>
      <c r="H270" s="198" t="s">
        <v>1689</v>
      </c>
      <c r="I270" s="301"/>
      <c r="J270" s="280" t="str">
        <f t="shared" si="107"/>
        <v>=</v>
      </c>
      <c r="K270" s="280" t="str">
        <f t="shared" si="108"/>
        <v>=</v>
      </c>
      <c r="L270" s="280" t="str">
        <f t="shared" si="109"/>
        <v>=</v>
      </c>
      <c r="M270" s="280" t="str">
        <f t="shared" si="110"/>
        <v>=</v>
      </c>
      <c r="N270" s="280" t="str">
        <f t="shared" si="111"/>
        <v>=</v>
      </c>
      <c r="O270" s="280" t="str">
        <f t="shared" si="112"/>
        <v>=</v>
      </c>
      <c r="P270" s="280" t="str">
        <f t="shared" si="113"/>
        <v>=</v>
      </c>
    </row>
    <row r="271" spans="1:16" ht="13" x14ac:dyDescent="0.35">
      <c r="A271" s="441" t="s">
        <v>2089</v>
      </c>
      <c r="B271" s="12" t="s">
        <v>1642</v>
      </c>
      <c r="C271" s="180" t="s">
        <v>1642</v>
      </c>
      <c r="D271" s="180" t="s">
        <v>1642</v>
      </c>
      <c r="E271" s="511" t="s">
        <v>1642</v>
      </c>
      <c r="F271" s="180" t="s">
        <v>1642</v>
      </c>
      <c r="G271" s="180" t="s">
        <v>1642</v>
      </c>
      <c r="H271" s="180" t="s">
        <v>1642</v>
      </c>
      <c r="I271" s="207"/>
      <c r="J271" s="180" t="s">
        <v>1642</v>
      </c>
      <c r="K271" s="180" t="s">
        <v>1642</v>
      </c>
      <c r="L271" s="180" t="s">
        <v>1642</v>
      </c>
      <c r="M271" s="180" t="s">
        <v>1642</v>
      </c>
      <c r="N271" s="180" t="s">
        <v>1642</v>
      </c>
      <c r="O271" s="180" t="s">
        <v>1642</v>
      </c>
      <c r="P271" s="180" t="s">
        <v>1642</v>
      </c>
    </row>
    <row r="272" spans="1:16" ht="13" x14ac:dyDescent="0.35">
      <c r="A272" s="22" t="s">
        <v>2090</v>
      </c>
      <c r="B272" s="4" t="s">
        <v>2091</v>
      </c>
      <c r="C272" s="194" t="s">
        <v>1672</v>
      </c>
      <c r="D272" s="194" t="s">
        <v>1672</v>
      </c>
      <c r="E272" s="194" t="s">
        <v>1672</v>
      </c>
      <c r="F272" s="194" t="s">
        <v>1672</v>
      </c>
      <c r="G272" s="303" t="s">
        <v>1672</v>
      </c>
      <c r="H272" s="303" t="s">
        <v>1672</v>
      </c>
      <c r="I272" s="192"/>
      <c r="J272" s="280" t="str">
        <f>IF(C272=D272,"=","X")</f>
        <v>=</v>
      </c>
      <c r="K272" s="280" t="str">
        <f>IF(C272=F272,"=","X")</f>
        <v>=</v>
      </c>
      <c r="L272" s="280" t="str">
        <f t="shared" si="109"/>
        <v>=</v>
      </c>
      <c r="M272" s="280" t="str">
        <f>IF(C272=G272,"=","X")</f>
        <v>=</v>
      </c>
      <c r="N272" s="280" t="str">
        <f>IF(F272=G272,"=","X")</f>
        <v>=</v>
      </c>
      <c r="O272" s="280" t="str">
        <f>IF(D272=F272,"=","X")</f>
        <v>=</v>
      </c>
      <c r="P272" s="280" t="str">
        <f>IF(H272=G272,"=","X")</f>
        <v>=</v>
      </c>
    </row>
    <row r="273" spans="1:16" x14ac:dyDescent="0.35">
      <c r="A273" s="22" t="s">
        <v>2092</v>
      </c>
      <c r="B273" s="4" t="s">
        <v>2093</v>
      </c>
      <c r="C273" s="194" t="s">
        <v>1672</v>
      </c>
      <c r="D273" s="194" t="s">
        <v>1672</v>
      </c>
      <c r="E273" s="194" t="s">
        <v>1672</v>
      </c>
      <c r="F273" s="194" t="s">
        <v>1672</v>
      </c>
      <c r="G273" s="303" t="s">
        <v>1672</v>
      </c>
      <c r="H273" s="303" t="s">
        <v>1672</v>
      </c>
      <c r="I273" s="301"/>
      <c r="J273" s="280" t="str">
        <f>IF(C273=D273,"=","X")</f>
        <v>=</v>
      </c>
      <c r="K273" s="280" t="str">
        <f>IF(C273=F273,"=","X")</f>
        <v>=</v>
      </c>
      <c r="L273" s="280" t="str">
        <f t="shared" si="109"/>
        <v>=</v>
      </c>
      <c r="M273" s="280" t="str">
        <f>IF(C273=G273,"=","X")</f>
        <v>=</v>
      </c>
      <c r="N273" s="280" t="str">
        <f>IF(F273=G273,"=","X")</f>
        <v>=</v>
      </c>
      <c r="O273" s="280" t="str">
        <f>IF(D273=F273,"=","X")</f>
        <v>=</v>
      </c>
      <c r="P273" s="280" t="str">
        <f>IF(H273=G273,"=","X")</f>
        <v>=</v>
      </c>
    </row>
    <row r="274" spans="1:16" ht="26" x14ac:dyDescent="0.35">
      <c r="A274" s="1" t="s">
        <v>2094</v>
      </c>
      <c r="B274" s="12" t="s">
        <v>1642</v>
      </c>
      <c r="C274" s="180" t="s">
        <v>1642</v>
      </c>
      <c r="D274" s="180" t="s">
        <v>1642</v>
      </c>
      <c r="E274" s="505" t="s">
        <v>1642</v>
      </c>
      <c r="F274" s="180" t="s">
        <v>1642</v>
      </c>
      <c r="G274" s="180" t="s">
        <v>1642</v>
      </c>
      <c r="H274" s="180" t="s">
        <v>1642</v>
      </c>
      <c r="I274" s="207"/>
      <c r="J274" s="180" t="s">
        <v>1642</v>
      </c>
      <c r="K274" s="180" t="s">
        <v>1642</v>
      </c>
      <c r="L274" s="180" t="s">
        <v>1642</v>
      </c>
      <c r="M274" s="180" t="s">
        <v>1642</v>
      </c>
      <c r="N274" s="180" t="s">
        <v>1642</v>
      </c>
      <c r="O274" s="180" t="s">
        <v>1642</v>
      </c>
      <c r="P274" s="180" t="s">
        <v>1642</v>
      </c>
    </row>
    <row r="275" spans="1:16" x14ac:dyDescent="0.35">
      <c r="A275" s="22" t="s">
        <v>2095</v>
      </c>
      <c r="B275" s="4" t="s">
        <v>2096</v>
      </c>
      <c r="C275" s="208" t="s">
        <v>1660</v>
      </c>
      <c r="D275" s="208" t="s">
        <v>1660</v>
      </c>
      <c r="E275" s="208" t="s">
        <v>1660</v>
      </c>
      <c r="F275" s="193" t="s">
        <v>1660</v>
      </c>
      <c r="G275" s="208" t="s">
        <v>1660</v>
      </c>
      <c r="H275" s="208" t="s">
        <v>1660</v>
      </c>
      <c r="I275" s="301"/>
      <c r="J275" s="280" t="str">
        <f>IF(C275=D275,"=","X")</f>
        <v>=</v>
      </c>
      <c r="K275" s="280" t="str">
        <f>IF(C275=F275,"=","X")</f>
        <v>=</v>
      </c>
      <c r="L275" s="280" t="str">
        <f>IF(D275=E275,"=","X")</f>
        <v>=</v>
      </c>
      <c r="M275" s="280" t="str">
        <f>IF(C275=G275,"=","X")</f>
        <v>=</v>
      </c>
      <c r="N275" s="280" t="str">
        <f>IF(F275=G275,"=","X")</f>
        <v>=</v>
      </c>
      <c r="O275" s="280" t="str">
        <f>IF(D275=F275,"=","X")</f>
        <v>=</v>
      </c>
      <c r="P275" s="280" t="str">
        <f>IF(H275=G275,"=","X")</f>
        <v>=</v>
      </c>
    </row>
    <row r="276" spans="1:16" ht="13" x14ac:dyDescent="0.35">
      <c r="A276" s="2" t="s">
        <v>2097</v>
      </c>
      <c r="B276" s="12" t="s">
        <v>1642</v>
      </c>
      <c r="C276" s="180" t="s">
        <v>1642</v>
      </c>
      <c r="D276" s="180" t="s">
        <v>1642</v>
      </c>
      <c r="E276" s="180" t="s">
        <v>1642</v>
      </c>
      <c r="F276" s="180" t="s">
        <v>1642</v>
      </c>
      <c r="G276" s="180" t="s">
        <v>1642</v>
      </c>
      <c r="H276" s="180" t="s">
        <v>1642</v>
      </c>
      <c r="I276" s="207"/>
      <c r="J276" s="180" t="s">
        <v>1642</v>
      </c>
      <c r="K276" s="180" t="s">
        <v>1642</v>
      </c>
      <c r="L276" s="180" t="s">
        <v>1642</v>
      </c>
      <c r="M276" s="180" t="s">
        <v>1642</v>
      </c>
      <c r="N276" s="180" t="s">
        <v>1642</v>
      </c>
      <c r="O276" s="180" t="s">
        <v>1642</v>
      </c>
      <c r="P276" s="180" t="s">
        <v>1642</v>
      </c>
    </row>
    <row r="277" spans="1:16" ht="13" x14ac:dyDescent="0.35">
      <c r="A277" s="2" t="s">
        <v>1029</v>
      </c>
      <c r="B277" s="12" t="s">
        <v>1642</v>
      </c>
      <c r="C277" s="180" t="s">
        <v>1642</v>
      </c>
      <c r="D277" s="180" t="s">
        <v>1642</v>
      </c>
      <c r="E277" s="180" t="s">
        <v>1642</v>
      </c>
      <c r="F277" s="180" t="s">
        <v>1642</v>
      </c>
      <c r="G277" s="180" t="s">
        <v>1642</v>
      </c>
      <c r="H277" s="180" t="s">
        <v>1642</v>
      </c>
      <c r="I277" s="207"/>
      <c r="J277" s="180" t="s">
        <v>1642</v>
      </c>
      <c r="K277" s="180" t="s">
        <v>1642</v>
      </c>
      <c r="L277" s="180" t="s">
        <v>1642</v>
      </c>
      <c r="M277" s="180" t="s">
        <v>1642</v>
      </c>
      <c r="N277" s="180" t="s">
        <v>1642</v>
      </c>
      <c r="O277" s="180" t="s">
        <v>1642</v>
      </c>
      <c r="P277" s="180" t="s">
        <v>1642</v>
      </c>
    </row>
    <row r="278" spans="1:16" ht="13" x14ac:dyDescent="0.35">
      <c r="A278" s="40" t="s">
        <v>2098</v>
      </c>
      <c r="B278" s="40" t="s">
        <v>2099</v>
      </c>
      <c r="C278" s="198" t="s">
        <v>1689</v>
      </c>
      <c r="D278" s="198" t="s">
        <v>1689</v>
      </c>
      <c r="E278" s="198" t="s">
        <v>1689</v>
      </c>
      <c r="F278" s="198" t="s">
        <v>1689</v>
      </c>
      <c r="G278" s="198" t="s">
        <v>1689</v>
      </c>
      <c r="H278" s="198" t="s">
        <v>1689</v>
      </c>
      <c r="I278" s="192"/>
      <c r="J278" s="280" t="str">
        <f>IF(C278=D278,"=","X")</f>
        <v>=</v>
      </c>
      <c r="K278" s="280" t="str">
        <f>IF(C278=F278,"=","X")</f>
        <v>=</v>
      </c>
      <c r="L278" s="280" t="str">
        <f t="shared" si="109"/>
        <v>=</v>
      </c>
      <c r="M278" s="280" t="str">
        <f>IF(C278=G278,"=","X")</f>
        <v>=</v>
      </c>
      <c r="N278" s="280" t="str">
        <f>IF(F278=G278,"=","X")</f>
        <v>=</v>
      </c>
      <c r="O278" s="280" t="str">
        <f>IF(D278=F278,"=","X")</f>
        <v>=</v>
      </c>
      <c r="P278" s="280" t="str">
        <f>IF(H278=G278,"=","X")</f>
        <v>=</v>
      </c>
    </row>
    <row r="279" spans="1:16" ht="13" x14ac:dyDescent="0.35">
      <c r="A279" s="40" t="s">
        <v>354</v>
      </c>
      <c r="B279" s="40" t="s">
        <v>355</v>
      </c>
      <c r="C279" s="199" t="s">
        <v>259</v>
      </c>
      <c r="D279" s="199" t="s">
        <v>259</v>
      </c>
      <c r="E279" s="199" t="s">
        <v>259</v>
      </c>
      <c r="F279" s="199" t="s">
        <v>259</v>
      </c>
      <c r="G279" s="197" t="s">
        <v>1678</v>
      </c>
      <c r="H279" s="197" t="s">
        <v>1678</v>
      </c>
      <c r="I279" s="192"/>
      <c r="J279" s="280" t="str">
        <f>IF(C279=D279,"=","X")</f>
        <v>=</v>
      </c>
      <c r="K279" s="280" t="str">
        <f>IF(C279=F279,"=","X")</f>
        <v>=</v>
      </c>
      <c r="L279" s="280" t="str">
        <f t="shared" si="109"/>
        <v>=</v>
      </c>
      <c r="M279" s="280" t="str">
        <f>IF(C279=G279,"=","X")</f>
        <v>X</v>
      </c>
      <c r="N279" s="280" t="str">
        <f>IF(F279=G279,"=","X")</f>
        <v>X</v>
      </c>
      <c r="O279" s="280" t="str">
        <f>IF(D279=F279,"=","X")</f>
        <v>=</v>
      </c>
      <c r="P279" s="280" t="str">
        <f>IF(H279=G279,"=","X")</f>
        <v>=</v>
      </c>
    </row>
    <row r="280" spans="1:16" ht="13" x14ac:dyDescent="0.35">
      <c r="A280" s="191" t="s">
        <v>2100</v>
      </c>
      <c r="B280" s="191" t="s">
        <v>1642</v>
      </c>
      <c r="C280" s="203" t="s">
        <v>1642</v>
      </c>
      <c r="D280" s="203" t="s">
        <v>1642</v>
      </c>
      <c r="E280" s="203" t="s">
        <v>1642</v>
      </c>
      <c r="F280" s="203" t="s">
        <v>1642</v>
      </c>
      <c r="G280" s="203" t="s">
        <v>1642</v>
      </c>
      <c r="H280" s="203" t="s">
        <v>1642</v>
      </c>
      <c r="I280" s="203"/>
      <c r="J280" s="203" t="s">
        <v>1642</v>
      </c>
      <c r="K280" s="203" t="s">
        <v>1642</v>
      </c>
      <c r="L280" s="203" t="s">
        <v>1642</v>
      </c>
      <c r="M280" s="203" t="s">
        <v>1642</v>
      </c>
      <c r="N280" s="203" t="s">
        <v>1642</v>
      </c>
      <c r="O280" s="203" t="s">
        <v>1642</v>
      </c>
      <c r="P280" s="203" t="s">
        <v>1642</v>
      </c>
    </row>
    <row r="281" spans="1:16" ht="13" x14ac:dyDescent="0.35">
      <c r="A281" s="310" t="s">
        <v>2101</v>
      </c>
      <c r="B281" s="12" t="s">
        <v>1642</v>
      </c>
      <c r="C281" s="311" t="s">
        <v>1642</v>
      </c>
      <c r="D281" s="311" t="s">
        <v>1642</v>
      </c>
      <c r="E281" s="311" t="s">
        <v>1642</v>
      </c>
      <c r="F281" s="311" t="s">
        <v>1642</v>
      </c>
      <c r="G281" s="311" t="s">
        <v>1642</v>
      </c>
      <c r="H281" s="311" t="s">
        <v>1642</v>
      </c>
      <c r="I281" s="312"/>
      <c r="J281" s="311" t="s">
        <v>1642</v>
      </c>
      <c r="K281" s="311" t="s">
        <v>1642</v>
      </c>
      <c r="L281" s="180" t="s">
        <v>1642</v>
      </c>
      <c r="M281" s="311" t="s">
        <v>1642</v>
      </c>
      <c r="N281" s="311" t="s">
        <v>1642</v>
      </c>
      <c r="O281" s="311" t="s">
        <v>1642</v>
      </c>
      <c r="P281" s="180" t="s">
        <v>1642</v>
      </c>
    </row>
    <row r="282" spans="1:16" ht="13" x14ac:dyDescent="0.35">
      <c r="A282" s="63" t="s">
        <v>2102</v>
      </c>
      <c r="B282" s="63" t="s">
        <v>1847</v>
      </c>
      <c r="C282" s="193" t="s">
        <v>1660</v>
      </c>
      <c r="D282" s="193" t="s">
        <v>1660</v>
      </c>
      <c r="E282" s="193" t="s">
        <v>1660</v>
      </c>
      <c r="F282" s="193" t="s">
        <v>1660</v>
      </c>
      <c r="G282" s="193" t="s">
        <v>1660</v>
      </c>
      <c r="H282" s="193" t="s">
        <v>1660</v>
      </c>
      <c r="I282" s="209"/>
      <c r="J282" s="280" t="str">
        <f t="shared" ref="J282:J299" si="114">IF(C282=D282,"=","X")</f>
        <v>=</v>
      </c>
      <c r="K282" s="280" t="str">
        <f t="shared" ref="K282:K299" si="115">IF(C282=F282,"=","X")</f>
        <v>=</v>
      </c>
      <c r="L282" s="280" t="str">
        <f t="shared" si="109"/>
        <v>=</v>
      </c>
      <c r="M282" s="280" t="str">
        <f t="shared" ref="M282:M299" si="116">IF(C282=G282,"=","X")</f>
        <v>=</v>
      </c>
      <c r="N282" s="280" t="str">
        <f t="shared" ref="N282:N299" si="117">IF(F282=G282,"=","X")</f>
        <v>=</v>
      </c>
      <c r="O282" s="280" t="str">
        <f t="shared" ref="O282:O299" si="118">IF(D282=F282,"=","X")</f>
        <v>=</v>
      </c>
      <c r="P282" s="280" t="str">
        <f t="shared" ref="P282:P299" si="119">IF(H282=G282,"=","X")</f>
        <v>=</v>
      </c>
    </row>
    <row r="283" spans="1:16" ht="13" x14ac:dyDescent="0.35">
      <c r="A283" s="63" t="s">
        <v>2103</v>
      </c>
      <c r="B283" s="63" t="s">
        <v>2104</v>
      </c>
      <c r="C283" s="193" t="s">
        <v>1660</v>
      </c>
      <c r="D283" s="193" t="s">
        <v>1660</v>
      </c>
      <c r="E283" s="193" t="s">
        <v>1660</v>
      </c>
      <c r="F283" s="193" t="s">
        <v>1660</v>
      </c>
      <c r="G283" s="193" t="s">
        <v>1660</v>
      </c>
      <c r="H283" s="193" t="s">
        <v>1660</v>
      </c>
      <c r="I283" s="192"/>
      <c r="J283" s="280" t="str">
        <f t="shared" si="114"/>
        <v>=</v>
      </c>
      <c r="K283" s="280" t="str">
        <f t="shared" si="115"/>
        <v>=</v>
      </c>
      <c r="L283" s="280" t="str">
        <f t="shared" si="109"/>
        <v>=</v>
      </c>
      <c r="M283" s="280" t="str">
        <f t="shared" si="116"/>
        <v>=</v>
      </c>
      <c r="N283" s="280" t="str">
        <f t="shared" si="117"/>
        <v>=</v>
      </c>
      <c r="O283" s="280" t="str">
        <f t="shared" si="118"/>
        <v>=</v>
      </c>
      <c r="P283" s="280" t="str">
        <f t="shared" si="119"/>
        <v>=</v>
      </c>
    </row>
    <row r="284" spans="1:16" x14ac:dyDescent="0.35">
      <c r="A284" s="63" t="s">
        <v>2105</v>
      </c>
      <c r="B284" s="63" t="s">
        <v>2106</v>
      </c>
      <c r="C284" s="193" t="s">
        <v>1660</v>
      </c>
      <c r="D284" s="193" t="s">
        <v>1660</v>
      </c>
      <c r="E284" s="193" t="s">
        <v>1660</v>
      </c>
      <c r="F284" s="193" t="s">
        <v>1660</v>
      </c>
      <c r="G284" s="193" t="s">
        <v>1660</v>
      </c>
      <c r="H284" s="193" t="s">
        <v>1660</v>
      </c>
      <c r="I284" s="301"/>
      <c r="J284" s="280" t="str">
        <f t="shared" si="114"/>
        <v>=</v>
      </c>
      <c r="K284" s="280" t="str">
        <f t="shared" si="115"/>
        <v>=</v>
      </c>
      <c r="L284" s="280" t="str">
        <f t="shared" si="109"/>
        <v>=</v>
      </c>
      <c r="M284" s="280" t="str">
        <f t="shared" si="116"/>
        <v>=</v>
      </c>
      <c r="N284" s="280" t="str">
        <f t="shared" si="117"/>
        <v>=</v>
      </c>
      <c r="O284" s="280" t="str">
        <f t="shared" si="118"/>
        <v>=</v>
      </c>
      <c r="P284" s="280" t="str">
        <f t="shared" si="119"/>
        <v>=</v>
      </c>
    </row>
    <row r="285" spans="1:16" x14ac:dyDescent="0.35">
      <c r="A285" s="63" t="s">
        <v>1206</v>
      </c>
      <c r="B285" s="63" t="s">
        <v>1860</v>
      </c>
      <c r="C285" s="193" t="s">
        <v>1660</v>
      </c>
      <c r="D285" s="193" t="s">
        <v>1660</v>
      </c>
      <c r="E285" s="193" t="s">
        <v>1660</v>
      </c>
      <c r="F285" s="193" t="s">
        <v>1660</v>
      </c>
      <c r="G285" s="193" t="s">
        <v>1660</v>
      </c>
      <c r="H285" s="193" t="s">
        <v>1660</v>
      </c>
      <c r="I285" s="301"/>
      <c r="J285" s="280" t="str">
        <f t="shared" si="114"/>
        <v>=</v>
      </c>
      <c r="K285" s="280" t="str">
        <f t="shared" si="115"/>
        <v>=</v>
      </c>
      <c r="L285" s="280" t="str">
        <f t="shared" si="109"/>
        <v>=</v>
      </c>
      <c r="M285" s="280" t="str">
        <f t="shared" si="116"/>
        <v>=</v>
      </c>
      <c r="N285" s="280" t="str">
        <f t="shared" si="117"/>
        <v>=</v>
      </c>
      <c r="O285" s="280" t="str">
        <f t="shared" si="118"/>
        <v>=</v>
      </c>
      <c r="P285" s="280" t="str">
        <f t="shared" si="119"/>
        <v>=</v>
      </c>
    </row>
    <row r="286" spans="1:16" ht="25" x14ac:dyDescent="0.35">
      <c r="A286" s="63" t="s">
        <v>2107</v>
      </c>
      <c r="B286" s="63" t="s">
        <v>2108</v>
      </c>
      <c r="C286" s="193" t="s">
        <v>1660</v>
      </c>
      <c r="D286" s="193" t="s">
        <v>1660</v>
      </c>
      <c r="E286" s="193" t="s">
        <v>1660</v>
      </c>
      <c r="F286" s="193" t="s">
        <v>1660</v>
      </c>
      <c r="G286" s="193" t="s">
        <v>1660</v>
      </c>
      <c r="H286" s="193" t="s">
        <v>1660</v>
      </c>
      <c r="I286" s="301"/>
      <c r="J286" s="280" t="str">
        <f t="shared" si="114"/>
        <v>=</v>
      </c>
      <c r="K286" s="280" t="str">
        <f t="shared" si="115"/>
        <v>=</v>
      </c>
      <c r="L286" s="280" t="str">
        <f t="shared" si="109"/>
        <v>=</v>
      </c>
      <c r="M286" s="280" t="str">
        <f t="shared" si="116"/>
        <v>=</v>
      </c>
      <c r="N286" s="280" t="str">
        <f t="shared" si="117"/>
        <v>=</v>
      </c>
      <c r="O286" s="280" t="str">
        <f t="shared" si="118"/>
        <v>=</v>
      </c>
      <c r="P286" s="280" t="str">
        <f t="shared" si="119"/>
        <v>=</v>
      </c>
    </row>
    <row r="287" spans="1:16" x14ac:dyDescent="0.35">
      <c r="A287" s="63" t="s">
        <v>2109</v>
      </c>
      <c r="B287" s="63" t="s">
        <v>2110</v>
      </c>
      <c r="C287" s="193" t="s">
        <v>1660</v>
      </c>
      <c r="D287" s="193" t="s">
        <v>1660</v>
      </c>
      <c r="E287" s="193" t="s">
        <v>1660</v>
      </c>
      <c r="F287" s="193" t="s">
        <v>1660</v>
      </c>
      <c r="G287" s="193" t="s">
        <v>1660</v>
      </c>
      <c r="H287" s="193" t="s">
        <v>1660</v>
      </c>
      <c r="I287" s="301"/>
      <c r="J287" s="280" t="str">
        <f t="shared" si="114"/>
        <v>=</v>
      </c>
      <c r="K287" s="280" t="str">
        <f t="shared" si="115"/>
        <v>=</v>
      </c>
      <c r="L287" s="280" t="str">
        <f t="shared" si="109"/>
        <v>=</v>
      </c>
      <c r="M287" s="280" t="str">
        <f t="shared" si="116"/>
        <v>=</v>
      </c>
      <c r="N287" s="280" t="str">
        <f t="shared" si="117"/>
        <v>=</v>
      </c>
      <c r="O287" s="280" t="str">
        <f t="shared" si="118"/>
        <v>=</v>
      </c>
      <c r="P287" s="280" t="str">
        <f t="shared" si="119"/>
        <v>=</v>
      </c>
    </row>
    <row r="288" spans="1:16" x14ac:dyDescent="0.35">
      <c r="A288" s="63" t="s">
        <v>2111</v>
      </c>
      <c r="B288" s="63" t="s">
        <v>2112</v>
      </c>
      <c r="C288" s="193" t="s">
        <v>1660</v>
      </c>
      <c r="D288" s="193" t="s">
        <v>1660</v>
      </c>
      <c r="E288" s="193" t="s">
        <v>1660</v>
      </c>
      <c r="F288" s="193" t="s">
        <v>1660</v>
      </c>
      <c r="G288" s="193" t="s">
        <v>1660</v>
      </c>
      <c r="H288" s="193" t="s">
        <v>1660</v>
      </c>
      <c r="I288" s="301"/>
      <c r="J288" s="280" t="str">
        <f t="shared" si="114"/>
        <v>=</v>
      </c>
      <c r="K288" s="280" t="str">
        <f t="shared" si="115"/>
        <v>=</v>
      </c>
      <c r="L288" s="280" t="str">
        <f t="shared" si="109"/>
        <v>=</v>
      </c>
      <c r="M288" s="280" t="str">
        <f t="shared" si="116"/>
        <v>=</v>
      </c>
      <c r="N288" s="280" t="str">
        <f t="shared" si="117"/>
        <v>=</v>
      </c>
      <c r="O288" s="280" t="str">
        <f t="shared" si="118"/>
        <v>=</v>
      </c>
      <c r="P288" s="280" t="str">
        <f t="shared" si="119"/>
        <v>=</v>
      </c>
    </row>
    <row r="289" spans="1:16" x14ac:dyDescent="0.35">
      <c r="A289" s="63" t="s">
        <v>2113</v>
      </c>
      <c r="B289" s="63" t="s">
        <v>2114</v>
      </c>
      <c r="C289" s="193" t="s">
        <v>1660</v>
      </c>
      <c r="D289" s="193" t="s">
        <v>1660</v>
      </c>
      <c r="E289" s="193" t="s">
        <v>1660</v>
      </c>
      <c r="F289" s="193" t="s">
        <v>1660</v>
      </c>
      <c r="G289" s="193" t="s">
        <v>1660</v>
      </c>
      <c r="H289" s="193" t="s">
        <v>1660</v>
      </c>
      <c r="I289" s="301"/>
      <c r="J289" s="280" t="str">
        <f t="shared" si="114"/>
        <v>=</v>
      </c>
      <c r="K289" s="280" t="str">
        <f t="shared" si="115"/>
        <v>=</v>
      </c>
      <c r="L289" s="280" t="str">
        <f t="shared" si="109"/>
        <v>=</v>
      </c>
      <c r="M289" s="280" t="str">
        <f t="shared" si="116"/>
        <v>=</v>
      </c>
      <c r="N289" s="280" t="str">
        <f t="shared" si="117"/>
        <v>=</v>
      </c>
      <c r="O289" s="280" t="str">
        <f t="shared" si="118"/>
        <v>=</v>
      </c>
      <c r="P289" s="280" t="str">
        <f t="shared" si="119"/>
        <v>=</v>
      </c>
    </row>
    <row r="290" spans="1:16" x14ac:dyDescent="0.35">
      <c r="A290" s="63" t="s">
        <v>2115</v>
      </c>
      <c r="B290" s="63" t="s">
        <v>1866</v>
      </c>
      <c r="C290" s="193" t="s">
        <v>1660</v>
      </c>
      <c r="D290" s="193" t="s">
        <v>1660</v>
      </c>
      <c r="E290" s="193" t="s">
        <v>1660</v>
      </c>
      <c r="F290" s="193" t="s">
        <v>1660</v>
      </c>
      <c r="G290" s="193" t="s">
        <v>1660</v>
      </c>
      <c r="H290" s="193" t="s">
        <v>1660</v>
      </c>
      <c r="I290" s="301"/>
      <c r="J290" s="280" t="str">
        <f t="shared" si="114"/>
        <v>=</v>
      </c>
      <c r="K290" s="280" t="str">
        <f t="shared" si="115"/>
        <v>=</v>
      </c>
      <c r="L290" s="280" t="str">
        <f t="shared" si="109"/>
        <v>=</v>
      </c>
      <c r="M290" s="280" t="str">
        <f t="shared" si="116"/>
        <v>=</v>
      </c>
      <c r="N290" s="280" t="str">
        <f t="shared" si="117"/>
        <v>=</v>
      </c>
      <c r="O290" s="280" t="str">
        <f t="shared" si="118"/>
        <v>=</v>
      </c>
      <c r="P290" s="280" t="str">
        <f t="shared" si="119"/>
        <v>=</v>
      </c>
    </row>
    <row r="291" spans="1:16" x14ac:dyDescent="0.35">
      <c r="A291" s="63" t="s">
        <v>2116</v>
      </c>
      <c r="B291" s="63" t="s">
        <v>2117</v>
      </c>
      <c r="C291" s="193" t="s">
        <v>1660</v>
      </c>
      <c r="D291" s="193" t="s">
        <v>1660</v>
      </c>
      <c r="E291" s="193" t="s">
        <v>1660</v>
      </c>
      <c r="F291" s="193" t="s">
        <v>1660</v>
      </c>
      <c r="G291" s="193" t="s">
        <v>1660</v>
      </c>
      <c r="H291" s="193" t="s">
        <v>1660</v>
      </c>
      <c r="I291" s="301"/>
      <c r="J291" s="280" t="str">
        <f t="shared" si="114"/>
        <v>=</v>
      </c>
      <c r="K291" s="280" t="str">
        <f t="shared" si="115"/>
        <v>=</v>
      </c>
      <c r="L291" s="280" t="str">
        <f t="shared" si="109"/>
        <v>=</v>
      </c>
      <c r="M291" s="280" t="str">
        <f t="shared" si="116"/>
        <v>=</v>
      </c>
      <c r="N291" s="280" t="str">
        <f t="shared" si="117"/>
        <v>=</v>
      </c>
      <c r="O291" s="280" t="str">
        <f t="shared" si="118"/>
        <v>=</v>
      </c>
      <c r="P291" s="280" t="str">
        <f t="shared" si="119"/>
        <v>=</v>
      </c>
    </row>
    <row r="292" spans="1:16" x14ac:dyDescent="0.35">
      <c r="A292" s="63" t="s">
        <v>2118</v>
      </c>
      <c r="B292" s="63" t="s">
        <v>2119</v>
      </c>
      <c r="C292" s="193" t="s">
        <v>1660</v>
      </c>
      <c r="D292" s="193" t="s">
        <v>1660</v>
      </c>
      <c r="E292" s="193" t="s">
        <v>1660</v>
      </c>
      <c r="F292" s="193" t="s">
        <v>1660</v>
      </c>
      <c r="G292" s="193" t="s">
        <v>1660</v>
      </c>
      <c r="H292" s="193" t="s">
        <v>1660</v>
      </c>
      <c r="I292" s="301"/>
      <c r="J292" s="280" t="str">
        <f t="shared" si="114"/>
        <v>=</v>
      </c>
      <c r="K292" s="280" t="str">
        <f t="shared" si="115"/>
        <v>=</v>
      </c>
      <c r="L292" s="280" t="str">
        <f t="shared" si="109"/>
        <v>=</v>
      </c>
      <c r="M292" s="280" t="str">
        <f t="shared" si="116"/>
        <v>=</v>
      </c>
      <c r="N292" s="280" t="str">
        <f t="shared" si="117"/>
        <v>=</v>
      </c>
      <c r="O292" s="280" t="str">
        <f t="shared" si="118"/>
        <v>=</v>
      </c>
      <c r="P292" s="280" t="str">
        <f t="shared" si="119"/>
        <v>=</v>
      </c>
    </row>
    <row r="293" spans="1:16" x14ac:dyDescent="0.35">
      <c r="A293" s="63" t="s">
        <v>2120</v>
      </c>
      <c r="B293" s="63" t="s">
        <v>2121</v>
      </c>
      <c r="C293" s="193" t="s">
        <v>1660</v>
      </c>
      <c r="D293" s="193" t="s">
        <v>1660</v>
      </c>
      <c r="E293" s="193" t="s">
        <v>1660</v>
      </c>
      <c r="F293" s="193" t="s">
        <v>1660</v>
      </c>
      <c r="G293" s="193" t="s">
        <v>1660</v>
      </c>
      <c r="H293" s="193" t="s">
        <v>1660</v>
      </c>
      <c r="I293" s="301"/>
      <c r="J293" s="280" t="str">
        <f t="shared" si="114"/>
        <v>=</v>
      </c>
      <c r="K293" s="280" t="str">
        <f t="shared" si="115"/>
        <v>=</v>
      </c>
      <c r="L293" s="280" t="str">
        <f t="shared" si="109"/>
        <v>=</v>
      </c>
      <c r="M293" s="280" t="str">
        <f t="shared" si="116"/>
        <v>=</v>
      </c>
      <c r="N293" s="280" t="str">
        <f t="shared" si="117"/>
        <v>=</v>
      </c>
      <c r="O293" s="280" t="str">
        <f t="shared" si="118"/>
        <v>=</v>
      </c>
      <c r="P293" s="280" t="str">
        <f t="shared" si="119"/>
        <v>=</v>
      </c>
    </row>
    <row r="294" spans="1:16" x14ac:dyDescent="0.35">
      <c r="A294" s="63" t="s">
        <v>2122</v>
      </c>
      <c r="B294" s="63" t="s">
        <v>2123</v>
      </c>
      <c r="C294" s="193" t="s">
        <v>1660</v>
      </c>
      <c r="D294" s="193" t="s">
        <v>1660</v>
      </c>
      <c r="E294" s="193" t="s">
        <v>1660</v>
      </c>
      <c r="F294" s="193" t="s">
        <v>1660</v>
      </c>
      <c r="G294" s="193" t="s">
        <v>1660</v>
      </c>
      <c r="H294" s="193" t="s">
        <v>1660</v>
      </c>
      <c r="I294" s="301"/>
      <c r="J294" s="280" t="str">
        <f t="shared" si="114"/>
        <v>=</v>
      </c>
      <c r="K294" s="280" t="str">
        <f t="shared" si="115"/>
        <v>=</v>
      </c>
      <c r="L294" s="280" t="str">
        <f t="shared" si="109"/>
        <v>=</v>
      </c>
      <c r="M294" s="280" t="str">
        <f t="shared" si="116"/>
        <v>=</v>
      </c>
      <c r="N294" s="280" t="str">
        <f t="shared" si="117"/>
        <v>=</v>
      </c>
      <c r="O294" s="280" t="str">
        <f t="shared" si="118"/>
        <v>=</v>
      </c>
      <c r="P294" s="280" t="str">
        <f t="shared" si="119"/>
        <v>=</v>
      </c>
    </row>
    <row r="295" spans="1:16" x14ac:dyDescent="0.35">
      <c r="A295" s="63" t="s">
        <v>1292</v>
      </c>
      <c r="B295" s="63" t="s">
        <v>1891</v>
      </c>
      <c r="C295" s="206" t="s">
        <v>1660</v>
      </c>
      <c r="D295" s="206" t="s">
        <v>1660</v>
      </c>
      <c r="E295" s="206" t="s">
        <v>1660</v>
      </c>
      <c r="F295" s="193" t="s">
        <v>1660</v>
      </c>
      <c r="G295" s="206" t="s">
        <v>1660</v>
      </c>
      <c r="H295" s="206" t="s">
        <v>1660</v>
      </c>
      <c r="I295" s="301"/>
      <c r="J295" s="280" t="str">
        <f t="shared" si="114"/>
        <v>=</v>
      </c>
      <c r="K295" s="280" t="str">
        <f t="shared" si="115"/>
        <v>=</v>
      </c>
      <c r="L295" s="280" t="str">
        <f t="shared" si="109"/>
        <v>=</v>
      </c>
      <c r="M295" s="280" t="str">
        <f t="shared" si="116"/>
        <v>=</v>
      </c>
      <c r="N295" s="280" t="str">
        <f t="shared" si="117"/>
        <v>=</v>
      </c>
      <c r="O295" s="280" t="str">
        <f t="shared" si="118"/>
        <v>=</v>
      </c>
      <c r="P295" s="280" t="str">
        <f t="shared" si="119"/>
        <v>=</v>
      </c>
    </row>
    <row r="296" spans="1:16" x14ac:dyDescent="0.35">
      <c r="A296" s="63" t="s">
        <v>2124</v>
      </c>
      <c r="B296" s="63" t="s">
        <v>1893</v>
      </c>
      <c r="C296" s="206" t="s">
        <v>1660</v>
      </c>
      <c r="D296" s="206" t="s">
        <v>1660</v>
      </c>
      <c r="E296" s="206" t="s">
        <v>1660</v>
      </c>
      <c r="F296" s="193" t="s">
        <v>1660</v>
      </c>
      <c r="G296" s="197" t="s">
        <v>1678</v>
      </c>
      <c r="H296" s="197" t="s">
        <v>1678</v>
      </c>
      <c r="I296" s="301"/>
      <c r="J296" s="280" t="str">
        <f t="shared" si="114"/>
        <v>=</v>
      </c>
      <c r="K296" s="280" t="str">
        <f t="shared" si="115"/>
        <v>=</v>
      </c>
      <c r="L296" s="280" t="str">
        <f t="shared" si="109"/>
        <v>=</v>
      </c>
      <c r="M296" s="280" t="str">
        <f t="shared" si="116"/>
        <v>X</v>
      </c>
      <c r="N296" s="280" t="str">
        <f t="shared" si="117"/>
        <v>X</v>
      </c>
      <c r="O296" s="280" t="str">
        <f t="shared" si="118"/>
        <v>=</v>
      </c>
      <c r="P296" s="280" t="str">
        <f t="shared" si="119"/>
        <v>=</v>
      </c>
    </row>
    <row r="297" spans="1:16" x14ac:dyDescent="0.35">
      <c r="A297" s="63" t="s">
        <v>2125</v>
      </c>
      <c r="B297" s="63" t="s">
        <v>2126</v>
      </c>
      <c r="C297" s="206" t="s">
        <v>1660</v>
      </c>
      <c r="D297" s="206" t="s">
        <v>1660</v>
      </c>
      <c r="E297" s="206" t="s">
        <v>1660</v>
      </c>
      <c r="F297" s="193" t="s">
        <v>1660</v>
      </c>
      <c r="G297" s="205" t="s">
        <v>1870</v>
      </c>
      <c r="H297" s="205" t="s">
        <v>1870</v>
      </c>
      <c r="I297" s="301"/>
      <c r="J297" s="280" t="str">
        <f t="shared" si="114"/>
        <v>=</v>
      </c>
      <c r="K297" s="280" t="str">
        <f t="shared" si="115"/>
        <v>=</v>
      </c>
      <c r="L297" s="280" t="str">
        <f t="shared" si="109"/>
        <v>=</v>
      </c>
      <c r="M297" s="280" t="str">
        <f t="shared" si="116"/>
        <v>X</v>
      </c>
      <c r="N297" s="280" t="str">
        <f t="shared" si="117"/>
        <v>X</v>
      </c>
      <c r="O297" s="280" t="str">
        <f t="shared" si="118"/>
        <v>=</v>
      </c>
      <c r="P297" s="280" t="str">
        <f t="shared" si="119"/>
        <v>=</v>
      </c>
    </row>
    <row r="298" spans="1:16" x14ac:dyDescent="0.35">
      <c r="A298" s="63" t="s">
        <v>362</v>
      </c>
      <c r="B298" s="63" t="s">
        <v>363</v>
      </c>
      <c r="C298" s="199" t="s">
        <v>259</v>
      </c>
      <c r="D298" s="199" t="s">
        <v>259</v>
      </c>
      <c r="E298" s="199" t="s">
        <v>259</v>
      </c>
      <c r="F298" s="199" t="s">
        <v>259</v>
      </c>
      <c r="G298" s="197" t="s">
        <v>1678</v>
      </c>
      <c r="H298" s="197" t="s">
        <v>1678</v>
      </c>
      <c r="I298" s="301"/>
      <c r="J298" s="280" t="str">
        <f t="shared" si="114"/>
        <v>=</v>
      </c>
      <c r="K298" s="280" t="str">
        <f t="shared" si="115"/>
        <v>=</v>
      </c>
      <c r="L298" s="280" t="str">
        <f t="shared" si="109"/>
        <v>=</v>
      </c>
      <c r="M298" s="280" t="str">
        <f t="shared" si="116"/>
        <v>X</v>
      </c>
      <c r="N298" s="280" t="str">
        <f t="shared" si="117"/>
        <v>X</v>
      </c>
      <c r="O298" s="280" t="str">
        <f t="shared" si="118"/>
        <v>=</v>
      </c>
      <c r="P298" s="280" t="str">
        <f t="shared" si="119"/>
        <v>=</v>
      </c>
    </row>
    <row r="299" spans="1:16" x14ac:dyDescent="0.35">
      <c r="A299" s="63" t="s">
        <v>2127</v>
      </c>
      <c r="B299" s="83" t="s">
        <v>2128</v>
      </c>
      <c r="C299" s="193" t="s">
        <v>1660</v>
      </c>
      <c r="D299" s="193" t="s">
        <v>1660</v>
      </c>
      <c r="E299" s="193" t="s">
        <v>1660</v>
      </c>
      <c r="F299" s="193" t="s">
        <v>1660</v>
      </c>
      <c r="G299" s="193" t="s">
        <v>1660</v>
      </c>
      <c r="H299" s="193" t="s">
        <v>1660</v>
      </c>
      <c r="I299" s="301"/>
      <c r="J299" s="280" t="str">
        <f t="shared" si="114"/>
        <v>=</v>
      </c>
      <c r="K299" s="280" t="str">
        <f t="shared" si="115"/>
        <v>=</v>
      </c>
      <c r="L299" s="280" t="str">
        <f t="shared" si="109"/>
        <v>=</v>
      </c>
      <c r="M299" s="280" t="str">
        <f t="shared" si="116"/>
        <v>=</v>
      </c>
      <c r="N299" s="280" t="str">
        <f t="shared" si="117"/>
        <v>=</v>
      </c>
      <c r="O299" s="280" t="str">
        <f t="shared" si="118"/>
        <v>=</v>
      </c>
      <c r="P299" s="280" t="str">
        <f t="shared" si="119"/>
        <v>=</v>
      </c>
    </row>
    <row r="300" spans="1:16" s="281" customFormat="1" ht="13" x14ac:dyDescent="0.35">
      <c r="A300" s="44" t="s">
        <v>2129</v>
      </c>
      <c r="B300" s="12" t="s">
        <v>1642</v>
      </c>
      <c r="C300" s="180" t="s">
        <v>1642</v>
      </c>
      <c r="D300" s="180" t="s">
        <v>1642</v>
      </c>
      <c r="E300" s="505" t="s">
        <v>1642</v>
      </c>
      <c r="F300" s="180" t="s">
        <v>1642</v>
      </c>
      <c r="G300" s="180" t="s">
        <v>1642</v>
      </c>
      <c r="H300" s="180" t="s">
        <v>1642</v>
      </c>
      <c r="I300" s="207"/>
      <c r="J300" s="180" t="s">
        <v>1642</v>
      </c>
      <c r="K300" s="180" t="s">
        <v>1642</v>
      </c>
      <c r="L300" s="180" t="s">
        <v>1642</v>
      </c>
      <c r="M300" s="180" t="s">
        <v>1642</v>
      </c>
      <c r="N300" s="180" t="s">
        <v>1642</v>
      </c>
      <c r="O300" s="180" t="s">
        <v>1642</v>
      </c>
      <c r="P300" s="180" t="s">
        <v>1642</v>
      </c>
    </row>
    <row r="301" spans="1:16" x14ac:dyDescent="0.35">
      <c r="A301" s="63" t="s">
        <v>2130</v>
      </c>
      <c r="B301" s="11" t="s">
        <v>2131</v>
      </c>
      <c r="C301" s="206" t="s">
        <v>1660</v>
      </c>
      <c r="D301" s="206" t="s">
        <v>1660</v>
      </c>
      <c r="E301" s="206" t="s">
        <v>1660</v>
      </c>
      <c r="F301" s="206" t="s">
        <v>1660</v>
      </c>
      <c r="G301" s="197" t="s">
        <v>1678</v>
      </c>
      <c r="H301" s="197" t="s">
        <v>1678</v>
      </c>
      <c r="I301" s="301"/>
      <c r="J301" s="280" t="str">
        <f>IF(C301=D301,"=","X")</f>
        <v>=</v>
      </c>
      <c r="K301" s="280" t="str">
        <f>IF(C301=F301,"=","X")</f>
        <v>=</v>
      </c>
      <c r="L301" s="280" t="str">
        <f t="shared" si="109"/>
        <v>=</v>
      </c>
      <c r="M301" s="280" t="str">
        <f>IF(C301=G301,"=","X")</f>
        <v>X</v>
      </c>
      <c r="N301" s="280" t="str">
        <f>IF(F301=G301,"=","X")</f>
        <v>X</v>
      </c>
      <c r="O301" s="280" t="str">
        <f>IF(D301=F301,"=","X")</f>
        <v>=</v>
      </c>
      <c r="P301" s="280" t="str">
        <f>IF(H301=G301,"=","X")</f>
        <v>=</v>
      </c>
    </row>
    <row r="302" spans="1:16" x14ac:dyDescent="0.35">
      <c r="A302" s="64" t="s">
        <v>2132</v>
      </c>
      <c r="B302" s="63" t="s">
        <v>2133</v>
      </c>
      <c r="C302" s="193" t="s">
        <v>1660</v>
      </c>
      <c r="D302" s="193" t="s">
        <v>1660</v>
      </c>
      <c r="E302" s="193" t="s">
        <v>1660</v>
      </c>
      <c r="F302" s="193" t="s">
        <v>1660</v>
      </c>
      <c r="G302" s="197" t="s">
        <v>1678</v>
      </c>
      <c r="H302" s="197" t="s">
        <v>1678</v>
      </c>
      <c r="I302" s="204"/>
      <c r="J302" s="280" t="str">
        <f>IF(C302=D302,"=","X")</f>
        <v>=</v>
      </c>
      <c r="K302" s="280" t="str">
        <f>IF(C302=F302,"=","X")</f>
        <v>=</v>
      </c>
      <c r="L302" s="280" t="str">
        <f t="shared" si="109"/>
        <v>=</v>
      </c>
      <c r="M302" s="280" t="str">
        <f>IF(C302=G302,"=","X")</f>
        <v>X</v>
      </c>
      <c r="N302" s="280" t="str">
        <f>IF(F302=G302,"=","X")</f>
        <v>X</v>
      </c>
      <c r="O302" s="280" t="str">
        <f>IF(D302=F302,"=","X")</f>
        <v>=</v>
      </c>
      <c r="P302" s="280" t="str">
        <f>IF(H302=G302,"=","X")</f>
        <v>=</v>
      </c>
    </row>
    <row r="303" spans="1:16" s="281" customFormat="1" ht="13" x14ac:dyDescent="0.35">
      <c r="A303" s="44" t="s">
        <v>2134</v>
      </c>
      <c r="B303" s="12" t="s">
        <v>1642</v>
      </c>
      <c r="C303" s="180" t="s">
        <v>1642</v>
      </c>
      <c r="D303" s="180" t="s">
        <v>1642</v>
      </c>
      <c r="E303" s="505" t="s">
        <v>1642</v>
      </c>
      <c r="F303" s="180" t="s">
        <v>1642</v>
      </c>
      <c r="G303" s="180" t="s">
        <v>1642</v>
      </c>
      <c r="H303" s="180" t="s">
        <v>1642</v>
      </c>
      <c r="I303" s="207"/>
      <c r="J303" s="180" t="s">
        <v>1642</v>
      </c>
      <c r="K303" s="180" t="s">
        <v>1642</v>
      </c>
      <c r="L303" s="180" t="s">
        <v>1642</v>
      </c>
      <c r="M303" s="180" t="s">
        <v>1642</v>
      </c>
      <c r="N303" s="180" t="s">
        <v>1642</v>
      </c>
      <c r="O303" s="180" t="s">
        <v>1642</v>
      </c>
      <c r="P303" s="180" t="s">
        <v>1642</v>
      </c>
    </row>
    <row r="304" spans="1:16" x14ac:dyDescent="0.35">
      <c r="A304" s="11" t="s">
        <v>2135</v>
      </c>
      <c r="B304" s="11" t="s">
        <v>2136</v>
      </c>
      <c r="C304" s="139" t="s">
        <v>1660</v>
      </c>
      <c r="D304" s="139" t="s">
        <v>1660</v>
      </c>
      <c r="E304" s="139" t="s">
        <v>1660</v>
      </c>
      <c r="F304" s="139" t="s">
        <v>1660</v>
      </c>
      <c r="G304" s="139" t="s">
        <v>1660</v>
      </c>
      <c r="H304" s="139" t="s">
        <v>1660</v>
      </c>
      <c r="I304" s="204"/>
      <c r="J304" s="280" t="str">
        <f t="shared" ref="J304:J318" si="120">IF(C304=D304,"=","X")</f>
        <v>=</v>
      </c>
      <c r="K304" s="280" t="str">
        <f t="shared" ref="K304:K318" si="121">IF(C304=F304,"=","X")</f>
        <v>=</v>
      </c>
      <c r="L304" s="280" t="str">
        <f t="shared" ref="L304:L318" si="122">IF(D304=E304,"=","X")</f>
        <v>=</v>
      </c>
      <c r="M304" s="280" t="str">
        <f t="shared" ref="M304:M318" si="123">IF(C304=G304,"=","X")</f>
        <v>=</v>
      </c>
      <c r="N304" s="280" t="str">
        <f t="shared" ref="N304:N318" si="124">IF(F304=G304,"=","X")</f>
        <v>=</v>
      </c>
      <c r="O304" s="280" t="str">
        <f t="shared" ref="O304:O318" si="125">IF(D304=F304,"=","X")</f>
        <v>=</v>
      </c>
      <c r="P304" s="280" t="str">
        <f t="shared" ref="P304:P318" si="126">IF(H304=G304,"=","X")</f>
        <v>=</v>
      </c>
    </row>
    <row r="305" spans="1:16" x14ac:dyDescent="0.35">
      <c r="A305" s="11" t="s">
        <v>2137</v>
      </c>
      <c r="B305" s="11" t="s">
        <v>2138</v>
      </c>
      <c r="C305" s="139" t="s">
        <v>1660</v>
      </c>
      <c r="D305" s="139" t="s">
        <v>1660</v>
      </c>
      <c r="E305" s="139" t="s">
        <v>1660</v>
      </c>
      <c r="F305" s="139" t="s">
        <v>1660</v>
      </c>
      <c r="G305" s="139" t="s">
        <v>1660</v>
      </c>
      <c r="H305" s="139" t="s">
        <v>1660</v>
      </c>
      <c r="I305" s="204"/>
      <c r="J305" s="280" t="str">
        <f t="shared" si="120"/>
        <v>=</v>
      </c>
      <c r="K305" s="280" t="str">
        <f t="shared" si="121"/>
        <v>=</v>
      </c>
      <c r="L305" s="280" t="str">
        <f t="shared" si="122"/>
        <v>=</v>
      </c>
      <c r="M305" s="280" t="str">
        <f t="shared" si="123"/>
        <v>=</v>
      </c>
      <c r="N305" s="280" t="str">
        <f t="shared" si="124"/>
        <v>=</v>
      </c>
      <c r="O305" s="280" t="str">
        <f t="shared" si="125"/>
        <v>=</v>
      </c>
      <c r="P305" s="280" t="str">
        <f t="shared" si="126"/>
        <v>=</v>
      </c>
    </row>
    <row r="306" spans="1:16" x14ac:dyDescent="0.35">
      <c r="A306" s="11" t="s">
        <v>2139</v>
      </c>
      <c r="B306" s="11" t="s">
        <v>2140</v>
      </c>
      <c r="C306" s="139" t="s">
        <v>1660</v>
      </c>
      <c r="D306" s="139" t="s">
        <v>1660</v>
      </c>
      <c r="E306" s="139" t="s">
        <v>1660</v>
      </c>
      <c r="F306" s="139" t="s">
        <v>1660</v>
      </c>
      <c r="G306" s="139" t="s">
        <v>1660</v>
      </c>
      <c r="H306" s="139" t="s">
        <v>1660</v>
      </c>
      <c r="I306" s="204"/>
      <c r="J306" s="280" t="str">
        <f t="shared" si="120"/>
        <v>=</v>
      </c>
      <c r="K306" s="280" t="str">
        <f t="shared" si="121"/>
        <v>=</v>
      </c>
      <c r="L306" s="280" t="str">
        <f t="shared" si="122"/>
        <v>=</v>
      </c>
      <c r="M306" s="280" t="str">
        <f t="shared" si="123"/>
        <v>=</v>
      </c>
      <c r="N306" s="280" t="str">
        <f t="shared" si="124"/>
        <v>=</v>
      </c>
      <c r="O306" s="280" t="str">
        <f t="shared" si="125"/>
        <v>=</v>
      </c>
      <c r="P306" s="280" t="str">
        <f t="shared" si="126"/>
        <v>=</v>
      </c>
    </row>
    <row r="307" spans="1:16" x14ac:dyDescent="0.35">
      <c r="A307" s="11" t="s">
        <v>2141</v>
      </c>
      <c r="B307" s="11" t="s">
        <v>2142</v>
      </c>
      <c r="C307" s="139" t="s">
        <v>1660</v>
      </c>
      <c r="D307" s="139" t="s">
        <v>1660</v>
      </c>
      <c r="E307" s="139" t="s">
        <v>1660</v>
      </c>
      <c r="F307" s="139" t="s">
        <v>1660</v>
      </c>
      <c r="G307" s="139" t="s">
        <v>1660</v>
      </c>
      <c r="H307" s="139" t="s">
        <v>1660</v>
      </c>
      <c r="I307" s="204"/>
      <c r="J307" s="280" t="str">
        <f t="shared" si="120"/>
        <v>=</v>
      </c>
      <c r="K307" s="280" t="str">
        <f t="shared" si="121"/>
        <v>=</v>
      </c>
      <c r="L307" s="280" t="str">
        <f t="shared" si="122"/>
        <v>=</v>
      </c>
      <c r="M307" s="280" t="str">
        <f t="shared" si="123"/>
        <v>=</v>
      </c>
      <c r="N307" s="280" t="str">
        <f t="shared" si="124"/>
        <v>=</v>
      </c>
      <c r="O307" s="280" t="str">
        <f t="shared" si="125"/>
        <v>=</v>
      </c>
      <c r="P307" s="280" t="str">
        <f t="shared" si="126"/>
        <v>=</v>
      </c>
    </row>
    <row r="308" spans="1:16" x14ac:dyDescent="0.35">
      <c r="A308" s="11" t="s">
        <v>2143</v>
      </c>
      <c r="B308" s="11" t="s">
        <v>2144</v>
      </c>
      <c r="C308" s="139" t="s">
        <v>1660</v>
      </c>
      <c r="D308" s="139" t="s">
        <v>1660</v>
      </c>
      <c r="E308" s="139" t="s">
        <v>1660</v>
      </c>
      <c r="F308" s="139" t="s">
        <v>1660</v>
      </c>
      <c r="G308" s="139" t="s">
        <v>1660</v>
      </c>
      <c r="H308" s="139" t="s">
        <v>1660</v>
      </c>
      <c r="I308" s="204"/>
      <c r="J308" s="280" t="str">
        <f t="shared" si="120"/>
        <v>=</v>
      </c>
      <c r="K308" s="280" t="str">
        <f t="shared" si="121"/>
        <v>=</v>
      </c>
      <c r="L308" s="280" t="str">
        <f t="shared" si="122"/>
        <v>=</v>
      </c>
      <c r="M308" s="280" t="str">
        <f t="shared" si="123"/>
        <v>=</v>
      </c>
      <c r="N308" s="280" t="str">
        <f t="shared" si="124"/>
        <v>=</v>
      </c>
      <c r="O308" s="280" t="str">
        <f t="shared" si="125"/>
        <v>=</v>
      </c>
      <c r="P308" s="280" t="str">
        <f t="shared" si="126"/>
        <v>=</v>
      </c>
    </row>
    <row r="309" spans="1:16" x14ac:dyDescent="0.35">
      <c r="A309" s="11" t="s">
        <v>2145</v>
      </c>
      <c r="B309" s="11" t="s">
        <v>2146</v>
      </c>
      <c r="C309" s="139" t="s">
        <v>1660</v>
      </c>
      <c r="D309" s="139" t="s">
        <v>1660</v>
      </c>
      <c r="E309" s="139" t="s">
        <v>1660</v>
      </c>
      <c r="F309" s="139" t="s">
        <v>1660</v>
      </c>
      <c r="G309" s="139" t="s">
        <v>1660</v>
      </c>
      <c r="H309" s="139" t="s">
        <v>1660</v>
      </c>
      <c r="I309" s="204"/>
      <c r="J309" s="280" t="str">
        <f t="shared" si="120"/>
        <v>=</v>
      </c>
      <c r="K309" s="280" t="str">
        <f t="shared" si="121"/>
        <v>=</v>
      </c>
      <c r="L309" s="280" t="str">
        <f t="shared" si="122"/>
        <v>=</v>
      </c>
      <c r="M309" s="280" t="str">
        <f t="shared" si="123"/>
        <v>=</v>
      </c>
      <c r="N309" s="280" t="str">
        <f t="shared" si="124"/>
        <v>=</v>
      </c>
      <c r="O309" s="280" t="str">
        <f t="shared" si="125"/>
        <v>=</v>
      </c>
      <c r="P309" s="280" t="str">
        <f t="shared" si="126"/>
        <v>=</v>
      </c>
    </row>
    <row r="310" spans="1:16" ht="14" x14ac:dyDescent="0.35">
      <c r="A310" s="11" t="s">
        <v>2147</v>
      </c>
      <c r="B310" s="11" t="s">
        <v>2148</v>
      </c>
      <c r="C310" s="745" t="s">
        <v>1672</v>
      </c>
      <c r="D310" s="745" t="s">
        <v>1672</v>
      </c>
      <c r="E310" s="745" t="s">
        <v>1672</v>
      </c>
      <c r="F310" s="745" t="s">
        <v>1672</v>
      </c>
      <c r="G310" s="745" t="s">
        <v>1672</v>
      </c>
      <c r="H310" s="745" t="s">
        <v>1672</v>
      </c>
      <c r="I310" s="204"/>
      <c r="J310" s="280" t="str">
        <f t="shared" si="120"/>
        <v>=</v>
      </c>
      <c r="K310" s="280" t="str">
        <f t="shared" si="121"/>
        <v>=</v>
      </c>
      <c r="L310" s="280" t="str">
        <f t="shared" si="122"/>
        <v>=</v>
      </c>
      <c r="M310" s="280" t="str">
        <f t="shared" si="123"/>
        <v>=</v>
      </c>
      <c r="N310" s="280" t="str">
        <f t="shared" si="124"/>
        <v>=</v>
      </c>
      <c r="O310" s="280" t="str">
        <f t="shared" si="125"/>
        <v>=</v>
      </c>
      <c r="P310" s="280" t="str">
        <f t="shared" si="126"/>
        <v>=</v>
      </c>
    </row>
    <row r="311" spans="1:16" x14ac:dyDescent="0.35">
      <c r="A311" s="11" t="s">
        <v>2149</v>
      </c>
      <c r="B311" s="11" t="s">
        <v>2150</v>
      </c>
      <c r="C311" s="139" t="s">
        <v>1660</v>
      </c>
      <c r="D311" s="139" t="s">
        <v>1660</v>
      </c>
      <c r="E311" s="139" t="s">
        <v>1660</v>
      </c>
      <c r="F311" s="139" t="s">
        <v>1660</v>
      </c>
      <c r="G311" s="139" t="s">
        <v>1660</v>
      </c>
      <c r="H311" s="139" t="s">
        <v>1660</v>
      </c>
      <c r="I311" s="204"/>
      <c r="J311" s="280" t="str">
        <f t="shared" si="120"/>
        <v>=</v>
      </c>
      <c r="K311" s="280" t="str">
        <f t="shared" si="121"/>
        <v>=</v>
      </c>
      <c r="L311" s="280" t="str">
        <f t="shared" si="122"/>
        <v>=</v>
      </c>
      <c r="M311" s="280" t="str">
        <f t="shared" si="123"/>
        <v>=</v>
      </c>
      <c r="N311" s="280" t="str">
        <f t="shared" si="124"/>
        <v>=</v>
      </c>
      <c r="O311" s="280" t="str">
        <f t="shared" si="125"/>
        <v>=</v>
      </c>
      <c r="P311" s="280" t="str">
        <f t="shared" si="126"/>
        <v>=</v>
      </c>
    </row>
    <row r="312" spans="1:16" x14ac:dyDescent="0.35">
      <c r="A312" s="11" t="s">
        <v>379</v>
      </c>
      <c r="B312" s="11" t="s">
        <v>380</v>
      </c>
      <c r="C312" s="127" t="s">
        <v>259</v>
      </c>
      <c r="D312" s="127" t="s">
        <v>259</v>
      </c>
      <c r="E312" s="127" t="s">
        <v>259</v>
      </c>
      <c r="F312" s="127" t="s">
        <v>259</v>
      </c>
      <c r="G312" s="197" t="s">
        <v>1678</v>
      </c>
      <c r="H312" s="197" t="s">
        <v>1678</v>
      </c>
      <c r="I312" s="204"/>
      <c r="J312" s="280" t="str">
        <f t="shared" si="120"/>
        <v>=</v>
      </c>
      <c r="K312" s="280" t="str">
        <f t="shared" si="121"/>
        <v>=</v>
      </c>
      <c r="L312" s="280" t="str">
        <f t="shared" si="122"/>
        <v>=</v>
      </c>
      <c r="M312" s="280" t="str">
        <f t="shared" si="123"/>
        <v>X</v>
      </c>
      <c r="N312" s="280" t="str">
        <f t="shared" si="124"/>
        <v>X</v>
      </c>
      <c r="O312" s="280" t="str">
        <f t="shared" si="125"/>
        <v>=</v>
      </c>
      <c r="P312" s="280" t="str">
        <f t="shared" si="126"/>
        <v>=</v>
      </c>
    </row>
    <row r="313" spans="1:16" x14ac:dyDescent="0.35">
      <c r="A313" s="11" t="s">
        <v>2151</v>
      </c>
      <c r="B313" s="11" t="s">
        <v>2152</v>
      </c>
      <c r="C313" s="139" t="s">
        <v>1660</v>
      </c>
      <c r="D313" s="139" t="s">
        <v>1660</v>
      </c>
      <c r="E313" s="139" t="s">
        <v>1660</v>
      </c>
      <c r="F313" s="139" t="s">
        <v>1660</v>
      </c>
      <c r="G313" s="139" t="s">
        <v>1660</v>
      </c>
      <c r="H313" s="139" t="s">
        <v>1660</v>
      </c>
      <c r="I313" s="204"/>
      <c r="J313" s="280" t="str">
        <f t="shared" si="120"/>
        <v>=</v>
      </c>
      <c r="K313" s="280" t="str">
        <f t="shared" si="121"/>
        <v>=</v>
      </c>
      <c r="L313" s="280" t="str">
        <f t="shared" si="122"/>
        <v>=</v>
      </c>
      <c r="M313" s="280" t="str">
        <f t="shared" si="123"/>
        <v>=</v>
      </c>
      <c r="N313" s="280" t="str">
        <f t="shared" si="124"/>
        <v>=</v>
      </c>
      <c r="O313" s="280" t="str">
        <f t="shared" si="125"/>
        <v>=</v>
      </c>
      <c r="P313" s="280" t="str">
        <f t="shared" si="126"/>
        <v>=</v>
      </c>
    </row>
    <row r="314" spans="1:16" x14ac:dyDescent="0.35">
      <c r="A314" s="11" t="s">
        <v>2153</v>
      </c>
      <c r="B314" s="11" t="s">
        <v>2154</v>
      </c>
      <c r="C314" s="139" t="s">
        <v>1660</v>
      </c>
      <c r="D314" s="139" t="s">
        <v>1660</v>
      </c>
      <c r="E314" s="139" t="s">
        <v>1660</v>
      </c>
      <c r="F314" s="139" t="s">
        <v>1660</v>
      </c>
      <c r="G314" s="139" t="s">
        <v>1660</v>
      </c>
      <c r="H314" s="139" t="s">
        <v>1660</v>
      </c>
      <c r="I314" s="204"/>
      <c r="J314" s="280" t="str">
        <f t="shared" si="120"/>
        <v>=</v>
      </c>
      <c r="K314" s="280" t="str">
        <f t="shared" si="121"/>
        <v>=</v>
      </c>
      <c r="L314" s="280" t="str">
        <f t="shared" si="122"/>
        <v>=</v>
      </c>
      <c r="M314" s="280" t="str">
        <f t="shared" si="123"/>
        <v>=</v>
      </c>
      <c r="N314" s="280" t="str">
        <f t="shared" si="124"/>
        <v>=</v>
      </c>
      <c r="O314" s="280" t="str">
        <f t="shared" si="125"/>
        <v>=</v>
      </c>
      <c r="P314" s="280" t="str">
        <f t="shared" si="126"/>
        <v>=</v>
      </c>
    </row>
    <row r="315" spans="1:16" x14ac:dyDescent="0.35">
      <c r="A315" s="11" t="s">
        <v>385</v>
      </c>
      <c r="B315" s="11" t="s">
        <v>386</v>
      </c>
      <c r="C315" s="127" t="s">
        <v>259</v>
      </c>
      <c r="D315" s="127" t="s">
        <v>259</v>
      </c>
      <c r="E315" s="127" t="s">
        <v>259</v>
      </c>
      <c r="F315" s="127" t="s">
        <v>259</v>
      </c>
      <c r="G315" s="197" t="s">
        <v>1678</v>
      </c>
      <c r="H315" s="197" t="s">
        <v>1678</v>
      </c>
      <c r="I315" s="204"/>
      <c r="J315" s="280" t="str">
        <f t="shared" si="120"/>
        <v>=</v>
      </c>
      <c r="K315" s="280" t="str">
        <f t="shared" si="121"/>
        <v>=</v>
      </c>
      <c r="L315" s="280" t="str">
        <f t="shared" si="122"/>
        <v>=</v>
      </c>
      <c r="M315" s="280" t="str">
        <f t="shared" si="123"/>
        <v>X</v>
      </c>
      <c r="N315" s="280" t="str">
        <f t="shared" si="124"/>
        <v>X</v>
      </c>
      <c r="O315" s="280" t="str">
        <f t="shared" si="125"/>
        <v>=</v>
      </c>
      <c r="P315" s="280" t="str">
        <f t="shared" si="126"/>
        <v>=</v>
      </c>
    </row>
    <row r="316" spans="1:16" x14ac:dyDescent="0.35">
      <c r="A316" s="11" t="s">
        <v>2155</v>
      </c>
      <c r="B316" s="11" t="s">
        <v>2156</v>
      </c>
      <c r="C316" s="139" t="s">
        <v>1660</v>
      </c>
      <c r="D316" s="139" t="s">
        <v>1660</v>
      </c>
      <c r="E316" s="139" t="s">
        <v>1660</v>
      </c>
      <c r="F316" s="139" t="s">
        <v>1660</v>
      </c>
      <c r="G316" s="139" t="s">
        <v>1660</v>
      </c>
      <c r="H316" s="139" t="s">
        <v>1660</v>
      </c>
      <c r="I316" s="204"/>
      <c r="J316" s="280" t="str">
        <f t="shared" si="120"/>
        <v>=</v>
      </c>
      <c r="K316" s="280" t="str">
        <f t="shared" si="121"/>
        <v>=</v>
      </c>
      <c r="L316" s="280" t="str">
        <f t="shared" si="122"/>
        <v>=</v>
      </c>
      <c r="M316" s="280" t="str">
        <f t="shared" si="123"/>
        <v>=</v>
      </c>
      <c r="N316" s="280" t="str">
        <f t="shared" si="124"/>
        <v>=</v>
      </c>
      <c r="O316" s="280" t="str">
        <f t="shared" si="125"/>
        <v>=</v>
      </c>
      <c r="P316" s="280" t="str">
        <f t="shared" si="126"/>
        <v>=</v>
      </c>
    </row>
    <row r="317" spans="1:16" x14ac:dyDescent="0.35">
      <c r="A317" s="11" t="s">
        <v>2157</v>
      </c>
      <c r="B317" s="11" t="s">
        <v>2158</v>
      </c>
      <c r="C317" s="139" t="s">
        <v>1660</v>
      </c>
      <c r="D317" s="139" t="s">
        <v>1660</v>
      </c>
      <c r="E317" s="139" t="s">
        <v>1660</v>
      </c>
      <c r="F317" s="139" t="s">
        <v>1660</v>
      </c>
      <c r="G317" s="139" t="s">
        <v>1660</v>
      </c>
      <c r="H317" s="139" t="s">
        <v>1660</v>
      </c>
      <c r="I317" s="204"/>
      <c r="J317" s="280" t="str">
        <f t="shared" si="120"/>
        <v>=</v>
      </c>
      <c r="K317" s="280" t="str">
        <f t="shared" si="121"/>
        <v>=</v>
      </c>
      <c r="L317" s="280" t="str">
        <f t="shared" si="122"/>
        <v>=</v>
      </c>
      <c r="M317" s="280" t="str">
        <f t="shared" si="123"/>
        <v>=</v>
      </c>
      <c r="N317" s="280" t="str">
        <f t="shared" si="124"/>
        <v>=</v>
      </c>
      <c r="O317" s="280" t="str">
        <f t="shared" si="125"/>
        <v>=</v>
      </c>
      <c r="P317" s="280" t="str">
        <f t="shared" si="126"/>
        <v>=</v>
      </c>
    </row>
    <row r="318" spans="1:16" x14ac:dyDescent="0.35">
      <c r="A318" s="11" t="s">
        <v>2159</v>
      </c>
      <c r="B318" s="11" t="s">
        <v>2160</v>
      </c>
      <c r="C318" s="139" t="s">
        <v>1660</v>
      </c>
      <c r="D318" s="139" t="s">
        <v>1660</v>
      </c>
      <c r="E318" s="139" t="s">
        <v>1660</v>
      </c>
      <c r="F318" s="139" t="s">
        <v>1660</v>
      </c>
      <c r="G318" s="139" t="s">
        <v>1660</v>
      </c>
      <c r="H318" s="139" t="s">
        <v>1660</v>
      </c>
      <c r="I318" s="204"/>
      <c r="J318" s="280" t="str">
        <f t="shared" si="120"/>
        <v>=</v>
      </c>
      <c r="K318" s="280" t="str">
        <f t="shared" si="121"/>
        <v>=</v>
      </c>
      <c r="L318" s="280" t="str">
        <f t="shared" si="122"/>
        <v>=</v>
      </c>
      <c r="M318" s="280" t="str">
        <f t="shared" si="123"/>
        <v>=</v>
      </c>
      <c r="N318" s="280" t="str">
        <f t="shared" si="124"/>
        <v>=</v>
      </c>
      <c r="O318" s="280" t="str">
        <f t="shared" si="125"/>
        <v>=</v>
      </c>
      <c r="P318" s="280" t="str">
        <f t="shared" si="126"/>
        <v>=</v>
      </c>
    </row>
    <row r="319" spans="1:16" ht="13" x14ac:dyDescent="0.35">
      <c r="A319" s="210" t="s">
        <v>2161</v>
      </c>
      <c r="B319" s="191" t="s">
        <v>1642</v>
      </c>
      <c r="C319" s="203" t="s">
        <v>1642</v>
      </c>
      <c r="D319" s="203" t="s">
        <v>1642</v>
      </c>
      <c r="E319" s="203" t="s">
        <v>1642</v>
      </c>
      <c r="F319" s="203" t="s">
        <v>1642</v>
      </c>
      <c r="G319" s="203" t="s">
        <v>1642</v>
      </c>
      <c r="H319" s="203" t="s">
        <v>1642</v>
      </c>
      <c r="I319" s="203"/>
      <c r="J319" s="203" t="s">
        <v>1642</v>
      </c>
      <c r="K319" s="203" t="s">
        <v>1642</v>
      </c>
      <c r="L319" s="203" t="s">
        <v>1642</v>
      </c>
      <c r="M319" s="203" t="s">
        <v>1642</v>
      </c>
      <c r="N319" s="203" t="s">
        <v>1642</v>
      </c>
      <c r="O319" s="203" t="s">
        <v>1642</v>
      </c>
      <c r="P319" s="203" t="s">
        <v>1642</v>
      </c>
    </row>
    <row r="320" spans="1:16" ht="13" x14ac:dyDescent="0.35">
      <c r="A320" s="310" t="s">
        <v>1338</v>
      </c>
      <c r="B320" s="12" t="s">
        <v>1642</v>
      </c>
      <c r="C320" s="311" t="s">
        <v>1642</v>
      </c>
      <c r="D320" s="311" t="s">
        <v>1642</v>
      </c>
      <c r="E320" s="311" t="s">
        <v>1642</v>
      </c>
      <c r="F320" s="311" t="s">
        <v>1642</v>
      </c>
      <c r="G320" s="311" t="s">
        <v>1642</v>
      </c>
      <c r="H320" s="311" t="s">
        <v>1642</v>
      </c>
      <c r="I320" s="312"/>
      <c r="J320" s="311" t="s">
        <v>1642</v>
      </c>
      <c r="K320" s="311" t="s">
        <v>1642</v>
      </c>
      <c r="L320" s="180" t="s">
        <v>1642</v>
      </c>
      <c r="M320" s="311" t="s">
        <v>1642</v>
      </c>
      <c r="N320" s="311" t="s">
        <v>1642</v>
      </c>
      <c r="O320" s="311" t="s">
        <v>1642</v>
      </c>
      <c r="P320" s="180" t="s">
        <v>1642</v>
      </c>
    </row>
    <row r="321" spans="1:16" x14ac:dyDescent="0.35">
      <c r="A321" s="17" t="s">
        <v>855</v>
      </c>
      <c r="B321" s="17" t="s">
        <v>2162</v>
      </c>
      <c r="C321" s="193" t="s">
        <v>1660</v>
      </c>
      <c r="D321" s="193" t="s">
        <v>1660</v>
      </c>
      <c r="E321" s="193" t="s">
        <v>1660</v>
      </c>
      <c r="F321" s="193" t="s">
        <v>1660</v>
      </c>
      <c r="G321" s="193" t="s">
        <v>1660</v>
      </c>
      <c r="H321" s="193" t="s">
        <v>1660</v>
      </c>
      <c r="I321" s="301"/>
      <c r="J321" s="280" t="str">
        <f t="shared" ref="J321:J349" si="127">IF(C321=D321,"=","X")</f>
        <v>=</v>
      </c>
      <c r="K321" s="280" t="str">
        <f t="shared" ref="K321:K349" si="128">IF(C321=F321,"=","X")</f>
        <v>=</v>
      </c>
      <c r="L321" s="280" t="str">
        <f t="shared" si="109"/>
        <v>=</v>
      </c>
      <c r="M321" s="280" t="str">
        <f t="shared" ref="M321:M349" si="129">IF(C321=G321,"=","X")</f>
        <v>=</v>
      </c>
      <c r="N321" s="280" t="str">
        <f t="shared" ref="N321:N349" si="130">IF(F321=G321,"=","X")</f>
        <v>=</v>
      </c>
      <c r="O321" s="280" t="str">
        <f t="shared" ref="O321:O349" si="131">IF(D321=F321,"=","X")</f>
        <v>=</v>
      </c>
      <c r="P321" s="280" t="str">
        <f t="shared" ref="P321:P349" si="132">IF(H321=G321,"=","X")</f>
        <v>=</v>
      </c>
    </row>
    <row r="322" spans="1:16" x14ac:dyDescent="0.35">
      <c r="A322" s="17" t="s">
        <v>388</v>
      </c>
      <c r="B322" s="17" t="s">
        <v>389</v>
      </c>
      <c r="C322" s="199" t="s">
        <v>259</v>
      </c>
      <c r="D322" s="199" t="s">
        <v>259</v>
      </c>
      <c r="E322" s="199" t="s">
        <v>259</v>
      </c>
      <c r="F322" s="199" t="s">
        <v>259</v>
      </c>
      <c r="G322" s="197" t="s">
        <v>1678</v>
      </c>
      <c r="H322" s="197" t="s">
        <v>1678</v>
      </c>
      <c r="I322" s="301"/>
      <c r="J322" s="280" t="str">
        <f t="shared" si="127"/>
        <v>=</v>
      </c>
      <c r="K322" s="280" t="str">
        <f t="shared" si="128"/>
        <v>=</v>
      </c>
      <c r="L322" s="280" t="str">
        <f t="shared" si="109"/>
        <v>=</v>
      </c>
      <c r="M322" s="280" t="str">
        <f t="shared" si="129"/>
        <v>X</v>
      </c>
      <c r="N322" s="280" t="str">
        <f t="shared" si="130"/>
        <v>X</v>
      </c>
      <c r="O322" s="280" t="str">
        <f t="shared" si="131"/>
        <v>=</v>
      </c>
      <c r="P322" s="280" t="str">
        <f t="shared" si="132"/>
        <v>=</v>
      </c>
    </row>
    <row r="323" spans="1:16" ht="25" x14ac:dyDescent="0.35">
      <c r="A323" s="17" t="s">
        <v>861</v>
      </c>
      <c r="B323" s="17" t="s">
        <v>2163</v>
      </c>
      <c r="C323" s="193" t="s">
        <v>1660</v>
      </c>
      <c r="D323" s="193" t="s">
        <v>1660</v>
      </c>
      <c r="E323" s="193" t="s">
        <v>1660</v>
      </c>
      <c r="F323" s="193" t="s">
        <v>1660</v>
      </c>
      <c r="G323" s="193" t="s">
        <v>1660</v>
      </c>
      <c r="H323" s="193" t="s">
        <v>1660</v>
      </c>
      <c r="I323" s="301"/>
      <c r="J323" s="280" t="str">
        <f t="shared" si="127"/>
        <v>=</v>
      </c>
      <c r="K323" s="280" t="str">
        <f t="shared" si="128"/>
        <v>=</v>
      </c>
      <c r="L323" s="280" t="str">
        <f t="shared" si="109"/>
        <v>=</v>
      </c>
      <c r="M323" s="280" t="str">
        <f t="shared" si="129"/>
        <v>=</v>
      </c>
      <c r="N323" s="280" t="str">
        <f t="shared" si="130"/>
        <v>=</v>
      </c>
      <c r="O323" s="280" t="str">
        <f t="shared" si="131"/>
        <v>=</v>
      </c>
      <c r="P323" s="280" t="str">
        <f t="shared" si="132"/>
        <v>=</v>
      </c>
    </row>
    <row r="324" spans="1:16" x14ac:dyDescent="0.35">
      <c r="A324" s="432" t="s">
        <v>1336</v>
      </c>
      <c r="B324" s="17" t="s">
        <v>2164</v>
      </c>
      <c r="C324" s="193" t="s">
        <v>1660</v>
      </c>
      <c r="D324" s="193" t="s">
        <v>1660</v>
      </c>
      <c r="E324" s="193" t="s">
        <v>1660</v>
      </c>
      <c r="F324" s="193" t="s">
        <v>1660</v>
      </c>
      <c r="G324" s="193" t="s">
        <v>1660</v>
      </c>
      <c r="H324" s="193" t="s">
        <v>1660</v>
      </c>
      <c r="I324" s="301"/>
      <c r="J324" s="280" t="str">
        <f t="shared" si="127"/>
        <v>=</v>
      </c>
      <c r="K324" s="280" t="str">
        <f t="shared" si="128"/>
        <v>=</v>
      </c>
      <c r="L324" s="280" t="str">
        <f t="shared" si="109"/>
        <v>=</v>
      </c>
      <c r="M324" s="280" t="str">
        <f t="shared" si="129"/>
        <v>=</v>
      </c>
      <c r="N324" s="280" t="str">
        <f t="shared" si="130"/>
        <v>=</v>
      </c>
      <c r="O324" s="280" t="str">
        <f t="shared" si="131"/>
        <v>=</v>
      </c>
      <c r="P324" s="280" t="str">
        <f t="shared" si="132"/>
        <v>=</v>
      </c>
    </row>
    <row r="325" spans="1:16" x14ac:dyDescent="0.35">
      <c r="A325" s="17" t="s">
        <v>2165</v>
      </c>
      <c r="B325" s="17" t="s">
        <v>2166</v>
      </c>
      <c r="C325" s="193" t="s">
        <v>1660</v>
      </c>
      <c r="D325" s="193" t="s">
        <v>1660</v>
      </c>
      <c r="E325" s="193" t="s">
        <v>1660</v>
      </c>
      <c r="F325" s="193" t="s">
        <v>1660</v>
      </c>
      <c r="G325" s="193" t="s">
        <v>1660</v>
      </c>
      <c r="H325" s="193" t="s">
        <v>1660</v>
      </c>
      <c r="I325" s="301"/>
      <c r="J325" s="280" t="str">
        <f t="shared" si="127"/>
        <v>=</v>
      </c>
      <c r="K325" s="280" t="str">
        <f t="shared" si="128"/>
        <v>=</v>
      </c>
      <c r="L325" s="280" t="str">
        <f t="shared" si="109"/>
        <v>=</v>
      </c>
      <c r="M325" s="280" t="str">
        <f t="shared" si="129"/>
        <v>=</v>
      </c>
      <c r="N325" s="280" t="str">
        <f t="shared" si="130"/>
        <v>=</v>
      </c>
      <c r="O325" s="280" t="str">
        <f t="shared" si="131"/>
        <v>=</v>
      </c>
      <c r="P325" s="280" t="str">
        <f t="shared" si="132"/>
        <v>=</v>
      </c>
    </row>
    <row r="326" spans="1:16" x14ac:dyDescent="0.35">
      <c r="A326" s="17" t="s">
        <v>2167</v>
      </c>
      <c r="B326" s="17" t="s">
        <v>2168</v>
      </c>
      <c r="C326" s="193" t="s">
        <v>1660</v>
      </c>
      <c r="D326" s="193" t="s">
        <v>1660</v>
      </c>
      <c r="E326" s="193" t="s">
        <v>1660</v>
      </c>
      <c r="F326" s="193" t="s">
        <v>1660</v>
      </c>
      <c r="G326" s="197" t="s">
        <v>1678</v>
      </c>
      <c r="H326" s="197" t="s">
        <v>1678</v>
      </c>
      <c r="I326" s="301"/>
      <c r="J326" s="280" t="str">
        <f t="shared" si="127"/>
        <v>=</v>
      </c>
      <c r="K326" s="280" t="str">
        <f t="shared" si="128"/>
        <v>=</v>
      </c>
      <c r="L326" s="280" t="str">
        <f t="shared" si="109"/>
        <v>=</v>
      </c>
      <c r="M326" s="280" t="str">
        <f t="shared" si="129"/>
        <v>X</v>
      </c>
      <c r="N326" s="280" t="str">
        <f t="shared" si="130"/>
        <v>X</v>
      </c>
      <c r="O326" s="280" t="str">
        <f t="shared" si="131"/>
        <v>=</v>
      </c>
      <c r="P326" s="280" t="str">
        <f t="shared" si="132"/>
        <v>=</v>
      </c>
    </row>
    <row r="327" spans="1:16" x14ac:dyDescent="0.35">
      <c r="A327" s="17" t="s">
        <v>2169</v>
      </c>
      <c r="B327" s="17" t="s">
        <v>2170</v>
      </c>
      <c r="C327" s="201" t="s">
        <v>1870</v>
      </c>
      <c r="D327" s="201" t="s">
        <v>1870</v>
      </c>
      <c r="E327" s="201" t="s">
        <v>1870</v>
      </c>
      <c r="F327" s="201" t="s">
        <v>1870</v>
      </c>
      <c r="G327" s="205" t="s">
        <v>1870</v>
      </c>
      <c r="H327" s="205" t="s">
        <v>1870</v>
      </c>
      <c r="I327" s="301"/>
      <c r="J327" s="280" t="str">
        <f t="shared" si="127"/>
        <v>=</v>
      </c>
      <c r="K327" s="280" t="str">
        <f t="shared" si="128"/>
        <v>=</v>
      </c>
      <c r="L327" s="280" t="str">
        <f t="shared" si="109"/>
        <v>=</v>
      </c>
      <c r="M327" s="280" t="str">
        <f t="shared" si="129"/>
        <v>=</v>
      </c>
      <c r="N327" s="280" t="str">
        <f t="shared" si="130"/>
        <v>=</v>
      </c>
      <c r="O327" s="280" t="str">
        <f t="shared" si="131"/>
        <v>=</v>
      </c>
      <c r="P327" s="280" t="str">
        <f t="shared" si="132"/>
        <v>=</v>
      </c>
    </row>
    <row r="328" spans="1:16" s="279" customFormat="1" ht="13" x14ac:dyDescent="0.35">
      <c r="A328" s="17" t="s">
        <v>2171</v>
      </c>
      <c r="B328" s="17" t="s">
        <v>2172</v>
      </c>
      <c r="C328" s="193" t="s">
        <v>1660</v>
      </c>
      <c r="D328" s="193" t="s">
        <v>1660</v>
      </c>
      <c r="E328" s="193" t="s">
        <v>1660</v>
      </c>
      <c r="F328" s="193" t="s">
        <v>1660</v>
      </c>
      <c r="G328" s="193" t="s">
        <v>1660</v>
      </c>
      <c r="H328" s="193" t="s">
        <v>1660</v>
      </c>
      <c r="I328" s="301"/>
      <c r="J328" s="280" t="str">
        <f t="shared" si="127"/>
        <v>=</v>
      </c>
      <c r="K328" s="280" t="str">
        <f t="shared" si="128"/>
        <v>=</v>
      </c>
      <c r="L328" s="280" t="str">
        <f t="shared" si="109"/>
        <v>=</v>
      </c>
      <c r="M328" s="280" t="str">
        <f t="shared" si="129"/>
        <v>=</v>
      </c>
      <c r="N328" s="280" t="str">
        <f t="shared" si="130"/>
        <v>=</v>
      </c>
      <c r="O328" s="280" t="str">
        <f t="shared" si="131"/>
        <v>=</v>
      </c>
      <c r="P328" s="280" t="str">
        <f t="shared" si="132"/>
        <v>=</v>
      </c>
    </row>
    <row r="329" spans="1:16" s="281" customFormat="1" x14ac:dyDescent="0.35">
      <c r="A329" s="17" t="s">
        <v>429</v>
      </c>
      <c r="B329" s="17" t="s">
        <v>430</v>
      </c>
      <c r="C329" s="199" t="s">
        <v>259</v>
      </c>
      <c r="D329" s="199" t="s">
        <v>259</v>
      </c>
      <c r="E329" s="199" t="s">
        <v>259</v>
      </c>
      <c r="F329" s="199" t="s">
        <v>259</v>
      </c>
      <c r="G329" s="197" t="s">
        <v>1678</v>
      </c>
      <c r="H329" s="197" t="s">
        <v>1678</v>
      </c>
      <c r="I329" s="301"/>
      <c r="J329" s="280" t="str">
        <f t="shared" si="127"/>
        <v>=</v>
      </c>
      <c r="K329" s="280" t="str">
        <f t="shared" si="128"/>
        <v>=</v>
      </c>
      <c r="L329" s="280" t="str">
        <f t="shared" si="109"/>
        <v>=</v>
      </c>
      <c r="M329" s="280" t="str">
        <f t="shared" si="129"/>
        <v>X</v>
      </c>
      <c r="N329" s="280" t="str">
        <f t="shared" si="130"/>
        <v>X</v>
      </c>
      <c r="O329" s="280" t="str">
        <f t="shared" si="131"/>
        <v>=</v>
      </c>
      <c r="P329" s="280" t="str">
        <f t="shared" si="132"/>
        <v>=</v>
      </c>
    </row>
    <row r="330" spans="1:16" s="281" customFormat="1" collapsed="1" x14ac:dyDescent="0.35">
      <c r="A330" s="17" t="s">
        <v>2173</v>
      </c>
      <c r="B330" s="17" t="s">
        <v>2174</v>
      </c>
      <c r="C330" s="193" t="s">
        <v>1660</v>
      </c>
      <c r="D330" s="193" t="s">
        <v>1660</v>
      </c>
      <c r="E330" s="193" t="s">
        <v>1660</v>
      </c>
      <c r="F330" s="193" t="s">
        <v>1660</v>
      </c>
      <c r="G330" s="193" t="s">
        <v>1660</v>
      </c>
      <c r="H330" s="193" t="s">
        <v>1660</v>
      </c>
      <c r="I330" s="301"/>
      <c r="J330" s="280" t="str">
        <f t="shared" si="127"/>
        <v>=</v>
      </c>
      <c r="K330" s="280" t="str">
        <f t="shared" si="128"/>
        <v>=</v>
      </c>
      <c r="L330" s="280" t="str">
        <f t="shared" si="109"/>
        <v>=</v>
      </c>
      <c r="M330" s="280" t="str">
        <f t="shared" si="129"/>
        <v>=</v>
      </c>
      <c r="N330" s="280" t="str">
        <f t="shared" si="130"/>
        <v>=</v>
      </c>
      <c r="O330" s="280" t="str">
        <f t="shared" si="131"/>
        <v>=</v>
      </c>
      <c r="P330" s="280" t="str">
        <f t="shared" si="132"/>
        <v>=</v>
      </c>
    </row>
    <row r="331" spans="1:16" s="279" customFormat="1" ht="13" x14ac:dyDescent="0.35">
      <c r="A331" s="17" t="s">
        <v>2175</v>
      </c>
      <c r="B331" s="17" t="s">
        <v>2176</v>
      </c>
      <c r="C331" s="193" t="s">
        <v>1660</v>
      </c>
      <c r="D331" s="193" t="s">
        <v>1660</v>
      </c>
      <c r="E331" s="193" t="s">
        <v>1660</v>
      </c>
      <c r="F331" s="193" t="s">
        <v>1660</v>
      </c>
      <c r="G331" s="196" t="s">
        <v>1677</v>
      </c>
      <c r="H331" s="196" t="s">
        <v>1677</v>
      </c>
      <c r="I331" s="301"/>
      <c r="J331" s="280" t="str">
        <f t="shared" si="127"/>
        <v>=</v>
      </c>
      <c r="K331" s="280" t="str">
        <f t="shared" si="128"/>
        <v>=</v>
      </c>
      <c r="L331" s="280" t="str">
        <f t="shared" si="109"/>
        <v>=</v>
      </c>
      <c r="M331" s="280" t="str">
        <f t="shared" si="129"/>
        <v>X</v>
      </c>
      <c r="N331" s="280" t="str">
        <f t="shared" si="130"/>
        <v>X</v>
      </c>
      <c r="O331" s="280" t="str">
        <f t="shared" si="131"/>
        <v>=</v>
      </c>
      <c r="P331" s="280" t="str">
        <f t="shared" si="132"/>
        <v>=</v>
      </c>
    </row>
    <row r="332" spans="1:16" x14ac:dyDescent="0.35">
      <c r="A332" s="17" t="s">
        <v>433</v>
      </c>
      <c r="B332" s="17" t="s">
        <v>434</v>
      </c>
      <c r="C332" s="199" t="s">
        <v>259</v>
      </c>
      <c r="D332" s="199" t="s">
        <v>259</v>
      </c>
      <c r="E332" s="199" t="s">
        <v>259</v>
      </c>
      <c r="F332" s="199" t="s">
        <v>259</v>
      </c>
      <c r="G332" s="197" t="s">
        <v>1678</v>
      </c>
      <c r="H332" s="197" t="s">
        <v>1678</v>
      </c>
      <c r="I332" s="301"/>
      <c r="J332" s="280" t="str">
        <f t="shared" si="127"/>
        <v>=</v>
      </c>
      <c r="K332" s="280" t="str">
        <f t="shared" si="128"/>
        <v>=</v>
      </c>
      <c r="L332" s="280" t="str">
        <f t="shared" si="109"/>
        <v>=</v>
      </c>
      <c r="M332" s="280" t="str">
        <f t="shared" si="129"/>
        <v>X</v>
      </c>
      <c r="N332" s="280" t="str">
        <f t="shared" si="130"/>
        <v>X</v>
      </c>
      <c r="O332" s="280" t="str">
        <f t="shared" si="131"/>
        <v>=</v>
      </c>
      <c r="P332" s="280" t="str">
        <f t="shared" si="132"/>
        <v>=</v>
      </c>
    </row>
    <row r="333" spans="1:16" x14ac:dyDescent="0.35">
      <c r="A333" s="17" t="s">
        <v>440</v>
      </c>
      <c r="B333" s="17" t="s">
        <v>441</v>
      </c>
      <c r="C333" s="199" t="s">
        <v>259</v>
      </c>
      <c r="D333" s="199" t="s">
        <v>259</v>
      </c>
      <c r="E333" s="199" t="s">
        <v>259</v>
      </c>
      <c r="F333" s="199" t="s">
        <v>259</v>
      </c>
      <c r="G333" s="197" t="s">
        <v>1678</v>
      </c>
      <c r="H333" s="197" t="s">
        <v>1678</v>
      </c>
      <c r="I333" s="301"/>
      <c r="J333" s="280" t="str">
        <f t="shared" si="127"/>
        <v>=</v>
      </c>
      <c r="K333" s="280" t="str">
        <f t="shared" si="128"/>
        <v>=</v>
      </c>
      <c r="L333" s="280" t="str">
        <f t="shared" si="109"/>
        <v>=</v>
      </c>
      <c r="M333" s="280" t="str">
        <f t="shared" si="129"/>
        <v>X</v>
      </c>
      <c r="N333" s="280" t="str">
        <f t="shared" si="130"/>
        <v>X</v>
      </c>
      <c r="O333" s="280" t="str">
        <f t="shared" si="131"/>
        <v>=</v>
      </c>
      <c r="P333" s="280" t="str">
        <f t="shared" si="132"/>
        <v>=</v>
      </c>
    </row>
    <row r="334" spans="1:16" ht="25" x14ac:dyDescent="0.35">
      <c r="A334" s="17" t="s">
        <v>445</v>
      </c>
      <c r="B334" s="17" t="s">
        <v>2177</v>
      </c>
      <c r="C334" s="199" t="s">
        <v>259</v>
      </c>
      <c r="D334" s="199" t="s">
        <v>259</v>
      </c>
      <c r="E334" s="199" t="s">
        <v>259</v>
      </c>
      <c r="F334" s="196" t="s">
        <v>1677</v>
      </c>
      <c r="G334" s="196" t="s">
        <v>1677</v>
      </c>
      <c r="H334" s="196" t="s">
        <v>1677</v>
      </c>
      <c r="I334" s="301"/>
      <c r="J334" s="280" t="str">
        <f t="shared" si="127"/>
        <v>=</v>
      </c>
      <c r="K334" s="280" t="str">
        <f t="shared" si="128"/>
        <v>X</v>
      </c>
      <c r="L334" s="280" t="str">
        <f t="shared" si="109"/>
        <v>=</v>
      </c>
      <c r="M334" s="280" t="str">
        <f t="shared" si="129"/>
        <v>X</v>
      </c>
      <c r="N334" s="280" t="str">
        <f t="shared" si="130"/>
        <v>=</v>
      </c>
      <c r="O334" s="280" t="str">
        <f t="shared" si="131"/>
        <v>X</v>
      </c>
      <c r="P334" s="280" t="str">
        <f t="shared" si="132"/>
        <v>=</v>
      </c>
    </row>
    <row r="335" spans="1:16" s="279" customFormat="1" ht="13" x14ac:dyDescent="0.35">
      <c r="A335" s="17" t="s">
        <v>465</v>
      </c>
      <c r="B335" s="17" t="s">
        <v>466</v>
      </c>
      <c r="C335" s="199" t="s">
        <v>259</v>
      </c>
      <c r="D335" s="199" t="s">
        <v>259</v>
      </c>
      <c r="E335" s="199" t="s">
        <v>259</v>
      </c>
      <c r="F335" s="199" t="s">
        <v>259</v>
      </c>
      <c r="G335" s="198" t="s">
        <v>1689</v>
      </c>
      <c r="H335" s="198" t="s">
        <v>1689</v>
      </c>
      <c r="I335" s="301"/>
      <c r="J335" s="280" t="str">
        <f t="shared" si="127"/>
        <v>=</v>
      </c>
      <c r="K335" s="280" t="str">
        <f t="shared" si="128"/>
        <v>=</v>
      </c>
      <c r="L335" s="280" t="str">
        <f t="shared" si="109"/>
        <v>=</v>
      </c>
      <c r="M335" s="280" t="str">
        <f t="shared" si="129"/>
        <v>X</v>
      </c>
      <c r="N335" s="280" t="str">
        <f t="shared" si="130"/>
        <v>X</v>
      </c>
      <c r="O335" s="280" t="str">
        <f t="shared" si="131"/>
        <v>=</v>
      </c>
      <c r="P335" s="280" t="str">
        <f t="shared" si="132"/>
        <v>=</v>
      </c>
    </row>
    <row r="336" spans="1:16" s="279" customFormat="1" ht="13" x14ac:dyDescent="0.35">
      <c r="A336" s="17" t="s">
        <v>479</v>
      </c>
      <c r="B336" s="17" t="s">
        <v>480</v>
      </c>
      <c r="C336" s="199" t="s">
        <v>259</v>
      </c>
      <c r="D336" s="199" t="s">
        <v>259</v>
      </c>
      <c r="E336" s="199" t="s">
        <v>259</v>
      </c>
      <c r="F336" s="199" t="s">
        <v>259</v>
      </c>
      <c r="G336" s="197" t="s">
        <v>1678</v>
      </c>
      <c r="H336" s="197" t="s">
        <v>1678</v>
      </c>
      <c r="I336" s="301"/>
      <c r="J336" s="280" t="str">
        <f t="shared" si="127"/>
        <v>=</v>
      </c>
      <c r="K336" s="280" t="str">
        <f t="shared" si="128"/>
        <v>=</v>
      </c>
      <c r="L336" s="280" t="str">
        <f t="shared" si="109"/>
        <v>=</v>
      </c>
      <c r="M336" s="280" t="str">
        <f t="shared" si="129"/>
        <v>X</v>
      </c>
      <c r="N336" s="280" t="str">
        <f t="shared" si="130"/>
        <v>X</v>
      </c>
      <c r="O336" s="280" t="str">
        <f t="shared" si="131"/>
        <v>=</v>
      </c>
      <c r="P336" s="280" t="str">
        <f t="shared" si="132"/>
        <v>=</v>
      </c>
    </row>
    <row r="337" spans="1:16" s="279" customFormat="1" ht="13" x14ac:dyDescent="0.35">
      <c r="A337" s="17" t="s">
        <v>2178</v>
      </c>
      <c r="B337" s="17" t="s">
        <v>2179</v>
      </c>
      <c r="C337" s="196" t="s">
        <v>1677</v>
      </c>
      <c r="D337" s="198" t="s">
        <v>1689</v>
      </c>
      <c r="E337" s="198" t="s">
        <v>1689</v>
      </c>
      <c r="F337" s="196" t="s">
        <v>1677</v>
      </c>
      <c r="G337" s="196" t="s">
        <v>1677</v>
      </c>
      <c r="H337" s="196" t="s">
        <v>1677</v>
      </c>
      <c r="I337" s="301"/>
      <c r="J337" s="280" t="str">
        <f t="shared" si="127"/>
        <v>X</v>
      </c>
      <c r="K337" s="280" t="str">
        <f t="shared" si="128"/>
        <v>=</v>
      </c>
      <c r="L337" s="280" t="str">
        <f t="shared" si="109"/>
        <v>=</v>
      </c>
      <c r="M337" s="280" t="str">
        <f t="shared" si="129"/>
        <v>=</v>
      </c>
      <c r="N337" s="280" t="str">
        <f t="shared" si="130"/>
        <v>=</v>
      </c>
      <c r="O337" s="280" t="str">
        <f t="shared" si="131"/>
        <v>X</v>
      </c>
      <c r="P337" s="280" t="str">
        <f t="shared" si="132"/>
        <v>=</v>
      </c>
    </row>
    <row r="338" spans="1:16" s="279" customFormat="1" ht="13" x14ac:dyDescent="0.35">
      <c r="A338" s="17" t="s">
        <v>489</v>
      </c>
      <c r="B338" s="17" t="s">
        <v>490</v>
      </c>
      <c r="C338" s="199" t="s">
        <v>259</v>
      </c>
      <c r="D338" s="199" t="s">
        <v>259</v>
      </c>
      <c r="E338" s="199" t="s">
        <v>259</v>
      </c>
      <c r="F338" s="199" t="s">
        <v>259</v>
      </c>
      <c r="G338" s="196" t="s">
        <v>1677</v>
      </c>
      <c r="H338" s="196" t="s">
        <v>1677</v>
      </c>
      <c r="I338" s="301"/>
      <c r="J338" s="280" t="str">
        <f t="shared" si="127"/>
        <v>=</v>
      </c>
      <c r="K338" s="280" t="str">
        <f t="shared" si="128"/>
        <v>=</v>
      </c>
      <c r="L338" s="280" t="str">
        <f t="shared" si="109"/>
        <v>=</v>
      </c>
      <c r="M338" s="280" t="str">
        <f t="shared" si="129"/>
        <v>X</v>
      </c>
      <c r="N338" s="280" t="str">
        <f t="shared" si="130"/>
        <v>X</v>
      </c>
      <c r="O338" s="280" t="str">
        <f t="shared" si="131"/>
        <v>=</v>
      </c>
      <c r="P338" s="280" t="str">
        <f t="shared" si="132"/>
        <v>=</v>
      </c>
    </row>
    <row r="339" spans="1:16" x14ac:dyDescent="0.35">
      <c r="A339" s="17" t="s">
        <v>1167</v>
      </c>
      <c r="B339" s="17" t="s">
        <v>2180</v>
      </c>
      <c r="C339" s="201" t="s">
        <v>1870</v>
      </c>
      <c r="D339" s="201" t="s">
        <v>1870</v>
      </c>
      <c r="E339" s="201" t="s">
        <v>1870</v>
      </c>
      <c r="F339" s="201" t="s">
        <v>1870</v>
      </c>
      <c r="G339" s="205" t="s">
        <v>1870</v>
      </c>
      <c r="H339" s="205" t="s">
        <v>1870</v>
      </c>
      <c r="I339" s="301"/>
      <c r="J339" s="280" t="str">
        <f t="shared" si="127"/>
        <v>=</v>
      </c>
      <c r="K339" s="280" t="str">
        <f t="shared" si="128"/>
        <v>=</v>
      </c>
      <c r="L339" s="280" t="str">
        <f t="shared" si="109"/>
        <v>=</v>
      </c>
      <c r="M339" s="280" t="str">
        <f t="shared" si="129"/>
        <v>=</v>
      </c>
      <c r="N339" s="280" t="str">
        <f t="shared" si="130"/>
        <v>=</v>
      </c>
      <c r="O339" s="280" t="str">
        <f t="shared" si="131"/>
        <v>=</v>
      </c>
      <c r="P339" s="280" t="str">
        <f t="shared" si="132"/>
        <v>=</v>
      </c>
    </row>
    <row r="340" spans="1:16" ht="13" x14ac:dyDescent="0.35">
      <c r="A340" s="13" t="s">
        <v>2181</v>
      </c>
      <c r="B340" s="13" t="s">
        <v>2182</v>
      </c>
      <c r="C340" s="196" t="s">
        <v>1677</v>
      </c>
      <c r="D340" s="196" t="s">
        <v>1677</v>
      </c>
      <c r="E340" s="196" t="s">
        <v>1677</v>
      </c>
      <c r="F340" s="196" t="s">
        <v>1677</v>
      </c>
      <c r="G340" s="205" t="s">
        <v>1870</v>
      </c>
      <c r="H340" s="205" t="s">
        <v>1870</v>
      </c>
      <c r="I340" s="301"/>
      <c r="J340" s="280" t="str">
        <f t="shared" si="127"/>
        <v>=</v>
      </c>
      <c r="K340" s="280" t="str">
        <f t="shared" si="128"/>
        <v>=</v>
      </c>
      <c r="L340" s="280" t="str">
        <f t="shared" si="109"/>
        <v>=</v>
      </c>
      <c r="M340" s="280" t="str">
        <f t="shared" si="129"/>
        <v>X</v>
      </c>
      <c r="N340" s="280" t="str">
        <f t="shared" si="130"/>
        <v>X</v>
      </c>
      <c r="O340" s="280" t="str">
        <f t="shared" si="131"/>
        <v>=</v>
      </c>
      <c r="P340" s="280" t="str">
        <f t="shared" si="132"/>
        <v>=</v>
      </c>
    </row>
    <row r="341" spans="1:16" x14ac:dyDescent="0.35">
      <c r="A341" s="17" t="s">
        <v>1114</v>
      </c>
      <c r="B341" s="17" t="s">
        <v>1116</v>
      </c>
      <c r="C341" s="193" t="s">
        <v>1660</v>
      </c>
      <c r="D341" s="193" t="s">
        <v>1660</v>
      </c>
      <c r="E341" s="193" t="s">
        <v>1660</v>
      </c>
      <c r="F341" s="193" t="s">
        <v>1660</v>
      </c>
      <c r="G341" s="205" t="s">
        <v>1870</v>
      </c>
      <c r="H341" s="205" t="s">
        <v>1870</v>
      </c>
      <c r="I341" s="301"/>
      <c r="J341" s="280" t="str">
        <f t="shared" si="127"/>
        <v>=</v>
      </c>
      <c r="K341" s="280" t="str">
        <f t="shared" si="128"/>
        <v>=</v>
      </c>
      <c r="L341" s="280" t="str">
        <f t="shared" ref="L341:L416" si="133">IF(D341=E341,"=","X")</f>
        <v>=</v>
      </c>
      <c r="M341" s="280" t="str">
        <f t="shared" si="129"/>
        <v>X</v>
      </c>
      <c r="N341" s="280" t="str">
        <f t="shared" si="130"/>
        <v>X</v>
      </c>
      <c r="O341" s="280" t="str">
        <f t="shared" si="131"/>
        <v>=</v>
      </c>
      <c r="P341" s="280" t="str">
        <f t="shared" si="132"/>
        <v>=</v>
      </c>
    </row>
    <row r="342" spans="1:16" ht="13" x14ac:dyDescent="0.35">
      <c r="A342" s="17" t="s">
        <v>2183</v>
      </c>
      <c r="B342" s="17" t="s">
        <v>2184</v>
      </c>
      <c r="C342" s="201" t="s">
        <v>1870</v>
      </c>
      <c r="D342" s="201" t="s">
        <v>1870</v>
      </c>
      <c r="E342" s="201" t="s">
        <v>1870</v>
      </c>
      <c r="F342" s="201" t="s">
        <v>1870</v>
      </c>
      <c r="G342" s="196" t="s">
        <v>1677</v>
      </c>
      <c r="H342" s="196" t="s">
        <v>1677</v>
      </c>
      <c r="I342" s="301"/>
      <c r="J342" s="280" t="str">
        <f t="shared" si="127"/>
        <v>=</v>
      </c>
      <c r="K342" s="280" t="str">
        <f t="shared" si="128"/>
        <v>=</v>
      </c>
      <c r="L342" s="280" t="str">
        <f t="shared" si="133"/>
        <v>=</v>
      </c>
      <c r="M342" s="280" t="str">
        <f t="shared" si="129"/>
        <v>X</v>
      </c>
      <c r="N342" s="280" t="str">
        <f t="shared" si="130"/>
        <v>X</v>
      </c>
      <c r="O342" s="280" t="str">
        <f t="shared" si="131"/>
        <v>=</v>
      </c>
      <c r="P342" s="280" t="str">
        <f t="shared" si="132"/>
        <v>=</v>
      </c>
    </row>
    <row r="343" spans="1:16" ht="13" x14ac:dyDescent="0.35">
      <c r="A343" s="17" t="s">
        <v>2185</v>
      </c>
      <c r="B343" s="17" t="s">
        <v>2186</v>
      </c>
      <c r="C343" s="257" t="s">
        <v>1660</v>
      </c>
      <c r="D343" s="257" t="s">
        <v>1660</v>
      </c>
      <c r="E343" s="257" t="s">
        <v>1660</v>
      </c>
      <c r="F343" s="193" t="s">
        <v>1660</v>
      </c>
      <c r="G343" s="196" t="s">
        <v>1677</v>
      </c>
      <c r="H343" s="196" t="s">
        <v>1677</v>
      </c>
      <c r="I343" s="301"/>
      <c r="J343" s="280" t="str">
        <f t="shared" si="127"/>
        <v>=</v>
      </c>
      <c r="K343" s="280" t="str">
        <f t="shared" si="128"/>
        <v>=</v>
      </c>
      <c r="L343" s="280" t="str">
        <f t="shared" si="133"/>
        <v>=</v>
      </c>
      <c r="M343" s="280" t="str">
        <f t="shared" si="129"/>
        <v>X</v>
      </c>
      <c r="N343" s="280" t="str">
        <f t="shared" si="130"/>
        <v>X</v>
      </c>
      <c r="O343" s="280" t="str">
        <f t="shared" si="131"/>
        <v>=</v>
      </c>
      <c r="P343" s="280" t="str">
        <f t="shared" si="132"/>
        <v>=</v>
      </c>
    </row>
    <row r="344" spans="1:16" ht="13" x14ac:dyDescent="0.35">
      <c r="A344" s="13" t="s">
        <v>2187</v>
      </c>
      <c r="B344" s="13" t="s">
        <v>2188</v>
      </c>
      <c r="C344" s="196" t="s">
        <v>1677</v>
      </c>
      <c r="D344" s="196" t="s">
        <v>1677</v>
      </c>
      <c r="E344" s="196" t="s">
        <v>1677</v>
      </c>
      <c r="F344" s="196" t="s">
        <v>1677</v>
      </c>
      <c r="G344" s="197" t="s">
        <v>1678</v>
      </c>
      <c r="H344" s="197" t="s">
        <v>1678</v>
      </c>
      <c r="I344" s="301"/>
      <c r="J344" s="280" t="str">
        <f t="shared" si="127"/>
        <v>=</v>
      </c>
      <c r="K344" s="280" t="str">
        <f t="shared" si="128"/>
        <v>=</v>
      </c>
      <c r="L344" s="280" t="str">
        <f t="shared" si="133"/>
        <v>=</v>
      </c>
      <c r="M344" s="280" t="str">
        <f t="shared" si="129"/>
        <v>X</v>
      </c>
      <c r="N344" s="280" t="str">
        <f t="shared" si="130"/>
        <v>X</v>
      </c>
      <c r="O344" s="280" t="str">
        <f t="shared" si="131"/>
        <v>=</v>
      </c>
      <c r="P344" s="280" t="str">
        <f t="shared" si="132"/>
        <v>=</v>
      </c>
    </row>
    <row r="345" spans="1:16" x14ac:dyDescent="0.35">
      <c r="A345" s="11" t="s">
        <v>909</v>
      </c>
      <c r="B345" s="11" t="s">
        <v>2189</v>
      </c>
      <c r="C345" s="193" t="s">
        <v>1660</v>
      </c>
      <c r="D345" s="193" t="s">
        <v>1660</v>
      </c>
      <c r="E345" s="193" t="s">
        <v>1660</v>
      </c>
      <c r="F345" s="193" t="s">
        <v>1660</v>
      </c>
      <c r="G345" s="197" t="s">
        <v>1678</v>
      </c>
      <c r="H345" s="197" t="s">
        <v>1678</v>
      </c>
      <c r="I345" s="301"/>
      <c r="J345" s="280" t="str">
        <f t="shared" si="127"/>
        <v>=</v>
      </c>
      <c r="K345" s="280" t="str">
        <f t="shared" si="128"/>
        <v>=</v>
      </c>
      <c r="L345" s="280" t="str">
        <f t="shared" si="133"/>
        <v>=</v>
      </c>
      <c r="M345" s="280" t="str">
        <f t="shared" si="129"/>
        <v>X</v>
      </c>
      <c r="N345" s="280" t="str">
        <f t="shared" si="130"/>
        <v>X</v>
      </c>
      <c r="O345" s="280" t="str">
        <f t="shared" si="131"/>
        <v>=</v>
      </c>
      <c r="P345" s="280" t="str">
        <f t="shared" si="132"/>
        <v>=</v>
      </c>
    </row>
    <row r="346" spans="1:16" x14ac:dyDescent="0.35">
      <c r="A346" s="11" t="s">
        <v>1150</v>
      </c>
      <c r="B346" s="11" t="s">
        <v>1152</v>
      </c>
      <c r="C346" s="193" t="s">
        <v>1660</v>
      </c>
      <c r="D346" s="193" t="s">
        <v>1660</v>
      </c>
      <c r="E346" s="193" t="s">
        <v>1660</v>
      </c>
      <c r="F346" s="193" t="s">
        <v>1660</v>
      </c>
      <c r="G346" s="197" t="s">
        <v>1678</v>
      </c>
      <c r="H346" s="197" t="s">
        <v>1678</v>
      </c>
      <c r="I346" s="301"/>
      <c r="J346" s="280" t="str">
        <f t="shared" si="127"/>
        <v>=</v>
      </c>
      <c r="K346" s="280" t="str">
        <f t="shared" si="128"/>
        <v>=</v>
      </c>
      <c r="L346" s="280" t="str">
        <f t="shared" si="133"/>
        <v>=</v>
      </c>
      <c r="M346" s="280" t="str">
        <f t="shared" si="129"/>
        <v>X</v>
      </c>
      <c r="N346" s="280" t="str">
        <f t="shared" si="130"/>
        <v>X</v>
      </c>
      <c r="O346" s="280" t="str">
        <f t="shared" si="131"/>
        <v>=</v>
      </c>
      <c r="P346" s="280" t="str">
        <f t="shared" si="132"/>
        <v>=</v>
      </c>
    </row>
    <row r="347" spans="1:16" ht="25" x14ac:dyDescent="0.35">
      <c r="A347" s="11" t="s">
        <v>1127</v>
      </c>
      <c r="B347" s="19" t="s">
        <v>2190</v>
      </c>
      <c r="C347" s="198" t="s">
        <v>1689</v>
      </c>
      <c r="D347" s="198" t="s">
        <v>1689</v>
      </c>
      <c r="E347" s="198" t="s">
        <v>1689</v>
      </c>
      <c r="F347" s="198" t="s">
        <v>1689</v>
      </c>
      <c r="G347" s="198" t="s">
        <v>1689</v>
      </c>
      <c r="H347" s="198" t="s">
        <v>1689</v>
      </c>
      <c r="I347" s="301"/>
      <c r="J347" s="280" t="str">
        <f t="shared" si="127"/>
        <v>=</v>
      </c>
      <c r="K347" s="280" t="str">
        <f t="shared" si="128"/>
        <v>=</v>
      </c>
      <c r="L347" s="280" t="str">
        <f t="shared" si="133"/>
        <v>=</v>
      </c>
      <c r="M347" s="280" t="str">
        <f t="shared" si="129"/>
        <v>=</v>
      </c>
      <c r="N347" s="280" t="str">
        <f t="shared" si="130"/>
        <v>=</v>
      </c>
      <c r="O347" s="280" t="str">
        <f t="shared" si="131"/>
        <v>=</v>
      </c>
      <c r="P347" s="280" t="str">
        <f t="shared" si="132"/>
        <v>=</v>
      </c>
    </row>
    <row r="348" spans="1:16" ht="13" x14ac:dyDescent="0.35">
      <c r="A348" s="11" t="s">
        <v>1319</v>
      </c>
      <c r="B348" s="11" t="s">
        <v>2191</v>
      </c>
      <c r="C348" s="193" t="s">
        <v>1660</v>
      </c>
      <c r="D348" s="193" t="s">
        <v>1660</v>
      </c>
      <c r="E348" s="193" t="s">
        <v>1660</v>
      </c>
      <c r="F348" s="193" t="s">
        <v>1660</v>
      </c>
      <c r="G348" s="193" t="s">
        <v>1660</v>
      </c>
      <c r="H348" s="193" t="s">
        <v>1660</v>
      </c>
      <c r="I348" s="192"/>
      <c r="J348" s="280" t="str">
        <f t="shared" si="127"/>
        <v>=</v>
      </c>
      <c r="K348" s="280" t="str">
        <f t="shared" si="128"/>
        <v>=</v>
      </c>
      <c r="L348" s="280" t="str">
        <f t="shared" si="133"/>
        <v>=</v>
      </c>
      <c r="M348" s="280" t="str">
        <f t="shared" si="129"/>
        <v>=</v>
      </c>
      <c r="N348" s="280" t="str">
        <f t="shared" si="130"/>
        <v>=</v>
      </c>
      <c r="O348" s="280" t="str">
        <f t="shared" si="131"/>
        <v>=</v>
      </c>
      <c r="P348" s="280" t="str">
        <f t="shared" si="132"/>
        <v>=</v>
      </c>
    </row>
    <row r="349" spans="1:16" x14ac:dyDescent="0.35">
      <c r="A349" s="11" t="s">
        <v>504</v>
      </c>
      <c r="B349" s="11" t="s">
        <v>2192</v>
      </c>
      <c r="C349" s="199" t="s">
        <v>259</v>
      </c>
      <c r="D349" s="199" t="s">
        <v>259</v>
      </c>
      <c r="E349" s="199" t="s">
        <v>259</v>
      </c>
      <c r="F349" s="199" t="s">
        <v>259</v>
      </c>
      <c r="G349" s="197" t="s">
        <v>1678</v>
      </c>
      <c r="H349" s="197" t="s">
        <v>1678</v>
      </c>
      <c r="I349" s="301"/>
      <c r="J349" s="280" t="str">
        <f t="shared" si="127"/>
        <v>=</v>
      </c>
      <c r="K349" s="280" t="str">
        <f t="shared" si="128"/>
        <v>=</v>
      </c>
      <c r="L349" s="280" t="str">
        <f t="shared" si="133"/>
        <v>=</v>
      </c>
      <c r="M349" s="280" t="str">
        <f t="shared" si="129"/>
        <v>X</v>
      </c>
      <c r="N349" s="280" t="str">
        <f t="shared" si="130"/>
        <v>X</v>
      </c>
      <c r="O349" s="280" t="str">
        <f t="shared" si="131"/>
        <v>=</v>
      </c>
      <c r="P349" s="280" t="str">
        <f t="shared" si="132"/>
        <v>=</v>
      </c>
    </row>
    <row r="350" spans="1:16" ht="13" x14ac:dyDescent="0.35">
      <c r="A350" s="12" t="s">
        <v>2193</v>
      </c>
      <c r="B350" s="12" t="s">
        <v>1642</v>
      </c>
      <c r="C350" s="180" t="s">
        <v>1642</v>
      </c>
      <c r="D350" s="180" t="s">
        <v>1642</v>
      </c>
      <c r="E350" s="180" t="s">
        <v>1642</v>
      </c>
      <c r="F350" s="180" t="s">
        <v>1642</v>
      </c>
      <c r="G350" s="180" t="s">
        <v>1642</v>
      </c>
      <c r="H350" s="180" t="s">
        <v>1642</v>
      </c>
      <c r="I350" s="207"/>
      <c r="J350" s="180" t="s">
        <v>1642</v>
      </c>
      <c r="K350" s="180" t="s">
        <v>1642</v>
      </c>
      <c r="L350" s="180" t="s">
        <v>1642</v>
      </c>
      <c r="M350" s="180" t="s">
        <v>1642</v>
      </c>
      <c r="N350" s="180" t="s">
        <v>1642</v>
      </c>
      <c r="O350" s="180" t="s">
        <v>1642</v>
      </c>
      <c r="P350" s="180" t="s">
        <v>1642</v>
      </c>
    </row>
    <row r="351" spans="1:16" x14ac:dyDescent="0.35">
      <c r="A351" s="17" t="s">
        <v>2194</v>
      </c>
      <c r="B351" s="17" t="s">
        <v>2195</v>
      </c>
      <c r="C351" s="193" t="s">
        <v>1660</v>
      </c>
      <c r="D351" s="193" t="s">
        <v>1660</v>
      </c>
      <c r="E351" s="193" t="s">
        <v>1660</v>
      </c>
      <c r="F351" s="193" t="s">
        <v>1660</v>
      </c>
      <c r="G351" s="193" t="s">
        <v>1660</v>
      </c>
      <c r="H351" s="193" t="s">
        <v>1660</v>
      </c>
      <c r="I351" s="301"/>
      <c r="J351" s="280" t="str">
        <f>IF(C351=D351,"=","X")</f>
        <v>=</v>
      </c>
      <c r="K351" s="280" t="str">
        <f>IF(C351=F351,"=","X")</f>
        <v>=</v>
      </c>
      <c r="L351" s="280" t="str">
        <f t="shared" si="133"/>
        <v>=</v>
      </c>
      <c r="M351" s="280" t="str">
        <f>IF(C351=G351,"=","X")</f>
        <v>=</v>
      </c>
      <c r="N351" s="280" t="str">
        <f>IF(F351=G351,"=","X")</f>
        <v>=</v>
      </c>
      <c r="O351" s="280" t="str">
        <f>IF(D351=F351,"=","X")</f>
        <v>=</v>
      </c>
      <c r="P351" s="280" t="str">
        <f>IF(H351=G351,"=","X")</f>
        <v>=</v>
      </c>
    </row>
    <row r="352" spans="1:16" ht="112.5" x14ac:dyDescent="0.35">
      <c r="A352" s="17" t="s">
        <v>2196</v>
      </c>
      <c r="B352" s="17" t="s">
        <v>2197</v>
      </c>
      <c r="C352" s="193" t="s">
        <v>1660</v>
      </c>
      <c r="D352" s="193" t="s">
        <v>1660</v>
      </c>
      <c r="E352" s="193" t="s">
        <v>1660</v>
      </c>
      <c r="F352" s="193" t="s">
        <v>1660</v>
      </c>
      <c r="G352" s="193" t="s">
        <v>1660</v>
      </c>
      <c r="H352" s="193" t="s">
        <v>1660</v>
      </c>
      <c r="I352" s="192"/>
      <c r="J352" s="280" t="str">
        <f>IF(C352=D352,"=","X")</f>
        <v>=</v>
      </c>
      <c r="K352" s="280" t="str">
        <f>IF(C352=F352,"=","X")</f>
        <v>=</v>
      </c>
      <c r="L352" s="280" t="str">
        <f t="shared" si="133"/>
        <v>=</v>
      </c>
      <c r="M352" s="280" t="str">
        <f>IF(C352=G352,"=","X")</f>
        <v>=</v>
      </c>
      <c r="N352" s="280" t="str">
        <f>IF(F352=G352,"=","X")</f>
        <v>=</v>
      </c>
      <c r="O352" s="280" t="str">
        <f>IF(D352=F352,"=","X")</f>
        <v>=</v>
      </c>
      <c r="P352" s="280" t="str">
        <f>IF(H352=G352,"=","X")</f>
        <v>=</v>
      </c>
    </row>
    <row r="353" spans="1:16" x14ac:dyDescent="0.35">
      <c r="A353" s="17" t="s">
        <v>2198</v>
      </c>
      <c r="B353" s="11" t="s">
        <v>2199</v>
      </c>
      <c r="C353" s="194" t="s">
        <v>1672</v>
      </c>
      <c r="D353" s="194" t="s">
        <v>1672</v>
      </c>
      <c r="E353" s="194" t="s">
        <v>1672</v>
      </c>
      <c r="F353" s="194" t="s">
        <v>1672</v>
      </c>
      <c r="G353" s="303" t="s">
        <v>1672</v>
      </c>
      <c r="H353" s="303" t="s">
        <v>1672</v>
      </c>
      <c r="I353" s="301"/>
      <c r="J353" s="280" t="str">
        <f>IF(C353=D353,"=","X")</f>
        <v>=</v>
      </c>
      <c r="K353" s="280" t="str">
        <f>IF(C353=F353,"=","X")</f>
        <v>=</v>
      </c>
      <c r="L353" s="280" t="str">
        <f t="shared" si="133"/>
        <v>=</v>
      </c>
      <c r="M353" s="280" t="str">
        <f>IF(C353=G353,"=","X")</f>
        <v>=</v>
      </c>
      <c r="N353" s="280" t="str">
        <f>IF(F353=G353,"=","X")</f>
        <v>=</v>
      </c>
      <c r="O353" s="280" t="str">
        <f>IF(D353=F353,"=","X")</f>
        <v>=</v>
      </c>
      <c r="P353" s="280" t="str">
        <f>IF(H353=G353,"=","X")</f>
        <v>=</v>
      </c>
    </row>
    <row r="354" spans="1:16" ht="26" x14ac:dyDescent="0.35">
      <c r="A354" s="12" t="s">
        <v>2200</v>
      </c>
      <c r="B354" s="12" t="s">
        <v>1642</v>
      </c>
      <c r="C354" s="180" t="s">
        <v>1642</v>
      </c>
      <c r="D354" s="180" t="s">
        <v>1642</v>
      </c>
      <c r="E354" s="180" t="s">
        <v>1642</v>
      </c>
      <c r="F354" s="180" t="s">
        <v>1642</v>
      </c>
      <c r="G354" s="180" t="s">
        <v>1642</v>
      </c>
      <c r="H354" s="180" t="s">
        <v>1642</v>
      </c>
      <c r="I354" s="207"/>
      <c r="J354" s="180" t="s">
        <v>1642</v>
      </c>
      <c r="K354" s="180" t="s">
        <v>1642</v>
      </c>
      <c r="L354" s="180" t="s">
        <v>1642</v>
      </c>
      <c r="M354" s="180" t="s">
        <v>1642</v>
      </c>
      <c r="N354" s="180" t="s">
        <v>1642</v>
      </c>
      <c r="O354" s="180" t="s">
        <v>1642</v>
      </c>
      <c r="P354" s="180" t="s">
        <v>1642</v>
      </c>
    </row>
    <row r="355" spans="1:16" ht="13" x14ac:dyDescent="0.35">
      <c r="A355" s="63" t="s">
        <v>2201</v>
      </c>
      <c r="B355" s="63" t="s">
        <v>2202</v>
      </c>
      <c r="C355" s="193" t="s">
        <v>1660</v>
      </c>
      <c r="D355" s="193" t="s">
        <v>1660</v>
      </c>
      <c r="E355" s="193" t="s">
        <v>1660</v>
      </c>
      <c r="F355" s="193" t="s">
        <v>1660</v>
      </c>
      <c r="G355" s="193" t="s">
        <v>1660</v>
      </c>
      <c r="H355" s="193" t="s">
        <v>1660</v>
      </c>
      <c r="I355" s="192"/>
      <c r="J355" s="280" t="str">
        <f>IF(C355=D355,"=","X")</f>
        <v>=</v>
      </c>
      <c r="K355" s="280" t="str">
        <f>IF(C355=F355,"=","X")</f>
        <v>=</v>
      </c>
      <c r="L355" s="280" t="str">
        <f t="shared" si="133"/>
        <v>=</v>
      </c>
      <c r="M355" s="280" t="str">
        <f>IF(C355=G355,"=","X")</f>
        <v>=</v>
      </c>
      <c r="N355" s="280" t="str">
        <f>IF(F355=G355,"=","X")</f>
        <v>=</v>
      </c>
      <c r="O355" s="280" t="str">
        <f>IF(D355=F355,"=","X")</f>
        <v>=</v>
      </c>
      <c r="P355" s="280" t="str">
        <f>IF(H355=G355,"=","X")</f>
        <v>=</v>
      </c>
    </row>
    <row r="356" spans="1:16" x14ac:dyDescent="0.35">
      <c r="A356" s="17" t="s">
        <v>2203</v>
      </c>
      <c r="B356" s="17" t="s">
        <v>2204</v>
      </c>
      <c r="C356" s="201" t="s">
        <v>1870</v>
      </c>
      <c r="D356" s="201" t="s">
        <v>1870</v>
      </c>
      <c r="E356" s="201" t="s">
        <v>1870</v>
      </c>
      <c r="F356" s="201" t="s">
        <v>1870</v>
      </c>
      <c r="G356" s="205" t="s">
        <v>1870</v>
      </c>
      <c r="H356" s="205" t="s">
        <v>1870</v>
      </c>
      <c r="I356" s="301"/>
      <c r="J356" s="280" t="str">
        <f>IF(C356=D356,"=","X")</f>
        <v>=</v>
      </c>
      <c r="K356" s="280" t="str">
        <f>IF(C356=F356,"=","X")</f>
        <v>=</v>
      </c>
      <c r="L356" s="280" t="str">
        <f t="shared" si="133"/>
        <v>=</v>
      </c>
      <c r="M356" s="280" t="str">
        <f>IF(C356=G356,"=","X")</f>
        <v>=</v>
      </c>
      <c r="N356" s="280" t="str">
        <f>IF(F356=G356,"=","X")</f>
        <v>=</v>
      </c>
      <c r="O356" s="280" t="str">
        <f>IF(D356=F356,"=","X")</f>
        <v>=</v>
      </c>
      <c r="P356" s="280" t="str">
        <f>IF(H356=G356,"=","X")</f>
        <v>=</v>
      </c>
    </row>
    <row r="357" spans="1:16" ht="13" x14ac:dyDescent="0.35">
      <c r="A357" s="12" t="s">
        <v>2205</v>
      </c>
      <c r="B357" s="12" t="s">
        <v>1642</v>
      </c>
      <c r="C357" s="180" t="s">
        <v>1642</v>
      </c>
      <c r="D357" s="180" t="s">
        <v>1642</v>
      </c>
      <c r="E357" s="180" t="s">
        <v>1642</v>
      </c>
      <c r="F357" s="180" t="s">
        <v>1642</v>
      </c>
      <c r="G357" s="180" t="s">
        <v>1642</v>
      </c>
      <c r="H357" s="180" t="s">
        <v>1642</v>
      </c>
      <c r="I357" s="207"/>
      <c r="J357" s="180" t="s">
        <v>1642</v>
      </c>
      <c r="K357" s="180" t="s">
        <v>1642</v>
      </c>
      <c r="L357" s="180" t="s">
        <v>1642</v>
      </c>
      <c r="M357" s="180" t="s">
        <v>1642</v>
      </c>
      <c r="N357" s="180" t="s">
        <v>1642</v>
      </c>
      <c r="O357" s="180" t="s">
        <v>1642</v>
      </c>
      <c r="P357" s="180" t="s">
        <v>1642</v>
      </c>
    </row>
    <row r="358" spans="1:16" x14ac:dyDescent="0.35">
      <c r="A358" s="40" t="s">
        <v>1377</v>
      </c>
      <c r="B358" s="40" t="s">
        <v>2206</v>
      </c>
      <c r="C358" s="193" t="s">
        <v>1660</v>
      </c>
      <c r="D358" s="193" t="s">
        <v>1660</v>
      </c>
      <c r="E358" s="193" t="s">
        <v>1660</v>
      </c>
      <c r="F358" s="193" t="s">
        <v>1660</v>
      </c>
      <c r="G358" s="193" t="s">
        <v>1660</v>
      </c>
      <c r="H358" s="193" t="s">
        <v>1660</v>
      </c>
      <c r="I358" s="301"/>
      <c r="J358" s="280" t="str">
        <f>IF(C358=D358,"=","X")</f>
        <v>=</v>
      </c>
      <c r="K358" s="280" t="str">
        <f>IF(C358=F358,"=","X")</f>
        <v>=</v>
      </c>
      <c r="L358" s="280" t="str">
        <f t="shared" si="133"/>
        <v>=</v>
      </c>
      <c r="M358" s="280" t="str">
        <f>IF(C358=G358,"=","X")</f>
        <v>=</v>
      </c>
      <c r="N358" s="280" t="str">
        <f>IF(F358=G358,"=","X")</f>
        <v>=</v>
      </c>
      <c r="O358" s="280" t="str">
        <f>IF(D358=F358,"=","X")</f>
        <v>=</v>
      </c>
      <c r="P358" s="280" t="str">
        <f>IF(H358=G358,"=","X")</f>
        <v>=</v>
      </c>
    </row>
    <row r="359" spans="1:16" x14ac:dyDescent="0.35">
      <c r="A359" s="63" t="s">
        <v>2207</v>
      </c>
      <c r="B359" s="17" t="s">
        <v>2208</v>
      </c>
      <c r="C359" s="193" t="s">
        <v>1660</v>
      </c>
      <c r="D359" s="193" t="s">
        <v>1660</v>
      </c>
      <c r="E359" s="193" t="s">
        <v>1660</v>
      </c>
      <c r="F359" s="193" t="s">
        <v>1660</v>
      </c>
      <c r="G359" s="193" t="s">
        <v>1660</v>
      </c>
      <c r="H359" s="193" t="s">
        <v>1660</v>
      </c>
      <c r="I359" s="301"/>
      <c r="J359" s="280" t="str">
        <f>IF(C359=D359,"=","X")</f>
        <v>=</v>
      </c>
      <c r="K359" s="280" t="str">
        <f>IF(C359=F359,"=","X")</f>
        <v>=</v>
      </c>
      <c r="L359" s="280" t="str">
        <f t="shared" si="133"/>
        <v>=</v>
      </c>
      <c r="M359" s="280" t="str">
        <f>IF(C359=G359,"=","X")</f>
        <v>=</v>
      </c>
      <c r="N359" s="280" t="str">
        <f>IF(F359=G359,"=","X")</f>
        <v>=</v>
      </c>
      <c r="O359" s="280" t="str">
        <f>IF(D359=F359,"=","X")</f>
        <v>=</v>
      </c>
      <c r="P359" s="280" t="str">
        <f>IF(H359=G359,"=","X")</f>
        <v>=</v>
      </c>
    </row>
    <row r="360" spans="1:16" ht="13" x14ac:dyDescent="0.35">
      <c r="A360" s="63" t="s">
        <v>844</v>
      </c>
      <c r="B360" s="11" t="s">
        <v>2209</v>
      </c>
      <c r="C360" s="193" t="s">
        <v>1660</v>
      </c>
      <c r="D360" s="193" t="s">
        <v>1660</v>
      </c>
      <c r="E360" s="193" t="s">
        <v>1660</v>
      </c>
      <c r="F360" s="193" t="s">
        <v>1660</v>
      </c>
      <c r="G360" s="197" t="s">
        <v>1678</v>
      </c>
      <c r="H360" s="197" t="s">
        <v>1678</v>
      </c>
      <c r="I360" s="192"/>
      <c r="J360" s="280" t="str">
        <f>IF(C360=D360,"=","X")</f>
        <v>=</v>
      </c>
      <c r="K360" s="280" t="str">
        <f>IF(C360=F360,"=","X")</f>
        <v>=</v>
      </c>
      <c r="L360" s="280" t="str">
        <f t="shared" si="133"/>
        <v>=</v>
      </c>
      <c r="M360" s="280" t="str">
        <f>IF(C360=G360,"=","X")</f>
        <v>X</v>
      </c>
      <c r="N360" s="280" t="str">
        <f>IF(F360=G360,"=","X")</f>
        <v>X</v>
      </c>
      <c r="O360" s="280" t="str">
        <f>IF(D360=F360,"=","X")</f>
        <v>=</v>
      </c>
      <c r="P360" s="280" t="str">
        <f>IF(H360=G360,"=","X")</f>
        <v>=</v>
      </c>
    </row>
    <row r="361" spans="1:16" x14ac:dyDescent="0.35">
      <c r="A361" s="460" t="s">
        <v>1044</v>
      </c>
      <c r="B361" s="11" t="s">
        <v>2210</v>
      </c>
      <c r="C361" s="193" t="s">
        <v>1660</v>
      </c>
      <c r="D361" s="193" t="s">
        <v>1660</v>
      </c>
      <c r="E361" s="193" t="s">
        <v>1660</v>
      </c>
      <c r="F361" s="193" t="s">
        <v>1660</v>
      </c>
      <c r="G361" s="193" t="s">
        <v>1660</v>
      </c>
      <c r="H361" s="193" t="s">
        <v>1660</v>
      </c>
      <c r="I361" s="301"/>
      <c r="J361" s="280" t="str">
        <f>IF(C361=D361,"=","X")</f>
        <v>=</v>
      </c>
      <c r="K361" s="280" t="str">
        <f>IF(C361=F361,"=","X")</f>
        <v>=</v>
      </c>
      <c r="L361" s="280" t="str">
        <f t="shared" si="133"/>
        <v>=</v>
      </c>
      <c r="M361" s="280" t="str">
        <f>IF(C361=G361,"=","X")</f>
        <v>=</v>
      </c>
      <c r="N361" s="280" t="str">
        <f>IF(F361=G361,"=","X")</f>
        <v>=</v>
      </c>
      <c r="O361" s="280" t="str">
        <f>IF(D361=F361,"=","X")</f>
        <v>=</v>
      </c>
      <c r="P361" s="280" t="str">
        <f>IF(H361=G361,"=","X")</f>
        <v>=</v>
      </c>
    </row>
    <row r="362" spans="1:16" ht="13" x14ac:dyDescent="0.35">
      <c r="A362" s="44" t="s">
        <v>1124</v>
      </c>
      <c r="B362" s="12" t="s">
        <v>1642</v>
      </c>
      <c r="C362" s="180" t="s">
        <v>1642</v>
      </c>
      <c r="D362" s="180" t="s">
        <v>1642</v>
      </c>
      <c r="E362" s="505" t="s">
        <v>1642</v>
      </c>
      <c r="F362" s="180" t="s">
        <v>1642</v>
      </c>
      <c r="G362" s="180" t="s">
        <v>1642</v>
      </c>
      <c r="H362" s="180" t="s">
        <v>1642</v>
      </c>
      <c r="I362" s="207"/>
      <c r="J362" s="180" t="s">
        <v>1642</v>
      </c>
      <c r="K362" s="180" t="s">
        <v>1642</v>
      </c>
      <c r="L362" s="180" t="s">
        <v>1642</v>
      </c>
      <c r="M362" s="180" t="s">
        <v>1642</v>
      </c>
      <c r="N362" s="180" t="s">
        <v>1642</v>
      </c>
      <c r="O362" s="180" t="s">
        <v>1642</v>
      </c>
      <c r="P362" s="180" t="s">
        <v>1642</v>
      </c>
    </row>
    <row r="363" spans="1:16" x14ac:dyDescent="0.35">
      <c r="A363" s="17" t="s">
        <v>2211</v>
      </c>
      <c r="B363" s="63" t="s">
        <v>2212</v>
      </c>
      <c r="C363" s="194" t="s">
        <v>1672</v>
      </c>
      <c r="D363" s="194" t="s">
        <v>1672</v>
      </c>
      <c r="E363" s="194" t="s">
        <v>1672</v>
      </c>
      <c r="F363" s="194" t="s">
        <v>1672</v>
      </c>
      <c r="G363" s="303" t="s">
        <v>1672</v>
      </c>
      <c r="H363" s="303" t="s">
        <v>1672</v>
      </c>
      <c r="I363" s="301"/>
      <c r="J363" s="280" t="str">
        <f t="shared" ref="J363:J378" si="134">IF(C363=D363,"=","X")</f>
        <v>=</v>
      </c>
      <c r="K363" s="280" t="str">
        <f t="shared" ref="K363:K378" si="135">IF(C363=F363,"=","X")</f>
        <v>=</v>
      </c>
      <c r="L363" s="280" t="str">
        <f t="shared" si="133"/>
        <v>=</v>
      </c>
      <c r="M363" s="280" t="str">
        <f t="shared" ref="M363:M378" si="136">IF(C363=G363,"=","X")</f>
        <v>=</v>
      </c>
      <c r="N363" s="280" t="str">
        <f t="shared" ref="N363:N378" si="137">IF(F363=G363,"=","X")</f>
        <v>=</v>
      </c>
      <c r="O363" s="280" t="str">
        <f t="shared" ref="O363:O378" si="138">IF(D363=F363,"=","X")</f>
        <v>=</v>
      </c>
      <c r="P363" s="280" t="str">
        <f t="shared" ref="P363:P378" si="139">IF(H363=G363,"=","X")</f>
        <v>=</v>
      </c>
    </row>
    <row r="364" spans="1:16" x14ac:dyDescent="0.35">
      <c r="A364" s="17" t="s">
        <v>1409</v>
      </c>
      <c r="B364" s="17" t="s">
        <v>2213</v>
      </c>
      <c r="C364" s="193" t="s">
        <v>1660</v>
      </c>
      <c r="D364" s="193" t="s">
        <v>1660</v>
      </c>
      <c r="E364" s="193" t="s">
        <v>1660</v>
      </c>
      <c r="F364" s="193" t="s">
        <v>1660</v>
      </c>
      <c r="G364" s="193" t="s">
        <v>1660</v>
      </c>
      <c r="H364" s="193" t="s">
        <v>1660</v>
      </c>
      <c r="I364" s="301"/>
      <c r="J364" s="280" t="str">
        <f t="shared" si="134"/>
        <v>=</v>
      </c>
      <c r="K364" s="280" t="str">
        <f t="shared" si="135"/>
        <v>=</v>
      </c>
      <c r="L364" s="280" t="str">
        <f t="shared" si="133"/>
        <v>=</v>
      </c>
      <c r="M364" s="280" t="str">
        <f t="shared" si="136"/>
        <v>=</v>
      </c>
      <c r="N364" s="280" t="str">
        <f t="shared" si="137"/>
        <v>=</v>
      </c>
      <c r="O364" s="280" t="str">
        <f t="shared" si="138"/>
        <v>=</v>
      </c>
      <c r="P364" s="280" t="str">
        <f t="shared" si="139"/>
        <v>=</v>
      </c>
    </row>
    <row r="365" spans="1:16" x14ac:dyDescent="0.35">
      <c r="A365" s="17" t="s">
        <v>2214</v>
      </c>
      <c r="B365" s="17" t="s">
        <v>2215</v>
      </c>
      <c r="C365" s="201" t="s">
        <v>1870</v>
      </c>
      <c r="D365" s="201" t="s">
        <v>1870</v>
      </c>
      <c r="E365" s="201" t="s">
        <v>1870</v>
      </c>
      <c r="F365" s="201" t="s">
        <v>1870</v>
      </c>
      <c r="G365" s="205" t="s">
        <v>1870</v>
      </c>
      <c r="H365" s="205" t="s">
        <v>1870</v>
      </c>
      <c r="I365" s="301"/>
      <c r="J365" s="280" t="str">
        <f t="shared" si="134"/>
        <v>=</v>
      </c>
      <c r="K365" s="280" t="str">
        <f t="shared" si="135"/>
        <v>=</v>
      </c>
      <c r="L365" s="280" t="str">
        <f t="shared" si="133"/>
        <v>=</v>
      </c>
      <c r="M365" s="280" t="str">
        <f t="shared" si="136"/>
        <v>=</v>
      </c>
      <c r="N365" s="280" t="str">
        <f t="shared" si="137"/>
        <v>=</v>
      </c>
      <c r="O365" s="280" t="str">
        <f t="shared" si="138"/>
        <v>=</v>
      </c>
      <c r="P365" s="280" t="str">
        <f t="shared" si="139"/>
        <v>=</v>
      </c>
    </row>
    <row r="366" spans="1:16" x14ac:dyDescent="0.35">
      <c r="A366" s="11" t="s">
        <v>2216</v>
      </c>
      <c r="B366" s="11" t="s">
        <v>2217</v>
      </c>
      <c r="C366" s="193" t="s">
        <v>1660</v>
      </c>
      <c r="D366" s="193" t="s">
        <v>1660</v>
      </c>
      <c r="E366" s="193" t="s">
        <v>1660</v>
      </c>
      <c r="F366" s="201" t="s">
        <v>1870</v>
      </c>
      <c r="G366" s="205" t="s">
        <v>1870</v>
      </c>
      <c r="H366" s="304" t="s">
        <v>1660</v>
      </c>
      <c r="I366" s="301"/>
      <c r="J366" s="280" t="str">
        <f t="shared" si="134"/>
        <v>=</v>
      </c>
      <c r="K366" s="280" t="str">
        <f t="shared" si="135"/>
        <v>X</v>
      </c>
      <c r="L366" s="280" t="str">
        <f t="shared" si="133"/>
        <v>=</v>
      </c>
      <c r="M366" s="280" t="str">
        <f t="shared" si="136"/>
        <v>X</v>
      </c>
      <c r="N366" s="280" t="str">
        <f t="shared" si="137"/>
        <v>=</v>
      </c>
      <c r="O366" s="280" t="str">
        <f t="shared" si="138"/>
        <v>X</v>
      </c>
      <c r="P366" s="280" t="str">
        <f t="shared" si="139"/>
        <v>X</v>
      </c>
    </row>
    <row r="367" spans="1:16" x14ac:dyDescent="0.35">
      <c r="A367" s="11" t="s">
        <v>1122</v>
      </c>
      <c r="B367" s="11" t="s">
        <v>1125</v>
      </c>
      <c r="C367" s="193" t="s">
        <v>1660</v>
      </c>
      <c r="D367" s="193" t="s">
        <v>1660</v>
      </c>
      <c r="E367" s="193" t="s">
        <v>1660</v>
      </c>
      <c r="F367" s="201" t="s">
        <v>1870</v>
      </c>
      <c r="G367" s="205" t="s">
        <v>1870</v>
      </c>
      <c r="H367" s="205" t="s">
        <v>1870</v>
      </c>
      <c r="I367" s="301"/>
      <c r="J367" s="280" t="str">
        <f t="shared" si="134"/>
        <v>=</v>
      </c>
      <c r="K367" s="280" t="str">
        <f t="shared" si="135"/>
        <v>X</v>
      </c>
      <c r="L367" s="280" t="str">
        <f t="shared" si="133"/>
        <v>=</v>
      </c>
      <c r="M367" s="280" t="str">
        <f t="shared" si="136"/>
        <v>X</v>
      </c>
      <c r="N367" s="280" t="str">
        <f t="shared" si="137"/>
        <v>=</v>
      </c>
      <c r="O367" s="280" t="str">
        <f t="shared" si="138"/>
        <v>X</v>
      </c>
      <c r="P367" s="280" t="str">
        <f t="shared" si="139"/>
        <v>=</v>
      </c>
    </row>
    <row r="368" spans="1:16" ht="13" x14ac:dyDescent="0.35">
      <c r="A368" s="11" t="s">
        <v>2218</v>
      </c>
      <c r="B368" s="11" t="s">
        <v>2219</v>
      </c>
      <c r="C368" s="201" t="s">
        <v>1870</v>
      </c>
      <c r="D368" s="201" t="s">
        <v>1870</v>
      </c>
      <c r="E368" s="201" t="s">
        <v>1870</v>
      </c>
      <c r="F368" s="201" t="s">
        <v>1870</v>
      </c>
      <c r="G368" s="196" t="s">
        <v>1677</v>
      </c>
      <c r="H368" s="196" t="s">
        <v>1677</v>
      </c>
      <c r="I368" s="301"/>
      <c r="J368" s="280" t="str">
        <f t="shared" si="134"/>
        <v>=</v>
      </c>
      <c r="K368" s="280" t="str">
        <f t="shared" si="135"/>
        <v>=</v>
      </c>
      <c r="L368" s="280" t="str">
        <f t="shared" si="133"/>
        <v>=</v>
      </c>
      <c r="M368" s="280" t="str">
        <f t="shared" si="136"/>
        <v>X</v>
      </c>
      <c r="N368" s="280" t="str">
        <f t="shared" si="137"/>
        <v>X</v>
      </c>
      <c r="O368" s="280" t="str">
        <f t="shared" si="138"/>
        <v>=</v>
      </c>
      <c r="P368" s="280" t="str">
        <f t="shared" si="139"/>
        <v>=</v>
      </c>
    </row>
    <row r="369" spans="1:16" x14ac:dyDescent="0.35">
      <c r="A369" s="17" t="s">
        <v>1221</v>
      </c>
      <c r="B369" s="13" t="s">
        <v>2220</v>
      </c>
      <c r="C369" s="201" t="s">
        <v>1870</v>
      </c>
      <c r="D369" s="201" t="s">
        <v>1870</v>
      </c>
      <c r="E369" s="201" t="s">
        <v>1870</v>
      </c>
      <c r="F369" s="201" t="s">
        <v>1870</v>
      </c>
      <c r="G369" s="205" t="s">
        <v>1870</v>
      </c>
      <c r="H369" s="205" t="s">
        <v>1870</v>
      </c>
      <c r="I369" s="301"/>
      <c r="J369" s="280" t="str">
        <f t="shared" si="134"/>
        <v>=</v>
      </c>
      <c r="K369" s="280" t="str">
        <f t="shared" si="135"/>
        <v>=</v>
      </c>
      <c r="L369" s="280" t="str">
        <f t="shared" si="133"/>
        <v>=</v>
      </c>
      <c r="M369" s="280" t="str">
        <f t="shared" si="136"/>
        <v>=</v>
      </c>
      <c r="N369" s="280" t="str">
        <f t="shared" si="137"/>
        <v>=</v>
      </c>
      <c r="O369" s="280" t="str">
        <f t="shared" si="138"/>
        <v>=</v>
      </c>
      <c r="P369" s="280" t="str">
        <f t="shared" si="139"/>
        <v>=</v>
      </c>
    </row>
    <row r="370" spans="1:16" x14ac:dyDescent="0.35">
      <c r="A370" s="568" t="s">
        <v>2221</v>
      </c>
      <c r="B370" s="17" t="s">
        <v>2222</v>
      </c>
      <c r="C370" s="201" t="s">
        <v>1870</v>
      </c>
      <c r="D370" s="201" t="s">
        <v>1870</v>
      </c>
      <c r="E370" s="201" t="s">
        <v>1870</v>
      </c>
      <c r="F370" s="201" t="s">
        <v>1870</v>
      </c>
      <c r="G370" s="205" t="s">
        <v>1870</v>
      </c>
      <c r="H370" s="205" t="s">
        <v>1870</v>
      </c>
      <c r="I370" s="301"/>
      <c r="J370" s="280" t="str">
        <f t="shared" si="134"/>
        <v>=</v>
      </c>
      <c r="K370" s="280" t="str">
        <f t="shared" si="135"/>
        <v>=</v>
      </c>
      <c r="L370" s="280" t="str">
        <f t="shared" si="133"/>
        <v>=</v>
      </c>
      <c r="M370" s="280" t="str">
        <f t="shared" si="136"/>
        <v>=</v>
      </c>
      <c r="N370" s="280" t="str">
        <f t="shared" si="137"/>
        <v>=</v>
      </c>
      <c r="O370" s="280" t="str">
        <f t="shared" si="138"/>
        <v>=</v>
      </c>
      <c r="P370" s="280" t="str">
        <f t="shared" si="139"/>
        <v>=</v>
      </c>
    </row>
    <row r="371" spans="1:16" x14ac:dyDescent="0.35">
      <c r="A371" s="17" t="s">
        <v>969</v>
      </c>
      <c r="B371" s="152" t="s">
        <v>2223</v>
      </c>
      <c r="C371" s="193" t="s">
        <v>1660</v>
      </c>
      <c r="D371" s="193" t="s">
        <v>1660</v>
      </c>
      <c r="E371" s="193" t="s">
        <v>1660</v>
      </c>
      <c r="F371" s="193" t="s">
        <v>1660</v>
      </c>
      <c r="G371" s="193" t="s">
        <v>1660</v>
      </c>
      <c r="H371" s="193" t="s">
        <v>1660</v>
      </c>
      <c r="I371" s="301"/>
      <c r="J371" s="280" t="str">
        <f t="shared" si="134"/>
        <v>=</v>
      </c>
      <c r="K371" s="280" t="str">
        <f t="shared" si="135"/>
        <v>=</v>
      </c>
      <c r="L371" s="280" t="str">
        <f t="shared" si="133"/>
        <v>=</v>
      </c>
      <c r="M371" s="280" t="str">
        <f t="shared" si="136"/>
        <v>=</v>
      </c>
      <c r="N371" s="280" t="str">
        <f t="shared" si="137"/>
        <v>=</v>
      </c>
      <c r="O371" s="280" t="str">
        <f t="shared" si="138"/>
        <v>=</v>
      </c>
      <c r="P371" s="280" t="str">
        <f t="shared" si="139"/>
        <v>=</v>
      </c>
    </row>
    <row r="372" spans="1:16" x14ac:dyDescent="0.35">
      <c r="A372" s="17" t="s">
        <v>2224</v>
      </c>
      <c r="B372" s="17" t="s">
        <v>2225</v>
      </c>
      <c r="C372" s="193" t="s">
        <v>1660</v>
      </c>
      <c r="D372" s="193" t="s">
        <v>1660</v>
      </c>
      <c r="E372" s="193" t="s">
        <v>1660</v>
      </c>
      <c r="F372" s="193" t="s">
        <v>1660</v>
      </c>
      <c r="G372" s="193" t="s">
        <v>1660</v>
      </c>
      <c r="H372" s="193" t="s">
        <v>1660</v>
      </c>
      <c r="I372" s="301"/>
      <c r="J372" s="280" t="str">
        <f t="shared" si="134"/>
        <v>=</v>
      </c>
      <c r="K372" s="280" t="str">
        <f t="shared" si="135"/>
        <v>=</v>
      </c>
      <c r="L372" s="280" t="str">
        <f t="shared" si="133"/>
        <v>=</v>
      </c>
      <c r="M372" s="280" t="str">
        <f t="shared" si="136"/>
        <v>=</v>
      </c>
      <c r="N372" s="280" t="str">
        <f t="shared" si="137"/>
        <v>=</v>
      </c>
      <c r="O372" s="280" t="str">
        <f t="shared" si="138"/>
        <v>=</v>
      </c>
      <c r="P372" s="280" t="str">
        <f t="shared" si="139"/>
        <v>=</v>
      </c>
    </row>
    <row r="373" spans="1:16" ht="13" x14ac:dyDescent="0.35">
      <c r="A373" s="17" t="s">
        <v>2226</v>
      </c>
      <c r="B373" s="17" t="s">
        <v>2227</v>
      </c>
      <c r="C373" s="194" t="s">
        <v>1672</v>
      </c>
      <c r="D373" s="194" t="s">
        <v>1672</v>
      </c>
      <c r="E373" s="194" t="s">
        <v>1672</v>
      </c>
      <c r="F373" s="194" t="s">
        <v>1672</v>
      </c>
      <c r="G373" s="303" t="s">
        <v>1672</v>
      </c>
      <c r="H373" s="303" t="s">
        <v>1672</v>
      </c>
      <c r="I373" s="192"/>
      <c r="J373" s="280" t="str">
        <f t="shared" si="134"/>
        <v>=</v>
      </c>
      <c r="K373" s="280" t="str">
        <f t="shared" si="135"/>
        <v>=</v>
      </c>
      <c r="L373" s="280" t="str">
        <f t="shared" si="133"/>
        <v>=</v>
      </c>
      <c r="M373" s="280" t="str">
        <f t="shared" si="136"/>
        <v>=</v>
      </c>
      <c r="N373" s="280" t="str">
        <f t="shared" si="137"/>
        <v>=</v>
      </c>
      <c r="O373" s="280" t="str">
        <f t="shared" si="138"/>
        <v>=</v>
      </c>
      <c r="P373" s="280" t="str">
        <f t="shared" si="139"/>
        <v>=</v>
      </c>
    </row>
    <row r="374" spans="1:16" x14ac:dyDescent="0.35">
      <c r="A374" s="17" t="s">
        <v>2228</v>
      </c>
      <c r="B374" s="17" t="s">
        <v>2229</v>
      </c>
      <c r="C374" s="194" t="s">
        <v>1672</v>
      </c>
      <c r="D374" s="194" t="s">
        <v>1672</v>
      </c>
      <c r="E374" s="194" t="s">
        <v>1672</v>
      </c>
      <c r="F374" s="194" t="s">
        <v>1672</v>
      </c>
      <c r="G374" s="303" t="s">
        <v>1672</v>
      </c>
      <c r="H374" s="303" t="s">
        <v>1672</v>
      </c>
      <c r="I374" s="301"/>
      <c r="J374" s="280" t="str">
        <f t="shared" si="134"/>
        <v>=</v>
      </c>
      <c r="K374" s="280" t="str">
        <f t="shared" si="135"/>
        <v>=</v>
      </c>
      <c r="L374" s="280" t="str">
        <f t="shared" si="133"/>
        <v>=</v>
      </c>
      <c r="M374" s="280" t="str">
        <f t="shared" si="136"/>
        <v>=</v>
      </c>
      <c r="N374" s="280" t="str">
        <f t="shared" si="137"/>
        <v>=</v>
      </c>
      <c r="O374" s="280" t="str">
        <f t="shared" si="138"/>
        <v>=</v>
      </c>
      <c r="P374" s="280" t="str">
        <f t="shared" si="139"/>
        <v>=</v>
      </c>
    </row>
    <row r="375" spans="1:16" x14ac:dyDescent="0.35">
      <c r="A375" s="17" t="s">
        <v>1195</v>
      </c>
      <c r="B375" s="17" t="s">
        <v>1197</v>
      </c>
      <c r="C375" s="194" t="s">
        <v>1672</v>
      </c>
      <c r="D375" s="194" t="s">
        <v>1672</v>
      </c>
      <c r="E375" s="194" t="s">
        <v>1672</v>
      </c>
      <c r="F375" s="194" t="s">
        <v>1672</v>
      </c>
      <c r="G375" s="194" t="s">
        <v>1672</v>
      </c>
      <c r="H375" s="194" t="s">
        <v>1672</v>
      </c>
      <c r="I375" s="301"/>
      <c r="J375" s="280" t="str">
        <f t="shared" si="134"/>
        <v>=</v>
      </c>
      <c r="K375" s="280" t="str">
        <f t="shared" si="135"/>
        <v>=</v>
      </c>
      <c r="L375" s="280" t="str">
        <f t="shared" si="133"/>
        <v>=</v>
      </c>
      <c r="M375" s="280" t="str">
        <f t="shared" si="136"/>
        <v>=</v>
      </c>
      <c r="N375" s="280" t="str">
        <f t="shared" si="137"/>
        <v>=</v>
      </c>
      <c r="O375" s="280" t="str">
        <f t="shared" si="138"/>
        <v>=</v>
      </c>
      <c r="P375" s="280" t="str">
        <f t="shared" si="139"/>
        <v>=</v>
      </c>
    </row>
    <row r="376" spans="1:16" ht="13" x14ac:dyDescent="0.35">
      <c r="A376" s="17" t="s">
        <v>2230</v>
      </c>
      <c r="B376" s="17" t="s">
        <v>2231</v>
      </c>
      <c r="C376" s="193" t="s">
        <v>1660</v>
      </c>
      <c r="D376" s="193" t="s">
        <v>1660</v>
      </c>
      <c r="E376" s="193" t="s">
        <v>1660</v>
      </c>
      <c r="F376" s="193" t="s">
        <v>1660</v>
      </c>
      <c r="G376" s="196" t="s">
        <v>1677</v>
      </c>
      <c r="H376" s="196" t="s">
        <v>1677</v>
      </c>
      <c r="I376" s="301"/>
      <c r="J376" s="280" t="str">
        <f t="shared" si="134"/>
        <v>=</v>
      </c>
      <c r="K376" s="280" t="str">
        <f t="shared" si="135"/>
        <v>=</v>
      </c>
      <c r="L376" s="280" t="str">
        <f t="shared" si="133"/>
        <v>=</v>
      </c>
      <c r="M376" s="280" t="str">
        <f t="shared" si="136"/>
        <v>X</v>
      </c>
      <c r="N376" s="280" t="str">
        <f t="shared" si="137"/>
        <v>X</v>
      </c>
      <c r="O376" s="280" t="str">
        <f t="shared" si="138"/>
        <v>=</v>
      </c>
      <c r="P376" s="280" t="str">
        <f t="shared" si="139"/>
        <v>=</v>
      </c>
    </row>
    <row r="377" spans="1:16" ht="13" x14ac:dyDescent="0.35">
      <c r="A377" s="17" t="s">
        <v>2232</v>
      </c>
      <c r="B377" s="560" t="s">
        <v>2233</v>
      </c>
      <c r="C377" s="201" t="s">
        <v>1870</v>
      </c>
      <c r="D377" s="201" t="s">
        <v>1870</v>
      </c>
      <c r="E377" s="201" t="s">
        <v>1870</v>
      </c>
      <c r="F377" s="201" t="s">
        <v>1870</v>
      </c>
      <c r="G377" s="196" t="s">
        <v>1677</v>
      </c>
      <c r="H377" s="196" t="s">
        <v>1677</v>
      </c>
      <c r="I377" s="301"/>
      <c r="J377" s="280" t="str">
        <f t="shared" si="134"/>
        <v>=</v>
      </c>
      <c r="K377" s="280" t="str">
        <f t="shared" si="135"/>
        <v>=</v>
      </c>
      <c r="L377" s="280" t="str">
        <f t="shared" si="133"/>
        <v>=</v>
      </c>
      <c r="M377" s="280" t="str">
        <f t="shared" si="136"/>
        <v>X</v>
      </c>
      <c r="N377" s="280" t="str">
        <f t="shared" si="137"/>
        <v>X</v>
      </c>
      <c r="O377" s="280" t="str">
        <f t="shared" si="138"/>
        <v>=</v>
      </c>
      <c r="P377" s="280" t="str">
        <f t="shared" si="139"/>
        <v>=</v>
      </c>
    </row>
    <row r="378" spans="1:16" ht="13" x14ac:dyDescent="0.35">
      <c r="A378" s="17" t="s">
        <v>2234</v>
      </c>
      <c r="B378" s="560" t="s">
        <v>2235</v>
      </c>
      <c r="C378" s="201" t="s">
        <v>1870</v>
      </c>
      <c r="D378" s="201" t="s">
        <v>1870</v>
      </c>
      <c r="E378" s="201" t="s">
        <v>1870</v>
      </c>
      <c r="F378" s="201" t="s">
        <v>1870</v>
      </c>
      <c r="G378" s="196" t="s">
        <v>1677</v>
      </c>
      <c r="H378" s="196" t="s">
        <v>1677</v>
      </c>
      <c r="I378" s="301"/>
      <c r="J378" s="280" t="str">
        <f t="shared" si="134"/>
        <v>=</v>
      </c>
      <c r="K378" s="280" t="str">
        <f t="shared" si="135"/>
        <v>=</v>
      </c>
      <c r="L378" s="280" t="str">
        <f t="shared" si="133"/>
        <v>=</v>
      </c>
      <c r="M378" s="280" t="str">
        <f t="shared" si="136"/>
        <v>X</v>
      </c>
      <c r="N378" s="280" t="str">
        <f t="shared" si="137"/>
        <v>X</v>
      </c>
      <c r="O378" s="280" t="str">
        <f t="shared" si="138"/>
        <v>=</v>
      </c>
      <c r="P378" s="280" t="str">
        <f t="shared" si="139"/>
        <v>=</v>
      </c>
    </row>
    <row r="379" spans="1:16" ht="26" x14ac:dyDescent="0.35">
      <c r="A379" s="44" t="s">
        <v>2236</v>
      </c>
      <c r="B379" s="12" t="s">
        <v>1642</v>
      </c>
      <c r="C379" s="180" t="s">
        <v>1642</v>
      </c>
      <c r="D379" s="180" t="s">
        <v>1642</v>
      </c>
      <c r="E379" s="512" t="s">
        <v>1642</v>
      </c>
      <c r="F379" s="180" t="s">
        <v>1642</v>
      </c>
      <c r="G379" s="180" t="s">
        <v>1642</v>
      </c>
      <c r="H379" s="180" t="s">
        <v>1642</v>
      </c>
      <c r="I379" s="207"/>
      <c r="J379" s="180" t="s">
        <v>1642</v>
      </c>
      <c r="K379" s="180" t="s">
        <v>1642</v>
      </c>
      <c r="L379" s="180" t="s">
        <v>1642</v>
      </c>
      <c r="M379" s="180" t="s">
        <v>1642</v>
      </c>
      <c r="N379" s="180" t="s">
        <v>1642</v>
      </c>
      <c r="O379" s="180" t="s">
        <v>1642</v>
      </c>
      <c r="P379" s="180" t="s">
        <v>1642</v>
      </c>
    </row>
    <row r="380" spans="1:16" x14ac:dyDescent="0.35">
      <c r="A380" s="17" t="s">
        <v>1216</v>
      </c>
      <c r="B380" s="82" t="s">
        <v>2237</v>
      </c>
      <c r="C380" s="211" t="s">
        <v>1689</v>
      </c>
      <c r="D380" s="211" t="s">
        <v>1689</v>
      </c>
      <c r="E380" s="211" t="s">
        <v>1689</v>
      </c>
      <c r="F380" s="211" t="s">
        <v>1689</v>
      </c>
      <c r="G380" s="211" t="s">
        <v>1689</v>
      </c>
      <c r="H380" s="211" t="s">
        <v>1689</v>
      </c>
      <c r="I380" s="301"/>
      <c r="J380" s="280" t="str">
        <f>IF(C380=D380,"=","X")</f>
        <v>=</v>
      </c>
      <c r="K380" s="280" t="str">
        <f>IF(C380=F380,"=","X")</f>
        <v>=</v>
      </c>
      <c r="L380" s="280" t="str">
        <f>IF(D380=E380,"=","X")</f>
        <v>=</v>
      </c>
      <c r="M380" s="280" t="str">
        <f>IF(C380=G380,"=","X")</f>
        <v>=</v>
      </c>
      <c r="N380" s="280" t="str">
        <f>IF(F380=G380,"=","X")</f>
        <v>=</v>
      </c>
      <c r="O380" s="280" t="str">
        <f>IF(D380=F380,"=","X")</f>
        <v>=</v>
      </c>
      <c r="P380" s="280" t="str">
        <f>IF(H380=G380,"=","X")</f>
        <v>=</v>
      </c>
    </row>
    <row r="381" spans="1:16" x14ac:dyDescent="0.35">
      <c r="A381" s="17" t="s">
        <v>2238</v>
      </c>
      <c r="B381" s="82" t="s">
        <v>2239</v>
      </c>
      <c r="C381" s="194" t="s">
        <v>1672</v>
      </c>
      <c r="D381" s="194" t="s">
        <v>1672</v>
      </c>
      <c r="E381" s="194" t="s">
        <v>1672</v>
      </c>
      <c r="F381" s="194" t="s">
        <v>1672</v>
      </c>
      <c r="G381" s="302" t="s">
        <v>1672</v>
      </c>
      <c r="H381" s="302" t="s">
        <v>1672</v>
      </c>
      <c r="I381" s="301"/>
      <c r="J381" s="280" t="str">
        <f>IF(C381=D381,"=","X")</f>
        <v>=</v>
      </c>
      <c r="K381" s="280" t="str">
        <f>IF(C381=F381,"=","X")</f>
        <v>=</v>
      </c>
      <c r="L381" s="280" t="str">
        <f>IF(D381=E381,"=","X")</f>
        <v>=</v>
      </c>
      <c r="M381" s="280" t="str">
        <f>IF(C381=G381,"=","X")</f>
        <v>=</v>
      </c>
      <c r="N381" s="280" t="str">
        <f>IF(F381=G381,"=","X")</f>
        <v>=</v>
      </c>
      <c r="O381" s="280" t="str">
        <f>IF(D381=F381,"=","X")</f>
        <v>=</v>
      </c>
      <c r="P381" s="280" t="str">
        <f>IF(H381=G381,"=","X")</f>
        <v>=</v>
      </c>
    </row>
    <row r="382" spans="1:16" ht="26" x14ac:dyDescent="0.35">
      <c r="A382" s="44" t="s">
        <v>2240</v>
      </c>
      <c r="B382" s="12" t="s">
        <v>1642</v>
      </c>
      <c r="C382" s="180" t="s">
        <v>1642</v>
      </c>
      <c r="D382" s="180" t="s">
        <v>1642</v>
      </c>
      <c r="E382" s="512" t="s">
        <v>1642</v>
      </c>
      <c r="F382" s="180" t="s">
        <v>1642</v>
      </c>
      <c r="G382" s="180" t="s">
        <v>1642</v>
      </c>
      <c r="H382" s="180" t="s">
        <v>1642</v>
      </c>
      <c r="I382" s="207"/>
      <c r="J382" s="180" t="s">
        <v>1642</v>
      </c>
      <c r="K382" s="180" t="s">
        <v>1642</v>
      </c>
      <c r="L382" s="180" t="s">
        <v>1642</v>
      </c>
      <c r="M382" s="180" t="s">
        <v>1642</v>
      </c>
      <c r="N382" s="180" t="s">
        <v>1642</v>
      </c>
      <c r="O382" s="180" t="s">
        <v>1642</v>
      </c>
      <c r="P382" s="180" t="s">
        <v>1642</v>
      </c>
    </row>
    <row r="383" spans="1:16" x14ac:dyDescent="0.35">
      <c r="A383" s="17" t="s">
        <v>2241</v>
      </c>
      <c r="B383" s="17" t="s">
        <v>2242</v>
      </c>
      <c r="C383" s="194" t="s">
        <v>1672</v>
      </c>
      <c r="D383" s="194" t="s">
        <v>1672</v>
      </c>
      <c r="E383" s="194" t="s">
        <v>1672</v>
      </c>
      <c r="F383" s="194" t="s">
        <v>1672</v>
      </c>
      <c r="G383" s="302" t="s">
        <v>1672</v>
      </c>
      <c r="H383" s="302" t="s">
        <v>1672</v>
      </c>
      <c r="I383" s="301"/>
      <c r="J383" s="280" t="str">
        <f t="shared" ref="J383:J395" si="140">IF(C383=D383,"=","X")</f>
        <v>=</v>
      </c>
      <c r="K383" s="280" t="str">
        <f t="shared" ref="K383:K395" si="141">IF(C383=F383,"=","X")</f>
        <v>=</v>
      </c>
      <c r="L383" s="280" t="str">
        <f t="shared" si="133"/>
        <v>=</v>
      </c>
      <c r="M383" s="280" t="str">
        <f t="shared" ref="M383:M395" si="142">IF(C383=G383,"=","X")</f>
        <v>=</v>
      </c>
      <c r="N383" s="280" t="str">
        <f t="shared" ref="N383:N395" si="143">IF(F383=G383,"=","X")</f>
        <v>=</v>
      </c>
      <c r="O383" s="280" t="str">
        <f t="shared" ref="O383:O395" si="144">IF(D383=F383,"=","X")</f>
        <v>=</v>
      </c>
      <c r="P383" s="280" t="str">
        <f t="shared" ref="P383:P395" si="145">IF(H383=G383,"=","X")</f>
        <v>=</v>
      </c>
    </row>
    <row r="384" spans="1:16" ht="25" x14ac:dyDescent="0.35">
      <c r="A384" s="17" t="s">
        <v>1498</v>
      </c>
      <c r="B384" s="17" t="s">
        <v>2243</v>
      </c>
      <c r="C384" s="201" t="s">
        <v>1870</v>
      </c>
      <c r="D384" s="201" t="s">
        <v>1870</v>
      </c>
      <c r="E384" s="201" t="s">
        <v>1870</v>
      </c>
      <c r="F384" s="201" t="s">
        <v>1870</v>
      </c>
      <c r="G384" s="205" t="s">
        <v>1870</v>
      </c>
      <c r="H384" s="205" t="s">
        <v>1870</v>
      </c>
      <c r="I384" s="301"/>
      <c r="J384" s="280" t="str">
        <f t="shared" si="140"/>
        <v>=</v>
      </c>
      <c r="K384" s="280" t="str">
        <f t="shared" si="141"/>
        <v>=</v>
      </c>
      <c r="L384" s="280" t="str">
        <f t="shared" si="133"/>
        <v>=</v>
      </c>
      <c r="M384" s="280" t="str">
        <f t="shared" si="142"/>
        <v>=</v>
      </c>
      <c r="N384" s="280" t="str">
        <f t="shared" si="143"/>
        <v>=</v>
      </c>
      <c r="O384" s="280" t="str">
        <f t="shared" si="144"/>
        <v>=</v>
      </c>
      <c r="P384" s="280" t="str">
        <f t="shared" si="145"/>
        <v>=</v>
      </c>
    </row>
    <row r="385" spans="1:16" ht="37.5" x14ac:dyDescent="0.35">
      <c r="A385" s="17" t="s">
        <v>1100</v>
      </c>
      <c r="B385" s="17" t="s">
        <v>2244</v>
      </c>
      <c r="C385" s="193" t="s">
        <v>1660</v>
      </c>
      <c r="D385" s="193" t="s">
        <v>1660</v>
      </c>
      <c r="E385" s="193" t="s">
        <v>1660</v>
      </c>
      <c r="F385" s="193" t="s">
        <v>1660</v>
      </c>
      <c r="G385" s="196" t="s">
        <v>1677</v>
      </c>
      <c r="H385" s="196" t="s">
        <v>1677</v>
      </c>
      <c r="I385" s="301"/>
      <c r="J385" s="280" t="str">
        <f t="shared" si="140"/>
        <v>=</v>
      </c>
      <c r="K385" s="280" t="str">
        <f t="shared" si="141"/>
        <v>=</v>
      </c>
      <c r="L385" s="280" t="str">
        <f t="shared" si="133"/>
        <v>=</v>
      </c>
      <c r="M385" s="280" t="str">
        <f t="shared" si="142"/>
        <v>X</v>
      </c>
      <c r="N385" s="280" t="str">
        <f t="shared" si="143"/>
        <v>X</v>
      </c>
      <c r="O385" s="280" t="str">
        <f t="shared" si="144"/>
        <v>=</v>
      </c>
      <c r="P385" s="280" t="str">
        <f t="shared" si="145"/>
        <v>=</v>
      </c>
    </row>
    <row r="386" spans="1:16" ht="25" x14ac:dyDescent="0.35">
      <c r="A386" s="17" t="s">
        <v>517</v>
      </c>
      <c r="B386" s="17" t="s">
        <v>518</v>
      </c>
      <c r="C386" s="199" t="s">
        <v>259</v>
      </c>
      <c r="D386" s="199" t="s">
        <v>259</v>
      </c>
      <c r="E386" s="199" t="s">
        <v>259</v>
      </c>
      <c r="F386" s="199" t="s">
        <v>259</v>
      </c>
      <c r="G386" s="196" t="s">
        <v>1677</v>
      </c>
      <c r="H386" s="196" t="s">
        <v>1677</v>
      </c>
      <c r="I386" s="301"/>
      <c r="J386" s="280" t="str">
        <f t="shared" si="140"/>
        <v>=</v>
      </c>
      <c r="K386" s="280" t="str">
        <f t="shared" si="141"/>
        <v>=</v>
      </c>
      <c r="L386" s="280" t="str">
        <f t="shared" si="133"/>
        <v>=</v>
      </c>
      <c r="M386" s="280" t="str">
        <f t="shared" si="142"/>
        <v>X</v>
      </c>
      <c r="N386" s="280" t="str">
        <f t="shared" si="143"/>
        <v>X</v>
      </c>
      <c r="O386" s="280" t="str">
        <f t="shared" si="144"/>
        <v>=</v>
      </c>
      <c r="P386" s="280" t="str">
        <f t="shared" si="145"/>
        <v>=</v>
      </c>
    </row>
    <row r="387" spans="1:16" ht="37.5" x14ac:dyDescent="0.35">
      <c r="A387" s="17" t="s">
        <v>2245</v>
      </c>
      <c r="B387" s="17" t="s">
        <v>2246</v>
      </c>
      <c r="C387" s="193" t="s">
        <v>1660</v>
      </c>
      <c r="D387" s="193" t="s">
        <v>1660</v>
      </c>
      <c r="E387" s="193" t="s">
        <v>1660</v>
      </c>
      <c r="F387" s="193" t="s">
        <v>1660</v>
      </c>
      <c r="G387" s="196" t="s">
        <v>1677</v>
      </c>
      <c r="H387" s="196" t="s">
        <v>1677</v>
      </c>
      <c r="I387" s="301"/>
      <c r="J387" s="280" t="str">
        <f t="shared" si="140"/>
        <v>=</v>
      </c>
      <c r="K387" s="280" t="str">
        <f t="shared" si="141"/>
        <v>=</v>
      </c>
      <c r="L387" s="280" t="str">
        <f t="shared" si="133"/>
        <v>=</v>
      </c>
      <c r="M387" s="280" t="str">
        <f t="shared" si="142"/>
        <v>X</v>
      </c>
      <c r="N387" s="280" t="str">
        <f t="shared" si="143"/>
        <v>X</v>
      </c>
      <c r="O387" s="280" t="str">
        <f t="shared" si="144"/>
        <v>=</v>
      </c>
      <c r="P387" s="280" t="str">
        <f t="shared" si="145"/>
        <v>=</v>
      </c>
    </row>
    <row r="388" spans="1:16" ht="13" x14ac:dyDescent="0.35">
      <c r="A388" s="17" t="s">
        <v>522</v>
      </c>
      <c r="B388" s="17" t="s">
        <v>523</v>
      </c>
      <c r="C388" s="199" t="s">
        <v>259</v>
      </c>
      <c r="D388" s="199" t="s">
        <v>259</v>
      </c>
      <c r="E388" s="199" t="s">
        <v>259</v>
      </c>
      <c r="F388" s="199" t="s">
        <v>259</v>
      </c>
      <c r="G388" s="196" t="s">
        <v>1677</v>
      </c>
      <c r="H388" s="196" t="s">
        <v>1677</v>
      </c>
      <c r="I388" s="301"/>
      <c r="J388" s="280" t="str">
        <f t="shared" si="140"/>
        <v>=</v>
      </c>
      <c r="K388" s="280" t="str">
        <f t="shared" si="141"/>
        <v>=</v>
      </c>
      <c r="L388" s="280" t="str">
        <f t="shared" si="133"/>
        <v>=</v>
      </c>
      <c r="M388" s="280" t="str">
        <f t="shared" si="142"/>
        <v>X</v>
      </c>
      <c r="N388" s="280" t="str">
        <f t="shared" si="143"/>
        <v>X</v>
      </c>
      <c r="O388" s="280" t="str">
        <f t="shared" si="144"/>
        <v>=</v>
      </c>
      <c r="P388" s="280" t="str">
        <f t="shared" si="145"/>
        <v>=</v>
      </c>
    </row>
    <row r="389" spans="1:16" ht="25" x14ac:dyDescent="0.35">
      <c r="A389" s="17" t="s">
        <v>2247</v>
      </c>
      <c r="B389" s="82" t="s">
        <v>2248</v>
      </c>
      <c r="C389" s="196" t="s">
        <v>1677</v>
      </c>
      <c r="D389" s="196" t="s">
        <v>1677</v>
      </c>
      <c r="E389" s="196" t="s">
        <v>1677</v>
      </c>
      <c r="F389" s="196" t="s">
        <v>1677</v>
      </c>
      <c r="G389" s="197" t="s">
        <v>1678</v>
      </c>
      <c r="H389" s="197" t="s">
        <v>1678</v>
      </c>
      <c r="I389" s="301"/>
      <c r="J389" s="280" t="str">
        <f t="shared" si="140"/>
        <v>=</v>
      </c>
      <c r="K389" s="280" t="str">
        <f t="shared" si="141"/>
        <v>=</v>
      </c>
      <c r="L389" s="280" t="str">
        <f t="shared" si="133"/>
        <v>=</v>
      </c>
      <c r="M389" s="280" t="str">
        <f t="shared" si="142"/>
        <v>X</v>
      </c>
      <c r="N389" s="280" t="str">
        <f t="shared" si="143"/>
        <v>X</v>
      </c>
      <c r="O389" s="280" t="str">
        <f t="shared" si="144"/>
        <v>=</v>
      </c>
      <c r="P389" s="280" t="str">
        <f t="shared" si="145"/>
        <v>=</v>
      </c>
    </row>
    <row r="390" spans="1:16" ht="25" x14ac:dyDescent="0.35">
      <c r="A390" s="17" t="s">
        <v>2249</v>
      </c>
      <c r="B390" s="17" t="s">
        <v>2250</v>
      </c>
      <c r="C390" s="211" t="s">
        <v>1689</v>
      </c>
      <c r="D390" s="211" t="s">
        <v>1689</v>
      </c>
      <c r="E390" s="211" t="s">
        <v>1689</v>
      </c>
      <c r="F390" s="211" t="s">
        <v>1689</v>
      </c>
      <c r="G390" s="198" t="s">
        <v>1689</v>
      </c>
      <c r="H390" s="198" t="s">
        <v>1689</v>
      </c>
      <c r="I390" s="301"/>
      <c r="J390" s="280" t="str">
        <f t="shared" si="140"/>
        <v>=</v>
      </c>
      <c r="K390" s="280" t="str">
        <f t="shared" si="141"/>
        <v>=</v>
      </c>
      <c r="L390" s="280" t="str">
        <f t="shared" si="133"/>
        <v>=</v>
      </c>
      <c r="M390" s="280" t="str">
        <f t="shared" si="142"/>
        <v>=</v>
      </c>
      <c r="N390" s="280" t="str">
        <f t="shared" si="143"/>
        <v>=</v>
      </c>
      <c r="O390" s="280" t="str">
        <f t="shared" si="144"/>
        <v>=</v>
      </c>
      <c r="P390" s="280" t="str">
        <f t="shared" si="145"/>
        <v>=</v>
      </c>
    </row>
    <row r="391" spans="1:16" x14ac:dyDescent="0.35">
      <c r="A391" s="17" t="s">
        <v>1493</v>
      </c>
      <c r="B391" s="17" t="s">
        <v>2251</v>
      </c>
      <c r="C391" s="201" t="s">
        <v>1870</v>
      </c>
      <c r="D391" s="201" t="s">
        <v>1870</v>
      </c>
      <c r="E391" s="201" t="s">
        <v>1870</v>
      </c>
      <c r="F391" s="201" t="s">
        <v>1870</v>
      </c>
      <c r="G391" s="205" t="s">
        <v>1870</v>
      </c>
      <c r="H391" s="205" t="s">
        <v>1870</v>
      </c>
      <c r="I391" s="301"/>
      <c r="J391" s="280" t="str">
        <f t="shared" si="140"/>
        <v>=</v>
      </c>
      <c r="K391" s="280" t="str">
        <f t="shared" si="141"/>
        <v>=</v>
      </c>
      <c r="L391" s="280" t="str">
        <f t="shared" si="133"/>
        <v>=</v>
      </c>
      <c r="M391" s="280" t="str">
        <f t="shared" si="142"/>
        <v>=</v>
      </c>
      <c r="N391" s="280" t="str">
        <f t="shared" si="143"/>
        <v>=</v>
      </c>
      <c r="O391" s="280" t="str">
        <f t="shared" si="144"/>
        <v>=</v>
      </c>
      <c r="P391" s="280" t="str">
        <f t="shared" si="145"/>
        <v>=</v>
      </c>
    </row>
    <row r="392" spans="1:16" ht="13" x14ac:dyDescent="0.35">
      <c r="A392" s="17" t="s">
        <v>1306</v>
      </c>
      <c r="B392" s="13" t="s">
        <v>2252</v>
      </c>
      <c r="C392" s="193" t="s">
        <v>1660</v>
      </c>
      <c r="D392" s="193" t="s">
        <v>1660</v>
      </c>
      <c r="E392" s="193" t="s">
        <v>1660</v>
      </c>
      <c r="F392" s="193" t="s">
        <v>1660</v>
      </c>
      <c r="G392" s="193" t="s">
        <v>1660</v>
      </c>
      <c r="H392" s="193" t="s">
        <v>1660</v>
      </c>
      <c r="I392" s="192"/>
      <c r="J392" s="280" t="str">
        <f t="shared" si="140"/>
        <v>=</v>
      </c>
      <c r="K392" s="280" t="str">
        <f t="shared" si="141"/>
        <v>=</v>
      </c>
      <c r="L392" s="280" t="str">
        <f t="shared" si="133"/>
        <v>=</v>
      </c>
      <c r="M392" s="280" t="str">
        <f t="shared" si="142"/>
        <v>=</v>
      </c>
      <c r="N392" s="280" t="str">
        <f t="shared" si="143"/>
        <v>=</v>
      </c>
      <c r="O392" s="280" t="str">
        <f t="shared" si="144"/>
        <v>=</v>
      </c>
      <c r="P392" s="280" t="str">
        <f t="shared" si="145"/>
        <v>=</v>
      </c>
    </row>
    <row r="393" spans="1:16" ht="13" x14ac:dyDescent="0.35">
      <c r="A393" s="13" t="s">
        <v>2253</v>
      </c>
      <c r="B393" s="13" t="s">
        <v>2254</v>
      </c>
      <c r="C393" s="196" t="s">
        <v>1677</v>
      </c>
      <c r="D393" s="196" t="s">
        <v>1677</v>
      </c>
      <c r="E393" s="196" t="s">
        <v>1677</v>
      </c>
      <c r="F393" s="196" t="s">
        <v>1677</v>
      </c>
      <c r="G393" s="205" t="s">
        <v>1870</v>
      </c>
      <c r="H393" s="205" t="s">
        <v>1870</v>
      </c>
      <c r="I393" s="301"/>
      <c r="J393" s="280" t="str">
        <f t="shared" si="140"/>
        <v>=</v>
      </c>
      <c r="K393" s="280" t="str">
        <f t="shared" si="141"/>
        <v>=</v>
      </c>
      <c r="L393" s="280" t="str">
        <f t="shared" si="133"/>
        <v>=</v>
      </c>
      <c r="M393" s="280" t="str">
        <f t="shared" si="142"/>
        <v>X</v>
      </c>
      <c r="N393" s="280" t="str">
        <f t="shared" si="143"/>
        <v>X</v>
      </c>
      <c r="O393" s="280" t="str">
        <f t="shared" si="144"/>
        <v>=</v>
      </c>
      <c r="P393" s="280" t="str">
        <f t="shared" si="145"/>
        <v>=</v>
      </c>
    </row>
    <row r="394" spans="1:16" ht="26" x14ac:dyDescent="0.35">
      <c r="A394" s="15" t="s">
        <v>2255</v>
      </c>
      <c r="B394" s="15" t="s">
        <v>1642</v>
      </c>
      <c r="C394" s="196" t="s">
        <v>1677</v>
      </c>
      <c r="D394" s="180" t="s">
        <v>1642</v>
      </c>
      <c r="E394" s="196" t="s">
        <v>1677</v>
      </c>
      <c r="F394" s="180" t="s">
        <v>1642</v>
      </c>
      <c r="G394" s="180" t="s">
        <v>1642</v>
      </c>
      <c r="H394" s="180" t="s">
        <v>1642</v>
      </c>
      <c r="I394" s="301"/>
      <c r="J394" s="280" t="str">
        <f t="shared" si="140"/>
        <v>X</v>
      </c>
      <c r="K394" s="280" t="str">
        <f t="shared" si="141"/>
        <v>X</v>
      </c>
      <c r="L394" s="280" t="str">
        <f t="shared" si="133"/>
        <v>X</v>
      </c>
      <c r="M394" s="280" t="str">
        <f t="shared" si="142"/>
        <v>X</v>
      </c>
      <c r="N394" s="280" t="str">
        <f t="shared" si="143"/>
        <v>=</v>
      </c>
      <c r="O394" s="280" t="str">
        <f t="shared" si="144"/>
        <v>=</v>
      </c>
      <c r="P394" s="280" t="str">
        <f t="shared" si="145"/>
        <v>=</v>
      </c>
    </row>
    <row r="395" spans="1:16" ht="13" x14ac:dyDescent="0.35">
      <c r="A395" s="17" t="s">
        <v>2256</v>
      </c>
      <c r="B395" s="17" t="s">
        <v>2257</v>
      </c>
      <c r="C395" s="196" t="s">
        <v>1677</v>
      </c>
      <c r="D395" s="193" t="s">
        <v>1660</v>
      </c>
      <c r="E395" s="196" t="s">
        <v>1677</v>
      </c>
      <c r="F395" s="193" t="s">
        <v>1660</v>
      </c>
      <c r="G395" s="197" t="s">
        <v>1678</v>
      </c>
      <c r="H395" s="197" t="s">
        <v>1678</v>
      </c>
      <c r="I395" s="301"/>
      <c r="J395" s="280" t="str">
        <f t="shared" si="140"/>
        <v>X</v>
      </c>
      <c r="K395" s="280" t="str">
        <f t="shared" si="141"/>
        <v>X</v>
      </c>
      <c r="L395" s="280" t="str">
        <f t="shared" si="133"/>
        <v>X</v>
      </c>
      <c r="M395" s="280" t="str">
        <f t="shared" si="142"/>
        <v>X</v>
      </c>
      <c r="N395" s="280" t="str">
        <f t="shared" si="143"/>
        <v>X</v>
      </c>
      <c r="O395" s="280" t="str">
        <f t="shared" si="144"/>
        <v>=</v>
      </c>
      <c r="P395" s="280" t="str">
        <f t="shared" si="145"/>
        <v>=</v>
      </c>
    </row>
    <row r="396" spans="1:16" ht="13" x14ac:dyDescent="0.35">
      <c r="A396" s="15" t="s">
        <v>835</v>
      </c>
      <c r="B396" s="12" t="s">
        <v>1642</v>
      </c>
      <c r="C396" s="180" t="s">
        <v>1642</v>
      </c>
      <c r="D396" s="180" t="s">
        <v>1642</v>
      </c>
      <c r="E396" s="505" t="s">
        <v>1642</v>
      </c>
      <c r="F396" s="180" t="s">
        <v>1642</v>
      </c>
      <c r="G396" s="180" t="s">
        <v>1642</v>
      </c>
      <c r="H396" s="180" t="s">
        <v>1642</v>
      </c>
      <c r="I396" s="207"/>
      <c r="J396" s="180" t="s">
        <v>1642</v>
      </c>
      <c r="K396" s="180" t="s">
        <v>1642</v>
      </c>
      <c r="L396" s="180" t="s">
        <v>1642</v>
      </c>
      <c r="M396" s="180" t="s">
        <v>1642</v>
      </c>
      <c r="N396" s="180" t="s">
        <v>1642</v>
      </c>
      <c r="O396" s="180" t="s">
        <v>1642</v>
      </c>
      <c r="P396" s="180" t="s">
        <v>1642</v>
      </c>
    </row>
    <row r="397" spans="1:16" ht="25" x14ac:dyDescent="0.35">
      <c r="A397" s="17" t="s">
        <v>787</v>
      </c>
      <c r="B397" s="17" t="s">
        <v>2258</v>
      </c>
      <c r="C397" s="193" t="s">
        <v>1660</v>
      </c>
      <c r="D397" s="193" t="s">
        <v>1660</v>
      </c>
      <c r="E397" s="193" t="s">
        <v>1660</v>
      </c>
      <c r="F397" s="193" t="s">
        <v>1660</v>
      </c>
      <c r="G397" s="197" t="s">
        <v>1678</v>
      </c>
      <c r="H397" s="197" t="s">
        <v>1678</v>
      </c>
      <c r="I397" s="301"/>
      <c r="J397" s="280" t="str">
        <f t="shared" ref="J397:J417" si="146">IF(C397=D397,"=","X")</f>
        <v>=</v>
      </c>
      <c r="K397" s="280" t="str">
        <f t="shared" ref="K397:K417" si="147">IF(C397=F397,"=","X")</f>
        <v>=</v>
      </c>
      <c r="L397" s="280" t="str">
        <f t="shared" si="133"/>
        <v>=</v>
      </c>
      <c r="M397" s="280" t="str">
        <f t="shared" ref="M397:M417" si="148">IF(C397=G397,"=","X")</f>
        <v>X</v>
      </c>
      <c r="N397" s="280" t="str">
        <f t="shared" ref="N397:N417" si="149">IF(F397=G397,"=","X")</f>
        <v>X</v>
      </c>
      <c r="O397" s="280" t="str">
        <f t="shared" ref="O397:O417" si="150">IF(D397=F397,"=","X")</f>
        <v>=</v>
      </c>
      <c r="P397" s="280" t="str">
        <f t="shared" ref="P397:P417" si="151">IF(H397=G397,"=","X")</f>
        <v>=</v>
      </c>
    </row>
    <row r="398" spans="1:16" ht="25" x14ac:dyDescent="0.35">
      <c r="A398" s="17" t="s">
        <v>1133</v>
      </c>
      <c r="B398" s="17" t="s">
        <v>2259</v>
      </c>
      <c r="C398" s="193" t="s">
        <v>1660</v>
      </c>
      <c r="D398" s="193" t="s">
        <v>1660</v>
      </c>
      <c r="E398" s="193" t="s">
        <v>1660</v>
      </c>
      <c r="F398" s="193" t="s">
        <v>1660</v>
      </c>
      <c r="G398" s="197" t="s">
        <v>1678</v>
      </c>
      <c r="H398" s="197" t="s">
        <v>1678</v>
      </c>
      <c r="I398" s="301"/>
      <c r="J398" s="280" t="str">
        <f t="shared" si="146"/>
        <v>=</v>
      </c>
      <c r="K398" s="280" t="str">
        <f t="shared" si="147"/>
        <v>=</v>
      </c>
      <c r="L398" s="280" t="str">
        <f t="shared" si="133"/>
        <v>=</v>
      </c>
      <c r="M398" s="280" t="str">
        <f t="shared" si="148"/>
        <v>X</v>
      </c>
      <c r="N398" s="280" t="str">
        <f t="shared" si="149"/>
        <v>X</v>
      </c>
      <c r="O398" s="280" t="str">
        <f t="shared" si="150"/>
        <v>=</v>
      </c>
      <c r="P398" s="280" t="str">
        <f t="shared" si="151"/>
        <v>=</v>
      </c>
    </row>
    <row r="399" spans="1:16" ht="37.5" x14ac:dyDescent="0.35">
      <c r="A399" s="17" t="s">
        <v>833</v>
      </c>
      <c r="B399" s="17" t="s">
        <v>2260</v>
      </c>
      <c r="C399" s="201" t="s">
        <v>1870</v>
      </c>
      <c r="D399" s="201" t="s">
        <v>1870</v>
      </c>
      <c r="E399" s="201" t="s">
        <v>1870</v>
      </c>
      <c r="F399" s="201" t="s">
        <v>1870</v>
      </c>
      <c r="G399" s="205" t="s">
        <v>1870</v>
      </c>
      <c r="H399" s="205" t="s">
        <v>1870</v>
      </c>
      <c r="I399" s="301"/>
      <c r="J399" s="280" t="str">
        <f t="shared" si="146"/>
        <v>=</v>
      </c>
      <c r="K399" s="280" t="str">
        <f t="shared" si="147"/>
        <v>=</v>
      </c>
      <c r="L399" s="280" t="str">
        <f t="shared" si="133"/>
        <v>=</v>
      </c>
      <c r="M399" s="280" t="str">
        <f t="shared" si="148"/>
        <v>=</v>
      </c>
      <c r="N399" s="280" t="str">
        <f t="shared" si="149"/>
        <v>=</v>
      </c>
      <c r="O399" s="280" t="str">
        <f t="shared" si="150"/>
        <v>=</v>
      </c>
      <c r="P399" s="280" t="str">
        <f t="shared" si="151"/>
        <v>=</v>
      </c>
    </row>
    <row r="400" spans="1:16" ht="37.5" x14ac:dyDescent="0.35">
      <c r="A400" s="17" t="s">
        <v>2261</v>
      </c>
      <c r="B400" s="17" t="s">
        <v>2262</v>
      </c>
      <c r="C400" s="196" t="s">
        <v>1677</v>
      </c>
      <c r="D400" s="196" t="s">
        <v>1677</v>
      </c>
      <c r="E400" s="196" t="s">
        <v>1677</v>
      </c>
      <c r="F400" s="196" t="s">
        <v>1677</v>
      </c>
      <c r="G400" s="196" t="s">
        <v>1677</v>
      </c>
      <c r="H400" s="193" t="s">
        <v>1660</v>
      </c>
      <c r="I400" s="301"/>
      <c r="J400" s="280" t="str">
        <f t="shared" si="146"/>
        <v>=</v>
      </c>
      <c r="K400" s="280" t="str">
        <f t="shared" si="147"/>
        <v>=</v>
      </c>
      <c r="L400" s="280" t="str">
        <f t="shared" si="133"/>
        <v>=</v>
      </c>
      <c r="M400" s="280" t="str">
        <f t="shared" si="148"/>
        <v>=</v>
      </c>
      <c r="N400" s="280" t="str">
        <f t="shared" si="149"/>
        <v>=</v>
      </c>
      <c r="O400" s="280" t="str">
        <f t="shared" si="150"/>
        <v>=</v>
      </c>
      <c r="P400" s="280" t="str">
        <f t="shared" si="151"/>
        <v>X</v>
      </c>
    </row>
    <row r="401" spans="1:16" ht="37.5" x14ac:dyDescent="0.35">
      <c r="A401" s="17" t="s">
        <v>839</v>
      </c>
      <c r="B401" s="17" t="s">
        <v>2263</v>
      </c>
      <c r="C401" s="193" t="s">
        <v>1660</v>
      </c>
      <c r="D401" s="193" t="s">
        <v>1660</v>
      </c>
      <c r="E401" s="193" t="s">
        <v>1660</v>
      </c>
      <c r="F401" s="193" t="s">
        <v>1660</v>
      </c>
      <c r="G401" s="193" t="s">
        <v>1660</v>
      </c>
      <c r="H401" s="304" t="s">
        <v>1660</v>
      </c>
      <c r="I401" s="301"/>
      <c r="J401" s="280" t="str">
        <f t="shared" si="146"/>
        <v>=</v>
      </c>
      <c r="K401" s="280" t="str">
        <f t="shared" si="147"/>
        <v>=</v>
      </c>
      <c r="L401" s="280" t="str">
        <f t="shared" si="133"/>
        <v>=</v>
      </c>
      <c r="M401" s="280" t="str">
        <f t="shared" si="148"/>
        <v>=</v>
      </c>
      <c r="N401" s="280" t="str">
        <f t="shared" si="149"/>
        <v>=</v>
      </c>
      <c r="O401" s="280" t="str">
        <f t="shared" si="150"/>
        <v>=</v>
      </c>
      <c r="P401" s="280" t="str">
        <f t="shared" si="151"/>
        <v>=</v>
      </c>
    </row>
    <row r="402" spans="1:16" x14ac:dyDescent="0.35">
      <c r="A402" s="17" t="s">
        <v>2264</v>
      </c>
      <c r="B402" s="17" t="s">
        <v>2265</v>
      </c>
      <c r="C402" s="193" t="s">
        <v>1660</v>
      </c>
      <c r="D402" s="193" t="s">
        <v>1660</v>
      </c>
      <c r="E402" s="193" t="s">
        <v>1660</v>
      </c>
      <c r="F402" s="193" t="s">
        <v>1660</v>
      </c>
      <c r="G402" s="193" t="s">
        <v>1660</v>
      </c>
      <c r="H402" s="304" t="s">
        <v>1660</v>
      </c>
      <c r="I402" s="301"/>
      <c r="J402" s="280" t="str">
        <f t="shared" si="146"/>
        <v>=</v>
      </c>
      <c r="K402" s="280" t="str">
        <f t="shared" si="147"/>
        <v>=</v>
      </c>
      <c r="L402" s="280" t="str">
        <f t="shared" si="133"/>
        <v>=</v>
      </c>
      <c r="M402" s="280" t="str">
        <f t="shared" si="148"/>
        <v>=</v>
      </c>
      <c r="N402" s="280" t="str">
        <f t="shared" si="149"/>
        <v>=</v>
      </c>
      <c r="O402" s="280" t="str">
        <f t="shared" si="150"/>
        <v>=</v>
      </c>
      <c r="P402" s="280" t="str">
        <f t="shared" si="151"/>
        <v>=</v>
      </c>
    </row>
    <row r="403" spans="1:16" ht="13" x14ac:dyDescent="0.35">
      <c r="A403" s="13" t="s">
        <v>2266</v>
      </c>
      <c r="B403" s="13" t="s">
        <v>2267</v>
      </c>
      <c r="C403" s="196" t="s">
        <v>1677</v>
      </c>
      <c r="D403" s="196" t="s">
        <v>1677</v>
      </c>
      <c r="E403" s="196" t="s">
        <v>1677</v>
      </c>
      <c r="F403" s="196" t="s">
        <v>1677</v>
      </c>
      <c r="G403" s="205" t="s">
        <v>1870</v>
      </c>
      <c r="H403" s="304" t="s">
        <v>1660</v>
      </c>
      <c r="I403" s="301"/>
      <c r="J403" s="280" t="str">
        <f t="shared" si="146"/>
        <v>=</v>
      </c>
      <c r="K403" s="280" t="str">
        <f t="shared" si="147"/>
        <v>=</v>
      </c>
      <c r="L403" s="280" t="str">
        <f t="shared" si="133"/>
        <v>=</v>
      </c>
      <c r="M403" s="280" t="str">
        <f t="shared" si="148"/>
        <v>X</v>
      </c>
      <c r="N403" s="280" t="str">
        <f t="shared" si="149"/>
        <v>X</v>
      </c>
      <c r="O403" s="280" t="str">
        <f t="shared" si="150"/>
        <v>=</v>
      </c>
      <c r="P403" s="280" t="str">
        <f t="shared" si="151"/>
        <v>X</v>
      </c>
    </row>
    <row r="404" spans="1:16" x14ac:dyDescent="0.35">
      <c r="A404" s="17" t="s">
        <v>1561</v>
      </c>
      <c r="B404" s="17" t="s">
        <v>2268</v>
      </c>
      <c r="C404" s="193" t="s">
        <v>1660</v>
      </c>
      <c r="D404" s="193" t="s">
        <v>1660</v>
      </c>
      <c r="E404" s="193" t="s">
        <v>1660</v>
      </c>
      <c r="F404" s="193" t="s">
        <v>1660</v>
      </c>
      <c r="G404" s="193" t="s">
        <v>1660</v>
      </c>
      <c r="H404" s="304" t="s">
        <v>1660</v>
      </c>
      <c r="I404" s="301"/>
      <c r="J404" s="280" t="str">
        <f t="shared" si="146"/>
        <v>=</v>
      </c>
      <c r="K404" s="280" t="str">
        <f t="shared" si="147"/>
        <v>=</v>
      </c>
      <c r="L404" s="280" t="str">
        <f t="shared" si="133"/>
        <v>=</v>
      </c>
      <c r="M404" s="280" t="str">
        <f t="shared" si="148"/>
        <v>=</v>
      </c>
      <c r="N404" s="280" t="str">
        <f t="shared" si="149"/>
        <v>=</v>
      </c>
      <c r="O404" s="280" t="str">
        <f t="shared" si="150"/>
        <v>=</v>
      </c>
      <c r="P404" s="280" t="str">
        <f t="shared" si="151"/>
        <v>=</v>
      </c>
    </row>
    <row r="405" spans="1:16" x14ac:dyDescent="0.35">
      <c r="A405" s="17" t="s">
        <v>2269</v>
      </c>
      <c r="B405" s="13" t="s">
        <v>2270</v>
      </c>
      <c r="C405" s="193" t="s">
        <v>1660</v>
      </c>
      <c r="D405" s="193" t="s">
        <v>1660</v>
      </c>
      <c r="E405" s="193" t="s">
        <v>1660</v>
      </c>
      <c r="F405" s="193" t="s">
        <v>1660</v>
      </c>
      <c r="G405" s="193" t="s">
        <v>1660</v>
      </c>
      <c r="H405" s="193" t="s">
        <v>1660</v>
      </c>
      <c r="I405" s="301"/>
      <c r="J405" s="280" t="str">
        <f t="shared" si="146"/>
        <v>=</v>
      </c>
      <c r="K405" s="280" t="str">
        <f t="shared" si="147"/>
        <v>=</v>
      </c>
      <c r="L405" s="280" t="str">
        <f t="shared" si="133"/>
        <v>=</v>
      </c>
      <c r="M405" s="280" t="str">
        <f t="shared" si="148"/>
        <v>=</v>
      </c>
      <c r="N405" s="280" t="str">
        <f t="shared" si="149"/>
        <v>=</v>
      </c>
      <c r="O405" s="280" t="str">
        <f t="shared" si="150"/>
        <v>=</v>
      </c>
      <c r="P405" s="280" t="str">
        <f t="shared" si="151"/>
        <v>=</v>
      </c>
    </row>
    <row r="406" spans="1:16" x14ac:dyDescent="0.35">
      <c r="A406" s="319" t="s">
        <v>1475</v>
      </c>
      <c r="B406" s="319" t="s">
        <v>2271</v>
      </c>
      <c r="C406" s="193" t="s">
        <v>1660</v>
      </c>
      <c r="D406" s="193" t="s">
        <v>1660</v>
      </c>
      <c r="E406" s="193" t="s">
        <v>1660</v>
      </c>
      <c r="F406" s="193" t="s">
        <v>1660</v>
      </c>
      <c r="G406" s="193" t="s">
        <v>1660</v>
      </c>
      <c r="H406" s="304" t="s">
        <v>1660</v>
      </c>
      <c r="I406" s="301"/>
      <c r="J406" s="280" t="str">
        <f t="shared" si="146"/>
        <v>=</v>
      </c>
      <c r="K406" s="280" t="str">
        <f t="shared" si="147"/>
        <v>=</v>
      </c>
      <c r="L406" s="280" t="str">
        <f t="shared" si="133"/>
        <v>=</v>
      </c>
      <c r="M406" s="280" t="str">
        <f t="shared" si="148"/>
        <v>=</v>
      </c>
      <c r="N406" s="280" t="str">
        <f t="shared" si="149"/>
        <v>=</v>
      </c>
      <c r="O406" s="280" t="str">
        <f t="shared" si="150"/>
        <v>=</v>
      </c>
      <c r="P406" s="280" t="str">
        <f t="shared" si="151"/>
        <v>=</v>
      </c>
    </row>
    <row r="407" spans="1:16" ht="25" x14ac:dyDescent="0.35">
      <c r="A407" s="17" t="s">
        <v>527</v>
      </c>
      <c r="B407" s="17" t="s">
        <v>528</v>
      </c>
      <c r="C407" s="199" t="s">
        <v>259</v>
      </c>
      <c r="D407" s="199" t="s">
        <v>259</v>
      </c>
      <c r="E407" s="199" t="s">
        <v>259</v>
      </c>
      <c r="F407" s="320" t="s">
        <v>259</v>
      </c>
      <c r="G407" s="197" t="s">
        <v>1678</v>
      </c>
      <c r="H407" s="197" t="s">
        <v>1678</v>
      </c>
      <c r="I407" s="301"/>
      <c r="J407" s="280" t="str">
        <f t="shared" si="146"/>
        <v>=</v>
      </c>
      <c r="K407" s="280" t="str">
        <f t="shared" si="147"/>
        <v>=</v>
      </c>
      <c r="L407" s="280" t="str">
        <f t="shared" si="133"/>
        <v>=</v>
      </c>
      <c r="M407" s="280" t="str">
        <f t="shared" si="148"/>
        <v>X</v>
      </c>
      <c r="N407" s="280" t="str">
        <f t="shared" si="149"/>
        <v>X</v>
      </c>
      <c r="O407" s="280" t="str">
        <f t="shared" si="150"/>
        <v>=</v>
      </c>
      <c r="P407" s="280" t="str">
        <f t="shared" si="151"/>
        <v>=</v>
      </c>
    </row>
    <row r="408" spans="1:16" x14ac:dyDescent="0.35">
      <c r="A408" s="17" t="s">
        <v>2272</v>
      </c>
      <c r="B408" s="17" t="s">
        <v>2273</v>
      </c>
      <c r="C408" s="193" t="s">
        <v>1660</v>
      </c>
      <c r="D408" s="193" t="s">
        <v>1660</v>
      </c>
      <c r="E408" s="193" t="s">
        <v>1660</v>
      </c>
      <c r="F408" s="193" t="s">
        <v>1660</v>
      </c>
      <c r="G408" s="205" t="s">
        <v>1870</v>
      </c>
      <c r="H408" s="205" t="s">
        <v>1870</v>
      </c>
      <c r="I408" s="301"/>
      <c r="J408" s="280" t="str">
        <f t="shared" si="146"/>
        <v>=</v>
      </c>
      <c r="K408" s="280" t="str">
        <f t="shared" si="147"/>
        <v>=</v>
      </c>
      <c r="L408" s="280" t="str">
        <f t="shared" si="133"/>
        <v>=</v>
      </c>
      <c r="M408" s="280" t="str">
        <f t="shared" si="148"/>
        <v>X</v>
      </c>
      <c r="N408" s="280" t="str">
        <f t="shared" si="149"/>
        <v>X</v>
      </c>
      <c r="O408" s="280" t="str">
        <f t="shared" si="150"/>
        <v>=</v>
      </c>
      <c r="P408" s="280" t="str">
        <f t="shared" si="151"/>
        <v>=</v>
      </c>
    </row>
    <row r="409" spans="1:16" x14ac:dyDescent="0.35">
      <c r="A409" s="17" t="s">
        <v>1229</v>
      </c>
      <c r="B409" s="17" t="s">
        <v>2274</v>
      </c>
      <c r="C409" s="201" t="s">
        <v>1870</v>
      </c>
      <c r="D409" s="201" t="s">
        <v>1870</v>
      </c>
      <c r="E409" s="201" t="s">
        <v>1870</v>
      </c>
      <c r="F409" s="201" t="s">
        <v>1870</v>
      </c>
      <c r="G409" s="205" t="s">
        <v>1870</v>
      </c>
      <c r="H409" s="304" t="s">
        <v>1660</v>
      </c>
      <c r="I409" s="301"/>
      <c r="J409" s="280" t="str">
        <f t="shared" si="146"/>
        <v>=</v>
      </c>
      <c r="K409" s="280" t="str">
        <f t="shared" si="147"/>
        <v>=</v>
      </c>
      <c r="L409" s="280" t="str">
        <f t="shared" si="133"/>
        <v>=</v>
      </c>
      <c r="M409" s="280" t="str">
        <f t="shared" si="148"/>
        <v>=</v>
      </c>
      <c r="N409" s="280" t="str">
        <f t="shared" si="149"/>
        <v>=</v>
      </c>
      <c r="O409" s="280" t="str">
        <f t="shared" si="150"/>
        <v>=</v>
      </c>
      <c r="P409" s="280" t="str">
        <f t="shared" si="151"/>
        <v>X</v>
      </c>
    </row>
    <row r="410" spans="1:16" x14ac:dyDescent="0.35">
      <c r="A410" s="17" t="s">
        <v>1275</v>
      </c>
      <c r="B410" s="17" t="s">
        <v>2275</v>
      </c>
      <c r="C410" s="304" t="s">
        <v>1660</v>
      </c>
      <c r="D410" s="304" t="s">
        <v>1660</v>
      </c>
      <c r="E410" s="304" t="s">
        <v>1660</v>
      </c>
      <c r="F410" s="304" t="s">
        <v>1660</v>
      </c>
      <c r="G410" s="304" t="s">
        <v>1660</v>
      </c>
      <c r="H410" s="304" t="s">
        <v>1660</v>
      </c>
      <c r="I410" s="309"/>
      <c r="J410" s="280" t="str">
        <f>IF(C410=D410,"=","X")</f>
        <v>=</v>
      </c>
      <c r="K410" s="280" t="str">
        <f>IF(C410=F410,"=","X")</f>
        <v>=</v>
      </c>
      <c r="L410" s="280" t="str">
        <f>IF(D410=E410,"=","X")</f>
        <v>=</v>
      </c>
      <c r="M410" s="280" t="str">
        <f>IF(C410=G410,"=","X")</f>
        <v>=</v>
      </c>
      <c r="N410" s="280" t="str">
        <f>IF(F410=G410,"=","X")</f>
        <v>=</v>
      </c>
      <c r="O410" s="280" t="str">
        <f>IF(D410=F410,"=","X")</f>
        <v>=</v>
      </c>
      <c r="P410" s="280" t="str">
        <f>IF(H410=G410,"=","X")</f>
        <v>=</v>
      </c>
    </row>
    <row r="411" spans="1:16" x14ac:dyDescent="0.35">
      <c r="A411" s="434" t="s">
        <v>2276</v>
      </c>
      <c r="B411" s="330" t="s">
        <v>2277</v>
      </c>
      <c r="C411" s="193" t="s">
        <v>1660</v>
      </c>
      <c r="D411" s="193" t="s">
        <v>1660</v>
      </c>
      <c r="E411" s="193" t="s">
        <v>1660</v>
      </c>
      <c r="F411" s="193" t="s">
        <v>1660</v>
      </c>
      <c r="G411" s="322" t="s">
        <v>1870</v>
      </c>
      <c r="H411" s="322" t="s">
        <v>1870</v>
      </c>
      <c r="I411" s="309"/>
      <c r="J411" s="280" t="str">
        <f>IF(C411=D411,"=","X")</f>
        <v>=</v>
      </c>
      <c r="K411" s="280" t="str">
        <f>IF(C411=F411,"=","X")</f>
        <v>=</v>
      </c>
      <c r="L411" s="280" t="str">
        <f>IF(D411=E411,"=","X")</f>
        <v>=</v>
      </c>
      <c r="M411" s="280" t="str">
        <f>IF(C411=G411,"=","X")</f>
        <v>X</v>
      </c>
      <c r="N411" s="280" t="str">
        <f>IF(F411=G411,"=","X")</f>
        <v>X</v>
      </c>
      <c r="O411" s="280" t="str">
        <f>IF(D411=F411,"=","X")</f>
        <v>=</v>
      </c>
      <c r="P411" s="280" t="str">
        <f>IF(H411=G411,"=","X")</f>
        <v>=</v>
      </c>
    </row>
    <row r="412" spans="1:16" x14ac:dyDescent="0.35">
      <c r="A412" s="17" t="s">
        <v>1576</v>
      </c>
      <c r="B412" s="17" t="s">
        <v>2278</v>
      </c>
      <c r="C412" s="193" t="s">
        <v>1660</v>
      </c>
      <c r="D412" s="193" t="s">
        <v>1660</v>
      </c>
      <c r="E412" s="193" t="s">
        <v>1660</v>
      </c>
      <c r="F412" s="193" t="s">
        <v>1660</v>
      </c>
      <c r="G412" s="197" t="s">
        <v>1678</v>
      </c>
      <c r="H412" s="304" t="s">
        <v>1660</v>
      </c>
      <c r="I412" s="301"/>
      <c r="J412" s="280" t="str">
        <f t="shared" si="146"/>
        <v>=</v>
      </c>
      <c r="K412" s="280" t="str">
        <f t="shared" si="147"/>
        <v>=</v>
      </c>
      <c r="L412" s="280" t="str">
        <f t="shared" si="133"/>
        <v>=</v>
      </c>
      <c r="M412" s="280" t="str">
        <f t="shared" si="148"/>
        <v>X</v>
      </c>
      <c r="N412" s="280" t="str">
        <f t="shared" si="149"/>
        <v>X</v>
      </c>
      <c r="O412" s="280" t="str">
        <f t="shared" si="150"/>
        <v>=</v>
      </c>
      <c r="P412" s="280" t="str">
        <f t="shared" si="151"/>
        <v>X</v>
      </c>
    </row>
    <row r="413" spans="1:16" ht="13" x14ac:dyDescent="0.35">
      <c r="A413" s="17" t="s">
        <v>2279</v>
      </c>
      <c r="B413" s="17" t="s">
        <v>2280</v>
      </c>
      <c r="C413" s="201" t="s">
        <v>1870</v>
      </c>
      <c r="D413" s="201" t="s">
        <v>1870</v>
      </c>
      <c r="E413" s="201" t="s">
        <v>1870</v>
      </c>
      <c r="F413" s="201" t="s">
        <v>1870</v>
      </c>
      <c r="G413" s="205" t="s">
        <v>1870</v>
      </c>
      <c r="H413" s="205" t="s">
        <v>1870</v>
      </c>
      <c r="I413" s="192"/>
      <c r="J413" s="280" t="str">
        <f t="shared" si="146"/>
        <v>=</v>
      </c>
      <c r="K413" s="280" t="str">
        <f t="shared" si="147"/>
        <v>=</v>
      </c>
      <c r="L413" s="280" t="str">
        <f t="shared" si="133"/>
        <v>=</v>
      </c>
      <c r="M413" s="280" t="str">
        <f t="shared" si="148"/>
        <v>=</v>
      </c>
      <c r="N413" s="280" t="str">
        <f t="shared" si="149"/>
        <v>=</v>
      </c>
      <c r="O413" s="280" t="str">
        <f t="shared" si="150"/>
        <v>=</v>
      </c>
      <c r="P413" s="280" t="str">
        <f t="shared" si="151"/>
        <v>=</v>
      </c>
    </row>
    <row r="414" spans="1:16" x14ac:dyDescent="0.35">
      <c r="A414" s="17" t="s">
        <v>2281</v>
      </c>
      <c r="B414" s="17" t="s">
        <v>2282</v>
      </c>
      <c r="C414" s="201" t="s">
        <v>1870</v>
      </c>
      <c r="D414" s="201" t="s">
        <v>1870</v>
      </c>
      <c r="E414" s="201" t="s">
        <v>1870</v>
      </c>
      <c r="F414" s="201" t="s">
        <v>1870</v>
      </c>
      <c r="G414" s="205" t="s">
        <v>1870</v>
      </c>
      <c r="H414" s="205" t="s">
        <v>1870</v>
      </c>
      <c r="I414" s="301"/>
      <c r="J414" s="280" t="str">
        <f t="shared" si="146"/>
        <v>=</v>
      </c>
      <c r="K414" s="280" t="str">
        <f t="shared" si="147"/>
        <v>=</v>
      </c>
      <c r="L414" s="280" t="str">
        <f t="shared" si="133"/>
        <v>=</v>
      </c>
      <c r="M414" s="280" t="str">
        <f t="shared" si="148"/>
        <v>=</v>
      </c>
      <c r="N414" s="280" t="str">
        <f t="shared" si="149"/>
        <v>=</v>
      </c>
      <c r="O414" s="280" t="str">
        <f t="shared" si="150"/>
        <v>=</v>
      </c>
      <c r="P414" s="280" t="str">
        <f t="shared" si="151"/>
        <v>=</v>
      </c>
    </row>
    <row r="415" spans="1:16" x14ac:dyDescent="0.35">
      <c r="A415" s="17" t="s">
        <v>2283</v>
      </c>
      <c r="B415" s="17" t="s">
        <v>2284</v>
      </c>
      <c r="C415" s="201" t="s">
        <v>1870</v>
      </c>
      <c r="D415" s="201" t="s">
        <v>1870</v>
      </c>
      <c r="E415" s="201" t="s">
        <v>1870</v>
      </c>
      <c r="F415" s="201" t="s">
        <v>1870</v>
      </c>
      <c r="G415" s="205" t="s">
        <v>1870</v>
      </c>
      <c r="H415" s="318" t="s">
        <v>1660</v>
      </c>
      <c r="I415" s="301"/>
      <c r="J415" s="280" t="str">
        <f>IF(C415=D415,"=","X")</f>
        <v>=</v>
      </c>
      <c r="K415" s="280" t="str">
        <f>IF(C415=F415,"=","X")</f>
        <v>=</v>
      </c>
      <c r="L415" s="280" t="str">
        <f>IF(D415=E415,"=","X")</f>
        <v>=</v>
      </c>
      <c r="M415" s="280" t="str">
        <f>IF(C415=G415,"=","X")</f>
        <v>=</v>
      </c>
      <c r="N415" s="280" t="str">
        <f>IF(F415=G415,"=","X")</f>
        <v>=</v>
      </c>
      <c r="O415" s="280" t="str">
        <f>IF(D415=F415,"=","X")</f>
        <v>=</v>
      </c>
      <c r="P415" s="280" t="str">
        <f>IF(H415=G415,"=","X")</f>
        <v>X</v>
      </c>
    </row>
    <row r="416" spans="1:16" ht="25" x14ac:dyDescent="0.35">
      <c r="A416" s="17" t="s">
        <v>2285</v>
      </c>
      <c r="B416" s="17" t="s">
        <v>2286</v>
      </c>
      <c r="C416" s="201" t="s">
        <v>1870</v>
      </c>
      <c r="D416" s="201" t="s">
        <v>1870</v>
      </c>
      <c r="E416" s="201" t="s">
        <v>1870</v>
      </c>
      <c r="F416" s="201" t="s">
        <v>1870</v>
      </c>
      <c r="G416" s="205" t="s">
        <v>1870</v>
      </c>
      <c r="H416" s="304" t="s">
        <v>1660</v>
      </c>
      <c r="I416" s="301"/>
      <c r="J416" s="280" t="str">
        <f t="shared" si="146"/>
        <v>=</v>
      </c>
      <c r="K416" s="280" t="str">
        <f t="shared" si="147"/>
        <v>=</v>
      </c>
      <c r="L416" s="280" t="str">
        <f t="shared" si="133"/>
        <v>=</v>
      </c>
      <c r="M416" s="280" t="str">
        <f t="shared" si="148"/>
        <v>=</v>
      </c>
      <c r="N416" s="280" t="str">
        <f t="shared" si="149"/>
        <v>=</v>
      </c>
      <c r="O416" s="280" t="str">
        <f t="shared" si="150"/>
        <v>=</v>
      </c>
      <c r="P416" s="280" t="str">
        <f t="shared" si="151"/>
        <v>X</v>
      </c>
    </row>
    <row r="417" spans="1:16" ht="13" x14ac:dyDescent="0.35">
      <c r="A417" s="13" t="s">
        <v>2287</v>
      </c>
      <c r="B417" s="212" t="s">
        <v>2288</v>
      </c>
      <c r="C417" s="196" t="s">
        <v>1677</v>
      </c>
      <c r="D417" s="196" t="s">
        <v>1677</v>
      </c>
      <c r="E417" s="196" t="s">
        <v>1677</v>
      </c>
      <c r="F417" s="196" t="s">
        <v>1677</v>
      </c>
      <c r="G417" s="196" t="s">
        <v>1677</v>
      </c>
      <c r="H417" s="308" t="s">
        <v>1660</v>
      </c>
      <c r="I417" s="301"/>
      <c r="J417" s="280" t="str">
        <f t="shared" si="146"/>
        <v>=</v>
      </c>
      <c r="K417" s="280" t="str">
        <f t="shared" si="147"/>
        <v>=</v>
      </c>
      <c r="L417" s="280" t="str">
        <f t="shared" ref="L417:L480" si="152">IF(D417=E417,"=","X")</f>
        <v>=</v>
      </c>
      <c r="M417" s="280" t="str">
        <f t="shared" si="148"/>
        <v>=</v>
      </c>
      <c r="N417" s="280" t="str">
        <f t="shared" si="149"/>
        <v>=</v>
      </c>
      <c r="O417" s="280" t="str">
        <f t="shared" si="150"/>
        <v>=</v>
      </c>
      <c r="P417" s="280" t="str">
        <f t="shared" si="151"/>
        <v>X</v>
      </c>
    </row>
    <row r="418" spans="1:16" ht="13" x14ac:dyDescent="0.35">
      <c r="A418" s="44" t="s">
        <v>2289</v>
      </c>
      <c r="B418" s="12" t="s">
        <v>1642</v>
      </c>
      <c r="C418" s="180" t="s">
        <v>1642</v>
      </c>
      <c r="D418" s="180" t="s">
        <v>1642</v>
      </c>
      <c r="E418" s="505" t="s">
        <v>1642</v>
      </c>
      <c r="F418" s="180" t="s">
        <v>1642</v>
      </c>
      <c r="G418" s="180" t="s">
        <v>1642</v>
      </c>
      <c r="H418" s="180" t="s">
        <v>1642</v>
      </c>
      <c r="I418" s="207"/>
      <c r="J418" s="180" t="s">
        <v>1642</v>
      </c>
      <c r="K418" s="180" t="s">
        <v>1642</v>
      </c>
      <c r="L418" s="180" t="s">
        <v>1642</v>
      </c>
      <c r="M418" s="180" t="s">
        <v>1642</v>
      </c>
      <c r="N418" s="180" t="s">
        <v>1642</v>
      </c>
      <c r="O418" s="180" t="s">
        <v>1642</v>
      </c>
      <c r="P418" s="180" t="s">
        <v>1642</v>
      </c>
    </row>
    <row r="419" spans="1:16" x14ac:dyDescent="0.35">
      <c r="A419" s="17" t="s">
        <v>2290</v>
      </c>
      <c r="B419" s="17" t="s">
        <v>2291</v>
      </c>
      <c r="C419" s="193" t="s">
        <v>1660</v>
      </c>
      <c r="D419" s="193" t="s">
        <v>1660</v>
      </c>
      <c r="E419" s="193" t="s">
        <v>1660</v>
      </c>
      <c r="F419" s="193" t="s">
        <v>1660</v>
      </c>
      <c r="G419" s="193" t="s">
        <v>1660</v>
      </c>
      <c r="H419" s="193" t="s">
        <v>1660</v>
      </c>
      <c r="I419" s="301"/>
      <c r="J419" s="280" t="str">
        <f>IF(C419=D419,"=","X")</f>
        <v>=</v>
      </c>
      <c r="K419" s="280" t="str">
        <f>IF(C419=F419,"=","X")</f>
        <v>=</v>
      </c>
      <c r="L419" s="280" t="str">
        <f t="shared" si="152"/>
        <v>=</v>
      </c>
      <c r="M419" s="280" t="str">
        <f>IF(C419=G419,"=","X")</f>
        <v>=</v>
      </c>
      <c r="N419" s="280" t="str">
        <f>IF(F419=G419,"=","X")</f>
        <v>=</v>
      </c>
      <c r="O419" s="280" t="str">
        <f>IF(D419=F419,"=","X")</f>
        <v>=</v>
      </c>
      <c r="P419" s="280" t="str">
        <f>IF(H419=G419,"=","X")</f>
        <v>=</v>
      </c>
    </row>
    <row r="420" spans="1:16" ht="25" x14ac:dyDescent="0.35">
      <c r="A420" s="17" t="s">
        <v>810</v>
      </c>
      <c r="B420" s="17" t="s">
        <v>2292</v>
      </c>
      <c r="C420" s="193" t="s">
        <v>1660</v>
      </c>
      <c r="D420" s="193" t="s">
        <v>1660</v>
      </c>
      <c r="E420" s="193" t="s">
        <v>1660</v>
      </c>
      <c r="F420" s="193" t="s">
        <v>1660</v>
      </c>
      <c r="G420" s="193" t="s">
        <v>1660</v>
      </c>
      <c r="H420" s="193" t="s">
        <v>1660</v>
      </c>
      <c r="I420" s="301"/>
      <c r="J420" s="280" t="str">
        <f>IF(C420=D420,"=","X")</f>
        <v>=</v>
      </c>
      <c r="K420" s="280" t="str">
        <f>IF(C420=F420,"=","X")</f>
        <v>=</v>
      </c>
      <c r="L420" s="280" t="str">
        <f t="shared" si="152"/>
        <v>=</v>
      </c>
      <c r="M420" s="280" t="str">
        <f>IF(C420=G420,"=","X")</f>
        <v>=</v>
      </c>
      <c r="N420" s="280" t="str">
        <f>IF(F420=G420,"=","X")</f>
        <v>=</v>
      </c>
      <c r="O420" s="280" t="str">
        <f>IF(D420=F420,"=","X")</f>
        <v>=</v>
      </c>
      <c r="P420" s="280" t="str">
        <f>IF(H420=G420,"=","X")</f>
        <v>=</v>
      </c>
    </row>
    <row r="421" spans="1:16" ht="13" x14ac:dyDescent="0.35">
      <c r="A421" s="44" t="s">
        <v>2293</v>
      </c>
      <c r="B421" s="12" t="s">
        <v>1642</v>
      </c>
      <c r="C421" s="180" t="s">
        <v>1642</v>
      </c>
      <c r="D421" s="180" t="s">
        <v>1642</v>
      </c>
      <c r="E421" s="505" t="s">
        <v>1642</v>
      </c>
      <c r="F421" s="180" t="s">
        <v>1642</v>
      </c>
      <c r="G421" s="180" t="s">
        <v>1642</v>
      </c>
      <c r="H421" s="180" t="s">
        <v>1642</v>
      </c>
      <c r="I421" s="207"/>
      <c r="J421" s="180" t="s">
        <v>1642</v>
      </c>
      <c r="K421" s="180" t="s">
        <v>1642</v>
      </c>
      <c r="L421" s="180" t="s">
        <v>1642</v>
      </c>
      <c r="M421" s="180" t="s">
        <v>1642</v>
      </c>
      <c r="N421" s="180" t="s">
        <v>1642</v>
      </c>
      <c r="O421" s="180" t="s">
        <v>1642</v>
      </c>
      <c r="P421" s="180" t="s">
        <v>1642</v>
      </c>
    </row>
    <row r="422" spans="1:16" x14ac:dyDescent="0.35">
      <c r="A422" s="17" t="s">
        <v>2294</v>
      </c>
      <c r="B422" s="17" t="s">
        <v>2295</v>
      </c>
      <c r="C422" s="193" t="s">
        <v>1660</v>
      </c>
      <c r="D422" s="193" t="s">
        <v>1660</v>
      </c>
      <c r="E422" s="193" t="s">
        <v>1660</v>
      </c>
      <c r="F422" s="193" t="s">
        <v>1660</v>
      </c>
      <c r="G422" s="193" t="s">
        <v>1660</v>
      </c>
      <c r="H422" s="193" t="s">
        <v>1660</v>
      </c>
      <c r="I422" s="301"/>
      <c r="J422" s="280" t="str">
        <f t="shared" ref="J422:J428" si="153">IF(C422=D422,"=","X")</f>
        <v>=</v>
      </c>
      <c r="K422" s="280" t="str">
        <f t="shared" ref="K422:K428" si="154">IF(C422=F422,"=","X")</f>
        <v>=</v>
      </c>
      <c r="L422" s="280" t="str">
        <f t="shared" si="152"/>
        <v>=</v>
      </c>
      <c r="M422" s="280" t="str">
        <f t="shared" ref="M422:M428" si="155">IF(C422=G422,"=","X")</f>
        <v>=</v>
      </c>
      <c r="N422" s="280" t="str">
        <f t="shared" ref="N422:N428" si="156">IF(F422=G422,"=","X")</f>
        <v>=</v>
      </c>
      <c r="O422" s="280" t="str">
        <f t="shared" ref="O422:O428" si="157">IF(D422=F422,"=","X")</f>
        <v>=</v>
      </c>
      <c r="P422" s="280" t="str">
        <f t="shared" ref="P422:P428" si="158">IF(H422=G422,"=","X")</f>
        <v>=</v>
      </c>
    </row>
    <row r="423" spans="1:16" x14ac:dyDescent="0.35">
      <c r="A423" s="17" t="s">
        <v>2296</v>
      </c>
      <c r="B423" s="17" t="s">
        <v>2297</v>
      </c>
      <c r="C423" s="193" t="s">
        <v>1660</v>
      </c>
      <c r="D423" s="193" t="s">
        <v>1660</v>
      </c>
      <c r="E423" s="193" t="s">
        <v>1660</v>
      </c>
      <c r="F423" s="193" t="s">
        <v>1660</v>
      </c>
      <c r="G423" s="193" t="s">
        <v>1660</v>
      </c>
      <c r="H423" s="193" t="s">
        <v>1660</v>
      </c>
      <c r="I423" s="301"/>
      <c r="J423" s="280" t="str">
        <f t="shared" si="153"/>
        <v>=</v>
      </c>
      <c r="K423" s="280" t="str">
        <f t="shared" si="154"/>
        <v>=</v>
      </c>
      <c r="L423" s="280" t="str">
        <f t="shared" si="152"/>
        <v>=</v>
      </c>
      <c r="M423" s="280" t="str">
        <f t="shared" si="155"/>
        <v>=</v>
      </c>
      <c r="N423" s="280" t="str">
        <f t="shared" si="156"/>
        <v>=</v>
      </c>
      <c r="O423" s="280" t="str">
        <f t="shared" si="157"/>
        <v>=</v>
      </c>
      <c r="P423" s="280" t="str">
        <f t="shared" si="158"/>
        <v>=</v>
      </c>
    </row>
    <row r="424" spans="1:16" ht="13" x14ac:dyDescent="0.35">
      <c r="A424" s="17" t="s">
        <v>1322</v>
      </c>
      <c r="B424" s="17" t="s">
        <v>1324</v>
      </c>
      <c r="C424" s="198" t="s">
        <v>1689</v>
      </c>
      <c r="D424" s="198" t="s">
        <v>1689</v>
      </c>
      <c r="E424" s="198" t="s">
        <v>1689</v>
      </c>
      <c r="F424" s="198" t="s">
        <v>1689</v>
      </c>
      <c r="G424" s="198" t="s">
        <v>1689</v>
      </c>
      <c r="H424" s="198" t="s">
        <v>1689</v>
      </c>
      <c r="I424" s="192"/>
      <c r="J424" s="280" t="str">
        <f t="shared" si="153"/>
        <v>=</v>
      </c>
      <c r="K424" s="280" t="str">
        <f t="shared" si="154"/>
        <v>=</v>
      </c>
      <c r="L424" s="280" t="str">
        <f t="shared" si="152"/>
        <v>=</v>
      </c>
      <c r="M424" s="280" t="str">
        <f t="shared" si="155"/>
        <v>=</v>
      </c>
      <c r="N424" s="280" t="str">
        <f t="shared" si="156"/>
        <v>=</v>
      </c>
      <c r="O424" s="280" t="str">
        <f t="shared" si="157"/>
        <v>=</v>
      </c>
      <c r="P424" s="280" t="str">
        <f t="shared" si="158"/>
        <v>=</v>
      </c>
    </row>
    <row r="425" spans="1:16" ht="13" x14ac:dyDescent="0.35">
      <c r="A425" s="17" t="s">
        <v>2298</v>
      </c>
      <c r="B425" s="17" t="s">
        <v>2299</v>
      </c>
      <c r="C425" s="201" t="s">
        <v>1870</v>
      </c>
      <c r="D425" s="201" t="s">
        <v>1870</v>
      </c>
      <c r="E425" s="201" t="s">
        <v>1870</v>
      </c>
      <c r="F425" s="201" t="s">
        <v>1870</v>
      </c>
      <c r="G425" s="196" t="s">
        <v>1677</v>
      </c>
      <c r="H425" s="196" t="s">
        <v>1677</v>
      </c>
      <c r="I425" s="192"/>
      <c r="J425" s="280" t="str">
        <f t="shared" si="153"/>
        <v>=</v>
      </c>
      <c r="K425" s="280" t="str">
        <f t="shared" si="154"/>
        <v>=</v>
      </c>
      <c r="L425" s="280" t="str">
        <f t="shared" si="152"/>
        <v>=</v>
      </c>
      <c r="M425" s="280" t="str">
        <f t="shared" si="155"/>
        <v>X</v>
      </c>
      <c r="N425" s="280" t="str">
        <f t="shared" si="156"/>
        <v>X</v>
      </c>
      <c r="O425" s="280" t="str">
        <f t="shared" si="157"/>
        <v>=</v>
      </c>
      <c r="P425" s="280" t="str">
        <f t="shared" si="158"/>
        <v>=</v>
      </c>
    </row>
    <row r="426" spans="1:16" ht="13" x14ac:dyDescent="0.35">
      <c r="A426" s="17" t="s">
        <v>2300</v>
      </c>
      <c r="B426" s="17" t="s">
        <v>2301</v>
      </c>
      <c r="C426" s="201" t="s">
        <v>1870</v>
      </c>
      <c r="D426" s="201" t="s">
        <v>1870</v>
      </c>
      <c r="E426" s="201" t="s">
        <v>1870</v>
      </c>
      <c r="F426" s="201" t="s">
        <v>1870</v>
      </c>
      <c r="G426" s="196" t="s">
        <v>1677</v>
      </c>
      <c r="H426" s="196" t="s">
        <v>1677</v>
      </c>
      <c r="I426" s="192"/>
      <c r="J426" s="280" t="str">
        <f t="shared" si="153"/>
        <v>=</v>
      </c>
      <c r="K426" s="280" t="str">
        <f t="shared" si="154"/>
        <v>=</v>
      </c>
      <c r="L426" s="280" t="str">
        <f t="shared" si="152"/>
        <v>=</v>
      </c>
      <c r="M426" s="280" t="str">
        <f t="shared" si="155"/>
        <v>X</v>
      </c>
      <c r="N426" s="280" t="str">
        <f t="shared" si="156"/>
        <v>X</v>
      </c>
      <c r="O426" s="280" t="str">
        <f t="shared" si="157"/>
        <v>=</v>
      </c>
      <c r="P426" s="280" t="str">
        <f t="shared" si="158"/>
        <v>=</v>
      </c>
    </row>
    <row r="427" spans="1:16" ht="13" x14ac:dyDescent="0.35">
      <c r="A427" s="17" t="s">
        <v>2302</v>
      </c>
      <c r="B427" s="17" t="s">
        <v>2303</v>
      </c>
      <c r="C427" s="201" t="s">
        <v>1870</v>
      </c>
      <c r="D427" s="201" t="s">
        <v>1870</v>
      </c>
      <c r="E427" s="201" t="s">
        <v>1870</v>
      </c>
      <c r="F427" s="201" t="s">
        <v>1870</v>
      </c>
      <c r="G427" s="196" t="s">
        <v>1677</v>
      </c>
      <c r="H427" s="196" t="s">
        <v>1677</v>
      </c>
      <c r="I427" s="301"/>
      <c r="J427" s="280" t="str">
        <f t="shared" si="153"/>
        <v>=</v>
      </c>
      <c r="K427" s="280" t="str">
        <f t="shared" si="154"/>
        <v>=</v>
      </c>
      <c r="L427" s="280" t="str">
        <f t="shared" si="152"/>
        <v>=</v>
      </c>
      <c r="M427" s="280" t="str">
        <f t="shared" si="155"/>
        <v>X</v>
      </c>
      <c r="N427" s="280" t="str">
        <f t="shared" si="156"/>
        <v>X</v>
      </c>
      <c r="O427" s="280" t="str">
        <f t="shared" si="157"/>
        <v>=</v>
      </c>
      <c r="P427" s="280" t="str">
        <f t="shared" si="158"/>
        <v>=</v>
      </c>
    </row>
    <row r="428" spans="1:16" x14ac:dyDescent="0.35">
      <c r="A428" s="17" t="s">
        <v>2304</v>
      </c>
      <c r="B428" s="17" t="s">
        <v>2305</v>
      </c>
      <c r="C428" s="194" t="s">
        <v>1672</v>
      </c>
      <c r="D428" s="194" t="s">
        <v>1672</v>
      </c>
      <c r="E428" s="194" t="s">
        <v>1672</v>
      </c>
      <c r="F428" s="194" t="s">
        <v>1672</v>
      </c>
      <c r="G428" s="303" t="s">
        <v>1672</v>
      </c>
      <c r="H428" s="303" t="s">
        <v>1672</v>
      </c>
      <c r="I428" s="301"/>
      <c r="J428" s="280" t="str">
        <f t="shared" si="153"/>
        <v>=</v>
      </c>
      <c r="K428" s="280" t="str">
        <f t="shared" si="154"/>
        <v>=</v>
      </c>
      <c r="L428" s="280" t="str">
        <f t="shared" si="152"/>
        <v>=</v>
      </c>
      <c r="M428" s="280" t="str">
        <f t="shared" si="155"/>
        <v>=</v>
      </c>
      <c r="N428" s="280" t="str">
        <f t="shared" si="156"/>
        <v>=</v>
      </c>
      <c r="O428" s="280" t="str">
        <f t="shared" si="157"/>
        <v>=</v>
      </c>
      <c r="P428" s="280" t="str">
        <f t="shared" si="158"/>
        <v>=</v>
      </c>
    </row>
    <row r="429" spans="1:16" ht="13" x14ac:dyDescent="0.35">
      <c r="A429" s="12" t="s">
        <v>2306</v>
      </c>
      <c r="B429" s="12" t="s">
        <v>1642</v>
      </c>
      <c r="C429" s="180" t="s">
        <v>1642</v>
      </c>
      <c r="D429" s="180" t="s">
        <v>1642</v>
      </c>
      <c r="E429" s="510" t="s">
        <v>1642</v>
      </c>
      <c r="F429" s="180" t="s">
        <v>1642</v>
      </c>
      <c r="G429" s="180" t="s">
        <v>1642</v>
      </c>
      <c r="H429" s="180" t="s">
        <v>1642</v>
      </c>
      <c r="I429" s="207"/>
      <c r="J429" s="180" t="s">
        <v>1642</v>
      </c>
      <c r="K429" s="180" t="s">
        <v>1642</v>
      </c>
      <c r="L429" s="180" t="s">
        <v>1642</v>
      </c>
      <c r="M429" s="180" t="s">
        <v>1642</v>
      </c>
      <c r="N429" s="180" t="s">
        <v>1642</v>
      </c>
      <c r="O429" s="180" t="s">
        <v>1642</v>
      </c>
      <c r="P429" s="180" t="s">
        <v>1642</v>
      </c>
    </row>
    <row r="430" spans="1:16" x14ac:dyDescent="0.35">
      <c r="A430" s="17" t="s">
        <v>920</v>
      </c>
      <c r="B430" s="13" t="s">
        <v>922</v>
      </c>
      <c r="C430" s="193" t="s">
        <v>1660</v>
      </c>
      <c r="D430" s="193" t="s">
        <v>1660</v>
      </c>
      <c r="E430" s="193" t="s">
        <v>1660</v>
      </c>
      <c r="F430" s="193" t="s">
        <v>1660</v>
      </c>
      <c r="G430" s="193" t="s">
        <v>1660</v>
      </c>
      <c r="H430" s="193" t="s">
        <v>1660</v>
      </c>
      <c r="I430" s="301"/>
      <c r="J430" s="280" t="str">
        <f>IF(C430=D430,"=","X")</f>
        <v>=</v>
      </c>
      <c r="K430" s="280" t="str">
        <f>IF(C430=F430,"=","X")</f>
        <v>=</v>
      </c>
      <c r="L430" s="280" t="str">
        <f t="shared" si="152"/>
        <v>=</v>
      </c>
      <c r="M430" s="280" t="str">
        <f>IF(C430=G430,"=","X")</f>
        <v>=</v>
      </c>
      <c r="N430" s="280" t="str">
        <f>IF(F430=G430,"=","X")</f>
        <v>=</v>
      </c>
      <c r="O430" s="280" t="str">
        <f>IF(D430=F430,"=","X")</f>
        <v>=</v>
      </c>
      <c r="P430" s="280" t="str">
        <f>IF(H430=G430,"=","X")</f>
        <v>=</v>
      </c>
    </row>
    <row r="431" spans="1:16" x14ac:dyDescent="0.35">
      <c r="A431" s="17" t="s">
        <v>2307</v>
      </c>
      <c r="B431" s="13" t="s">
        <v>2308</v>
      </c>
      <c r="C431" s="194" t="s">
        <v>1672</v>
      </c>
      <c r="D431" s="194" t="s">
        <v>1672</v>
      </c>
      <c r="E431" s="194" t="s">
        <v>1672</v>
      </c>
      <c r="F431" s="194" t="s">
        <v>1672</v>
      </c>
      <c r="G431" s="303" t="s">
        <v>1672</v>
      </c>
      <c r="H431" s="303" t="s">
        <v>1672</v>
      </c>
      <c r="I431" s="301"/>
      <c r="J431" s="280" t="str">
        <f>IF(C431=D431,"=","X")</f>
        <v>=</v>
      </c>
      <c r="K431" s="280" t="str">
        <f>IF(C431=F431,"=","X")</f>
        <v>=</v>
      </c>
      <c r="L431" s="280" t="str">
        <f t="shared" si="152"/>
        <v>=</v>
      </c>
      <c r="M431" s="280" t="str">
        <f>IF(C431=G431,"=","X")</f>
        <v>=</v>
      </c>
      <c r="N431" s="280" t="str">
        <f>IF(F431=G431,"=","X")</f>
        <v>=</v>
      </c>
      <c r="O431" s="280" t="str">
        <f>IF(D431=F431,"=","X")</f>
        <v>=</v>
      </c>
      <c r="P431" s="280" t="str">
        <f>IF(H431=G431,"=","X")</f>
        <v>=</v>
      </c>
    </row>
    <row r="432" spans="1:16" x14ac:dyDescent="0.35">
      <c r="A432" s="17" t="s">
        <v>2309</v>
      </c>
      <c r="B432" s="17" t="s">
        <v>2310</v>
      </c>
      <c r="C432" s="201" t="s">
        <v>1870</v>
      </c>
      <c r="D432" s="201" t="s">
        <v>1870</v>
      </c>
      <c r="E432" s="201" t="s">
        <v>1870</v>
      </c>
      <c r="F432" s="201" t="s">
        <v>1870</v>
      </c>
      <c r="G432" s="205" t="s">
        <v>1870</v>
      </c>
      <c r="H432" s="205" t="s">
        <v>1870</v>
      </c>
      <c r="I432" s="301"/>
      <c r="J432" s="280" t="str">
        <f>IF(C432=D432,"=","X")</f>
        <v>=</v>
      </c>
      <c r="K432" s="280" t="str">
        <f>IF(C432=F432,"=","X")</f>
        <v>=</v>
      </c>
      <c r="L432" s="280" t="str">
        <f t="shared" si="152"/>
        <v>=</v>
      </c>
      <c r="M432" s="280" t="str">
        <f>IF(C432=G432,"=","X")</f>
        <v>=</v>
      </c>
      <c r="N432" s="280" t="str">
        <f>IF(F432=G432,"=","X")</f>
        <v>=</v>
      </c>
      <c r="O432" s="280" t="str">
        <f>IF(D432=F432,"=","X")</f>
        <v>=</v>
      </c>
      <c r="P432" s="280" t="str">
        <f>IF(H432=G432,"=","X")</f>
        <v>=</v>
      </c>
    </row>
    <row r="433" spans="1:16" ht="13" x14ac:dyDescent="0.35">
      <c r="A433" s="12" t="s">
        <v>2311</v>
      </c>
      <c r="B433" s="12" t="s">
        <v>1642</v>
      </c>
      <c r="C433" s="180" t="s">
        <v>1642</v>
      </c>
      <c r="D433" s="180" t="s">
        <v>1642</v>
      </c>
      <c r="E433" s="180" t="s">
        <v>1642</v>
      </c>
      <c r="F433" s="180" t="s">
        <v>1642</v>
      </c>
      <c r="G433" s="180" t="s">
        <v>1642</v>
      </c>
      <c r="H433" s="180" t="s">
        <v>1642</v>
      </c>
      <c r="I433" s="207"/>
      <c r="J433" s="180" t="s">
        <v>1642</v>
      </c>
      <c r="K433" s="180" t="s">
        <v>1642</v>
      </c>
      <c r="L433" s="180" t="s">
        <v>1642</v>
      </c>
      <c r="M433" s="180" t="s">
        <v>1642</v>
      </c>
      <c r="N433" s="180" t="s">
        <v>1642</v>
      </c>
      <c r="O433" s="180" t="s">
        <v>1642</v>
      </c>
      <c r="P433" s="180" t="s">
        <v>1642</v>
      </c>
    </row>
    <row r="434" spans="1:16" ht="25" x14ac:dyDescent="0.35">
      <c r="A434" s="17" t="s">
        <v>2312</v>
      </c>
      <c r="B434" s="17" t="s">
        <v>2313</v>
      </c>
      <c r="C434" s="198" t="s">
        <v>1689</v>
      </c>
      <c r="D434" s="198" t="s">
        <v>1689</v>
      </c>
      <c r="E434" s="198" t="s">
        <v>1689</v>
      </c>
      <c r="F434" s="198" t="s">
        <v>1689</v>
      </c>
      <c r="G434" s="198" t="s">
        <v>1689</v>
      </c>
      <c r="H434" s="198" t="s">
        <v>1689</v>
      </c>
      <c r="I434" s="301"/>
      <c r="J434" s="280" t="str">
        <f t="shared" ref="J434:J444" si="159">IF(C434=D434,"=","X")</f>
        <v>=</v>
      </c>
      <c r="K434" s="280" t="str">
        <f t="shared" ref="K434:K444" si="160">IF(C434=F434,"=","X")</f>
        <v>=</v>
      </c>
      <c r="L434" s="280" t="str">
        <f t="shared" si="152"/>
        <v>=</v>
      </c>
      <c r="M434" s="280" t="str">
        <f t="shared" ref="M434:M444" si="161">IF(C434=G434,"=","X")</f>
        <v>=</v>
      </c>
      <c r="N434" s="280" t="str">
        <f t="shared" ref="N434:N444" si="162">IF(F434=G434,"=","X")</f>
        <v>=</v>
      </c>
      <c r="O434" s="280" t="str">
        <f t="shared" ref="O434:O444" si="163">IF(D434=F434,"=","X")</f>
        <v>=</v>
      </c>
      <c r="P434" s="280" t="str">
        <f t="shared" ref="P434:P444" si="164">IF(H434=G434,"=","X")</f>
        <v>=</v>
      </c>
    </row>
    <row r="435" spans="1:16" x14ac:dyDescent="0.35">
      <c r="A435" s="17" t="s">
        <v>2314</v>
      </c>
      <c r="B435" s="17" t="s">
        <v>2315</v>
      </c>
      <c r="C435" s="198" t="s">
        <v>1689</v>
      </c>
      <c r="D435" s="198" t="s">
        <v>1689</v>
      </c>
      <c r="E435" s="198" t="s">
        <v>1689</v>
      </c>
      <c r="F435" s="198" t="s">
        <v>1689</v>
      </c>
      <c r="G435" s="198" t="s">
        <v>1689</v>
      </c>
      <c r="H435" s="198" t="s">
        <v>1689</v>
      </c>
      <c r="I435" s="301"/>
      <c r="J435" s="280" t="str">
        <f t="shared" si="159"/>
        <v>=</v>
      </c>
      <c r="K435" s="280" t="str">
        <f t="shared" si="160"/>
        <v>=</v>
      </c>
      <c r="L435" s="280" t="str">
        <f t="shared" si="152"/>
        <v>=</v>
      </c>
      <c r="M435" s="280" t="str">
        <f t="shared" si="161"/>
        <v>=</v>
      </c>
      <c r="N435" s="280" t="str">
        <f t="shared" si="162"/>
        <v>=</v>
      </c>
      <c r="O435" s="280" t="str">
        <f t="shared" si="163"/>
        <v>=</v>
      </c>
      <c r="P435" s="280" t="str">
        <f t="shared" si="164"/>
        <v>=</v>
      </c>
    </row>
    <row r="436" spans="1:16" ht="25" x14ac:dyDescent="0.35">
      <c r="A436" s="17" t="s">
        <v>2316</v>
      </c>
      <c r="B436" s="17" t="s">
        <v>2317</v>
      </c>
      <c r="C436" s="198" t="s">
        <v>1689</v>
      </c>
      <c r="D436" s="198" t="s">
        <v>1689</v>
      </c>
      <c r="E436" s="198" t="s">
        <v>1689</v>
      </c>
      <c r="F436" s="198" t="s">
        <v>1689</v>
      </c>
      <c r="G436" s="198" t="s">
        <v>1689</v>
      </c>
      <c r="H436" s="198" t="s">
        <v>1689</v>
      </c>
      <c r="I436" s="301"/>
      <c r="J436" s="280" t="str">
        <f t="shared" si="159"/>
        <v>=</v>
      </c>
      <c r="K436" s="280" t="str">
        <f t="shared" si="160"/>
        <v>=</v>
      </c>
      <c r="L436" s="280" t="str">
        <f t="shared" si="152"/>
        <v>=</v>
      </c>
      <c r="M436" s="280" t="str">
        <f t="shared" si="161"/>
        <v>=</v>
      </c>
      <c r="N436" s="280" t="str">
        <f t="shared" si="162"/>
        <v>=</v>
      </c>
      <c r="O436" s="280" t="str">
        <f t="shared" si="163"/>
        <v>=</v>
      </c>
      <c r="P436" s="280" t="str">
        <f t="shared" si="164"/>
        <v>=</v>
      </c>
    </row>
    <row r="437" spans="1:16" ht="25" x14ac:dyDescent="0.35">
      <c r="A437" s="17" t="s">
        <v>2318</v>
      </c>
      <c r="B437" s="17" t="s">
        <v>2319</v>
      </c>
      <c r="C437" s="198" t="s">
        <v>1689</v>
      </c>
      <c r="D437" s="198" t="s">
        <v>1689</v>
      </c>
      <c r="E437" s="198" t="s">
        <v>1689</v>
      </c>
      <c r="F437" s="198" t="s">
        <v>1689</v>
      </c>
      <c r="G437" s="198" t="s">
        <v>1689</v>
      </c>
      <c r="H437" s="198" t="s">
        <v>1689</v>
      </c>
      <c r="I437" s="301"/>
      <c r="J437" s="280" t="str">
        <f t="shared" si="159"/>
        <v>=</v>
      </c>
      <c r="K437" s="280" t="str">
        <f t="shared" si="160"/>
        <v>=</v>
      </c>
      <c r="L437" s="280" t="str">
        <f t="shared" si="152"/>
        <v>=</v>
      </c>
      <c r="M437" s="280" t="str">
        <f t="shared" si="161"/>
        <v>=</v>
      </c>
      <c r="N437" s="280" t="str">
        <f t="shared" si="162"/>
        <v>=</v>
      </c>
      <c r="O437" s="280" t="str">
        <f t="shared" si="163"/>
        <v>=</v>
      </c>
      <c r="P437" s="280" t="str">
        <f t="shared" si="164"/>
        <v>=</v>
      </c>
    </row>
    <row r="438" spans="1:16" ht="25" x14ac:dyDescent="0.35">
      <c r="A438" s="17" t="s">
        <v>2320</v>
      </c>
      <c r="B438" s="17" t="s">
        <v>2321</v>
      </c>
      <c r="C438" s="194" t="s">
        <v>1672</v>
      </c>
      <c r="D438" s="194" t="s">
        <v>1672</v>
      </c>
      <c r="E438" s="194" t="s">
        <v>1672</v>
      </c>
      <c r="F438" s="194" t="s">
        <v>1672</v>
      </c>
      <c r="G438" s="303" t="s">
        <v>1672</v>
      </c>
      <c r="H438" s="303" t="s">
        <v>1672</v>
      </c>
      <c r="I438" s="301"/>
      <c r="J438" s="280" t="str">
        <f t="shared" si="159"/>
        <v>=</v>
      </c>
      <c r="K438" s="280" t="str">
        <f t="shared" si="160"/>
        <v>=</v>
      </c>
      <c r="L438" s="280" t="str">
        <f t="shared" si="152"/>
        <v>=</v>
      </c>
      <c r="M438" s="280" t="str">
        <f t="shared" si="161"/>
        <v>=</v>
      </c>
      <c r="N438" s="280" t="str">
        <f t="shared" si="162"/>
        <v>=</v>
      </c>
      <c r="O438" s="280" t="str">
        <f t="shared" si="163"/>
        <v>=</v>
      </c>
      <c r="P438" s="280" t="str">
        <f t="shared" si="164"/>
        <v>=</v>
      </c>
    </row>
    <row r="439" spans="1:16" ht="13" x14ac:dyDescent="0.35">
      <c r="A439" s="17" t="s">
        <v>1397</v>
      </c>
      <c r="B439" s="17" t="s">
        <v>2322</v>
      </c>
      <c r="C439" s="198" t="s">
        <v>1689</v>
      </c>
      <c r="D439" s="198" t="s">
        <v>1689</v>
      </c>
      <c r="E439" s="198" t="s">
        <v>1689</v>
      </c>
      <c r="F439" s="198" t="s">
        <v>1689</v>
      </c>
      <c r="G439" s="198" t="s">
        <v>1689</v>
      </c>
      <c r="H439" s="198" t="s">
        <v>1689</v>
      </c>
      <c r="I439" s="192"/>
      <c r="J439" s="280" t="str">
        <f t="shared" si="159"/>
        <v>=</v>
      </c>
      <c r="K439" s="280" t="str">
        <f t="shared" si="160"/>
        <v>=</v>
      </c>
      <c r="L439" s="280" t="str">
        <f t="shared" si="152"/>
        <v>=</v>
      </c>
      <c r="M439" s="280" t="str">
        <f t="shared" si="161"/>
        <v>=</v>
      </c>
      <c r="N439" s="280" t="str">
        <f t="shared" si="162"/>
        <v>=</v>
      </c>
      <c r="O439" s="280" t="str">
        <f t="shared" si="163"/>
        <v>=</v>
      </c>
      <c r="P439" s="280" t="str">
        <f t="shared" si="164"/>
        <v>=</v>
      </c>
    </row>
    <row r="440" spans="1:16" x14ac:dyDescent="0.35">
      <c r="A440" s="17" t="s">
        <v>533</v>
      </c>
      <c r="B440" s="17" t="s">
        <v>534</v>
      </c>
      <c r="C440" s="199" t="s">
        <v>259</v>
      </c>
      <c r="D440" s="199" t="s">
        <v>259</v>
      </c>
      <c r="E440" s="199" t="s">
        <v>259</v>
      </c>
      <c r="F440" s="199" t="s">
        <v>259</v>
      </c>
      <c r="G440" s="197" t="s">
        <v>1678</v>
      </c>
      <c r="H440" s="197" t="s">
        <v>1678</v>
      </c>
      <c r="I440" s="301"/>
      <c r="J440" s="280" t="str">
        <f t="shared" si="159"/>
        <v>=</v>
      </c>
      <c r="K440" s="280" t="str">
        <f t="shared" si="160"/>
        <v>=</v>
      </c>
      <c r="L440" s="280" t="str">
        <f t="shared" si="152"/>
        <v>=</v>
      </c>
      <c r="M440" s="280" t="str">
        <f t="shared" si="161"/>
        <v>X</v>
      </c>
      <c r="N440" s="280" t="str">
        <f t="shared" si="162"/>
        <v>X</v>
      </c>
      <c r="O440" s="280" t="str">
        <f t="shared" si="163"/>
        <v>=</v>
      </c>
      <c r="P440" s="280" t="str">
        <f t="shared" si="164"/>
        <v>=</v>
      </c>
    </row>
    <row r="441" spans="1:16" x14ac:dyDescent="0.35">
      <c r="A441" s="17" t="s">
        <v>539</v>
      </c>
      <c r="B441" s="17" t="s">
        <v>2323</v>
      </c>
      <c r="C441" s="199" t="s">
        <v>259</v>
      </c>
      <c r="D441" s="199" t="s">
        <v>259</v>
      </c>
      <c r="E441" s="199" t="s">
        <v>259</v>
      </c>
      <c r="F441" s="199" t="s">
        <v>259</v>
      </c>
      <c r="G441" s="197" t="s">
        <v>1678</v>
      </c>
      <c r="H441" s="197" t="s">
        <v>1678</v>
      </c>
      <c r="I441" s="301"/>
      <c r="J441" s="280" t="str">
        <f t="shared" si="159"/>
        <v>=</v>
      </c>
      <c r="K441" s="280" t="str">
        <f t="shared" si="160"/>
        <v>=</v>
      </c>
      <c r="L441" s="280" t="str">
        <f t="shared" si="152"/>
        <v>=</v>
      </c>
      <c r="M441" s="280" t="str">
        <f t="shared" si="161"/>
        <v>X</v>
      </c>
      <c r="N441" s="280" t="str">
        <f t="shared" si="162"/>
        <v>X</v>
      </c>
      <c r="O441" s="280" t="str">
        <f t="shared" si="163"/>
        <v>=</v>
      </c>
      <c r="P441" s="280" t="str">
        <f t="shared" si="164"/>
        <v>=</v>
      </c>
    </row>
    <row r="442" spans="1:16" ht="25" x14ac:dyDescent="0.35">
      <c r="A442" s="17" t="s">
        <v>2324</v>
      </c>
      <c r="B442" s="17" t="s">
        <v>2325</v>
      </c>
      <c r="C442" s="198" t="s">
        <v>1689</v>
      </c>
      <c r="D442" s="198" t="s">
        <v>1689</v>
      </c>
      <c r="E442" s="198" t="s">
        <v>1689</v>
      </c>
      <c r="F442" s="198" t="s">
        <v>1689</v>
      </c>
      <c r="G442" s="198" t="s">
        <v>1689</v>
      </c>
      <c r="H442" s="198" t="s">
        <v>1689</v>
      </c>
      <c r="I442" s="301"/>
      <c r="J442" s="280" t="str">
        <f t="shared" si="159"/>
        <v>=</v>
      </c>
      <c r="K442" s="280" t="str">
        <f t="shared" si="160"/>
        <v>=</v>
      </c>
      <c r="L442" s="280" t="str">
        <f t="shared" si="152"/>
        <v>=</v>
      </c>
      <c r="M442" s="280" t="str">
        <f t="shared" si="161"/>
        <v>=</v>
      </c>
      <c r="N442" s="280" t="str">
        <f t="shared" si="162"/>
        <v>=</v>
      </c>
      <c r="O442" s="280" t="str">
        <f t="shared" si="163"/>
        <v>=</v>
      </c>
      <c r="P442" s="280" t="str">
        <f t="shared" si="164"/>
        <v>=</v>
      </c>
    </row>
    <row r="443" spans="1:16" ht="25" x14ac:dyDescent="0.35">
      <c r="A443" s="17" t="s">
        <v>1054</v>
      </c>
      <c r="B443" s="13" t="s">
        <v>2326</v>
      </c>
      <c r="C443" s="198" t="s">
        <v>1689</v>
      </c>
      <c r="D443" s="198" t="s">
        <v>1689</v>
      </c>
      <c r="E443" s="198" t="s">
        <v>1689</v>
      </c>
      <c r="F443" s="198" t="s">
        <v>1689</v>
      </c>
      <c r="G443" s="198" t="s">
        <v>1689</v>
      </c>
      <c r="H443" s="198" t="s">
        <v>1689</v>
      </c>
      <c r="I443" s="301"/>
      <c r="J443" s="280" t="str">
        <f t="shared" si="159"/>
        <v>=</v>
      </c>
      <c r="K443" s="280" t="str">
        <f t="shared" si="160"/>
        <v>=</v>
      </c>
      <c r="L443" s="280" t="str">
        <f t="shared" si="152"/>
        <v>=</v>
      </c>
      <c r="M443" s="280" t="str">
        <f t="shared" si="161"/>
        <v>=</v>
      </c>
      <c r="N443" s="280" t="str">
        <f t="shared" si="162"/>
        <v>=</v>
      </c>
      <c r="O443" s="280" t="str">
        <f t="shared" si="163"/>
        <v>=</v>
      </c>
      <c r="P443" s="280" t="str">
        <f t="shared" si="164"/>
        <v>=</v>
      </c>
    </row>
    <row r="444" spans="1:16" ht="25" x14ac:dyDescent="0.35">
      <c r="A444" s="17" t="s">
        <v>545</v>
      </c>
      <c r="B444" s="13" t="s">
        <v>546</v>
      </c>
      <c r="C444" s="199" t="s">
        <v>259</v>
      </c>
      <c r="D444" s="199" t="s">
        <v>259</v>
      </c>
      <c r="E444" s="513" t="s">
        <v>259</v>
      </c>
      <c r="F444" s="199" t="s">
        <v>259</v>
      </c>
      <c r="G444" s="197" t="s">
        <v>1678</v>
      </c>
      <c r="H444" s="197" t="s">
        <v>1678</v>
      </c>
      <c r="I444" s="301"/>
      <c r="J444" s="280" t="str">
        <f t="shared" si="159"/>
        <v>=</v>
      </c>
      <c r="K444" s="280" t="str">
        <f t="shared" si="160"/>
        <v>=</v>
      </c>
      <c r="L444" s="280" t="str">
        <f t="shared" si="152"/>
        <v>=</v>
      </c>
      <c r="M444" s="280" t="str">
        <f t="shared" si="161"/>
        <v>X</v>
      </c>
      <c r="N444" s="280" t="str">
        <f t="shared" si="162"/>
        <v>X</v>
      </c>
      <c r="O444" s="280" t="str">
        <f t="shared" si="163"/>
        <v>=</v>
      </c>
      <c r="P444" s="280" t="str">
        <f t="shared" si="164"/>
        <v>=</v>
      </c>
    </row>
    <row r="445" spans="1:16" ht="13" x14ac:dyDescent="0.35">
      <c r="A445" s="12" t="s">
        <v>817</v>
      </c>
      <c r="B445" s="12" t="s">
        <v>1642</v>
      </c>
      <c r="C445" s="180" t="s">
        <v>1642</v>
      </c>
      <c r="D445" s="180" t="s">
        <v>1642</v>
      </c>
      <c r="E445" s="180" t="s">
        <v>1642</v>
      </c>
      <c r="F445" s="180" t="s">
        <v>1642</v>
      </c>
      <c r="G445" s="180" t="s">
        <v>1642</v>
      </c>
      <c r="H445" s="180" t="s">
        <v>1642</v>
      </c>
      <c r="I445" s="207"/>
      <c r="J445" s="180" t="s">
        <v>1642</v>
      </c>
      <c r="K445" s="180" t="s">
        <v>1642</v>
      </c>
      <c r="L445" s="180" t="s">
        <v>1642</v>
      </c>
      <c r="M445" s="180" t="s">
        <v>1642</v>
      </c>
      <c r="N445" s="180" t="s">
        <v>1642</v>
      </c>
      <c r="O445" s="180" t="s">
        <v>1642</v>
      </c>
      <c r="P445" s="180" t="s">
        <v>1642</v>
      </c>
    </row>
    <row r="446" spans="1:16" ht="13" x14ac:dyDescent="0.35">
      <c r="A446" s="17" t="s">
        <v>815</v>
      </c>
      <c r="B446" s="17" t="s">
        <v>816</v>
      </c>
      <c r="C446" s="201" t="s">
        <v>1870</v>
      </c>
      <c r="D446" s="201" t="s">
        <v>1870</v>
      </c>
      <c r="E446" s="201" t="s">
        <v>1870</v>
      </c>
      <c r="F446" s="201" t="s">
        <v>1870</v>
      </c>
      <c r="G446" s="205" t="s">
        <v>1870</v>
      </c>
      <c r="H446" s="205" t="s">
        <v>1870</v>
      </c>
      <c r="I446" s="192"/>
      <c r="J446" s="280" t="str">
        <f t="shared" ref="J446:J451" si="165">IF(C446=D446,"=","X")</f>
        <v>=</v>
      </c>
      <c r="K446" s="280" t="str">
        <f t="shared" ref="K446:K451" si="166">IF(C446=F446,"=","X")</f>
        <v>=</v>
      </c>
      <c r="L446" s="280" t="str">
        <f t="shared" si="152"/>
        <v>=</v>
      </c>
      <c r="M446" s="280" t="str">
        <f t="shared" ref="M446:M451" si="167">IF(C446=G446,"=","X")</f>
        <v>=</v>
      </c>
      <c r="N446" s="280" t="str">
        <f t="shared" ref="N446:N451" si="168">IF(F446=G446,"=","X")</f>
        <v>=</v>
      </c>
      <c r="O446" s="280" t="str">
        <f t="shared" ref="O446:O451" si="169">IF(D446=F446,"=","X")</f>
        <v>=</v>
      </c>
      <c r="P446" s="280" t="str">
        <f t="shared" ref="P446:P451" si="170">IF(H446=G446,"=","X")</f>
        <v>=</v>
      </c>
    </row>
    <row r="447" spans="1:16" ht="25" x14ac:dyDescent="0.35">
      <c r="A447" s="17" t="s">
        <v>2327</v>
      </c>
      <c r="B447" s="17" t="s">
        <v>2328</v>
      </c>
      <c r="C447" s="201" t="s">
        <v>1870</v>
      </c>
      <c r="D447" s="201" t="s">
        <v>1870</v>
      </c>
      <c r="E447" s="201" t="s">
        <v>1870</v>
      </c>
      <c r="F447" s="201" t="s">
        <v>1870</v>
      </c>
      <c r="G447" s="205" t="s">
        <v>1870</v>
      </c>
      <c r="H447" s="205" t="s">
        <v>1870</v>
      </c>
      <c r="I447" s="301"/>
      <c r="J447" s="280" t="str">
        <f t="shared" si="165"/>
        <v>=</v>
      </c>
      <c r="K447" s="280" t="str">
        <f t="shared" si="166"/>
        <v>=</v>
      </c>
      <c r="L447" s="280" t="str">
        <f t="shared" si="152"/>
        <v>=</v>
      </c>
      <c r="M447" s="280" t="str">
        <f t="shared" si="167"/>
        <v>=</v>
      </c>
      <c r="N447" s="280" t="str">
        <f t="shared" si="168"/>
        <v>=</v>
      </c>
      <c r="O447" s="280" t="str">
        <f t="shared" si="169"/>
        <v>=</v>
      </c>
      <c r="P447" s="280" t="str">
        <f t="shared" si="170"/>
        <v>=</v>
      </c>
    </row>
    <row r="448" spans="1:16" ht="25" x14ac:dyDescent="0.35">
      <c r="A448" s="17" t="s">
        <v>1265</v>
      </c>
      <c r="B448" s="17" t="s">
        <v>2329</v>
      </c>
      <c r="C448" s="201" t="s">
        <v>1870</v>
      </c>
      <c r="D448" s="201" t="s">
        <v>1870</v>
      </c>
      <c r="E448" s="201" t="s">
        <v>1870</v>
      </c>
      <c r="F448" s="201" t="s">
        <v>1870</v>
      </c>
      <c r="G448" s="205" t="s">
        <v>1870</v>
      </c>
      <c r="H448" s="205" t="s">
        <v>1870</v>
      </c>
      <c r="I448" s="301"/>
      <c r="J448" s="280" t="str">
        <f t="shared" si="165"/>
        <v>=</v>
      </c>
      <c r="K448" s="280" t="str">
        <f t="shared" si="166"/>
        <v>=</v>
      </c>
      <c r="L448" s="280" t="str">
        <f t="shared" si="152"/>
        <v>=</v>
      </c>
      <c r="M448" s="280" t="str">
        <f t="shared" si="167"/>
        <v>=</v>
      </c>
      <c r="N448" s="280" t="str">
        <f t="shared" si="168"/>
        <v>=</v>
      </c>
      <c r="O448" s="280" t="str">
        <f t="shared" si="169"/>
        <v>=</v>
      </c>
      <c r="P448" s="280" t="str">
        <f t="shared" si="170"/>
        <v>=</v>
      </c>
    </row>
    <row r="449" spans="1:16" ht="25" x14ac:dyDescent="0.35">
      <c r="A449" s="17" t="s">
        <v>849</v>
      </c>
      <c r="B449" s="17" t="s">
        <v>2330</v>
      </c>
      <c r="C449" s="201" t="s">
        <v>1870</v>
      </c>
      <c r="D449" s="201" t="s">
        <v>1870</v>
      </c>
      <c r="E449" s="201" t="s">
        <v>1870</v>
      </c>
      <c r="F449" s="201" t="s">
        <v>1870</v>
      </c>
      <c r="G449" s="205" t="s">
        <v>1870</v>
      </c>
      <c r="H449" s="205" t="s">
        <v>1870</v>
      </c>
      <c r="I449" s="301"/>
      <c r="J449" s="280" t="str">
        <f t="shared" si="165"/>
        <v>=</v>
      </c>
      <c r="K449" s="280" t="str">
        <f t="shared" si="166"/>
        <v>=</v>
      </c>
      <c r="L449" s="280" t="str">
        <f t="shared" si="152"/>
        <v>=</v>
      </c>
      <c r="M449" s="280" t="str">
        <f t="shared" si="167"/>
        <v>=</v>
      </c>
      <c r="N449" s="280" t="str">
        <f t="shared" si="168"/>
        <v>=</v>
      </c>
      <c r="O449" s="280" t="str">
        <f t="shared" si="169"/>
        <v>=</v>
      </c>
      <c r="P449" s="280" t="str">
        <f t="shared" si="170"/>
        <v>=</v>
      </c>
    </row>
    <row r="450" spans="1:16" ht="25" x14ac:dyDescent="0.35">
      <c r="A450" s="297" t="s">
        <v>2331</v>
      </c>
      <c r="B450" s="297" t="s">
        <v>2332</v>
      </c>
      <c r="C450" s="307" t="s">
        <v>1677</v>
      </c>
      <c r="D450" s="307" t="s">
        <v>1677</v>
      </c>
      <c r="E450" s="196" t="s">
        <v>1677</v>
      </c>
      <c r="F450" s="307" t="s">
        <v>1677</v>
      </c>
      <c r="G450" s="322" t="s">
        <v>1870</v>
      </c>
      <c r="H450" s="322" t="s">
        <v>1870</v>
      </c>
      <c r="I450" s="309"/>
      <c r="J450" s="280" t="str">
        <f t="shared" si="165"/>
        <v>=</v>
      </c>
      <c r="K450" s="280" t="str">
        <f t="shared" si="166"/>
        <v>=</v>
      </c>
      <c r="L450" s="280" t="str">
        <f t="shared" si="152"/>
        <v>=</v>
      </c>
      <c r="M450" s="280" t="str">
        <f t="shared" si="167"/>
        <v>X</v>
      </c>
      <c r="N450" s="280" t="str">
        <f t="shared" si="168"/>
        <v>X</v>
      </c>
      <c r="O450" s="280" t="str">
        <f t="shared" si="169"/>
        <v>=</v>
      </c>
      <c r="P450" s="280" t="str">
        <f t="shared" si="170"/>
        <v>=</v>
      </c>
    </row>
    <row r="451" spans="1:16" ht="25" x14ac:dyDescent="0.35">
      <c r="A451" s="297" t="s">
        <v>551</v>
      </c>
      <c r="B451" s="17" t="s">
        <v>2333</v>
      </c>
      <c r="C451" s="199" t="s">
        <v>259</v>
      </c>
      <c r="D451" s="199" t="s">
        <v>259</v>
      </c>
      <c r="E451" s="199" t="s">
        <v>259</v>
      </c>
      <c r="F451" s="199" t="s">
        <v>259</v>
      </c>
      <c r="G451" s="196" t="s">
        <v>1677</v>
      </c>
      <c r="H451" s="196" t="s">
        <v>1677</v>
      </c>
      <c r="I451" s="309"/>
      <c r="J451" s="280" t="str">
        <f t="shared" si="165"/>
        <v>=</v>
      </c>
      <c r="K451" s="280" t="str">
        <f t="shared" si="166"/>
        <v>=</v>
      </c>
      <c r="L451" s="280" t="str">
        <f t="shared" si="152"/>
        <v>=</v>
      </c>
      <c r="M451" s="280" t="str">
        <f t="shared" si="167"/>
        <v>X</v>
      </c>
      <c r="N451" s="280" t="str">
        <f t="shared" si="168"/>
        <v>X</v>
      </c>
      <c r="O451" s="280" t="str">
        <f t="shared" si="169"/>
        <v>=</v>
      </c>
      <c r="P451" s="280" t="str">
        <f t="shared" si="170"/>
        <v>=</v>
      </c>
    </row>
    <row r="452" spans="1:16" ht="26" x14ac:dyDescent="0.35">
      <c r="A452" s="12" t="s">
        <v>2334</v>
      </c>
      <c r="B452" s="12" t="s">
        <v>1642</v>
      </c>
      <c r="C452" s="180" t="s">
        <v>1642</v>
      </c>
      <c r="D452" s="180" t="s">
        <v>1642</v>
      </c>
      <c r="E452" s="180" t="s">
        <v>1642</v>
      </c>
      <c r="F452" s="180" t="s">
        <v>1642</v>
      </c>
      <c r="G452" s="180" t="s">
        <v>1642</v>
      </c>
      <c r="H452" s="180" t="s">
        <v>1642</v>
      </c>
      <c r="I452" s="207"/>
      <c r="J452" s="180" t="s">
        <v>1642</v>
      </c>
      <c r="K452" s="180" t="s">
        <v>1642</v>
      </c>
      <c r="L452" s="180" t="s">
        <v>1642</v>
      </c>
      <c r="M452" s="180" t="s">
        <v>1642</v>
      </c>
      <c r="N452" s="180" t="s">
        <v>1642</v>
      </c>
      <c r="O452" s="180" t="s">
        <v>1642</v>
      </c>
      <c r="P452" s="180" t="s">
        <v>1642</v>
      </c>
    </row>
    <row r="453" spans="1:16" ht="13" x14ac:dyDescent="0.35">
      <c r="A453" s="297" t="s">
        <v>2335</v>
      </c>
      <c r="B453" s="17" t="s">
        <v>2336</v>
      </c>
      <c r="C453" s="193" t="s">
        <v>1660</v>
      </c>
      <c r="D453" s="196" t="s">
        <v>1677</v>
      </c>
      <c r="E453" s="196" t="s">
        <v>1677</v>
      </c>
      <c r="F453" s="196" t="s">
        <v>1677</v>
      </c>
      <c r="G453" s="196" t="s">
        <v>1677</v>
      </c>
      <c r="H453" s="196" t="s">
        <v>1677</v>
      </c>
      <c r="I453" s="309"/>
      <c r="J453" s="280" t="str">
        <f t="shared" ref="J453:J458" si="171">IF(C453=D453,"=","X")</f>
        <v>X</v>
      </c>
      <c r="K453" s="280" t="str">
        <f t="shared" ref="K453:K458" si="172">IF(C453=F453,"=","X")</f>
        <v>X</v>
      </c>
      <c r="L453" s="280" t="str">
        <f t="shared" ref="L453:L458" si="173">IF(D453=E453,"=","X")</f>
        <v>=</v>
      </c>
      <c r="M453" s="280" t="str">
        <f t="shared" ref="M453:M458" si="174">IF(C453=G453,"=","X")</f>
        <v>X</v>
      </c>
      <c r="N453" s="280" t="str">
        <f t="shared" ref="N453:N458" si="175">IF(F453=G453,"=","X")</f>
        <v>=</v>
      </c>
      <c r="O453" s="280" t="str">
        <f t="shared" ref="O453:O458" si="176">IF(D453=F453,"=","X")</f>
        <v>=</v>
      </c>
      <c r="P453" s="280" t="str">
        <f t="shared" ref="P453:P458" si="177">IF(H453=G453,"=","X")</f>
        <v>=</v>
      </c>
    </row>
    <row r="454" spans="1:16" ht="13" x14ac:dyDescent="0.35">
      <c r="A454" s="297" t="s">
        <v>2337</v>
      </c>
      <c r="B454" s="17" t="s">
        <v>2338</v>
      </c>
      <c r="C454" s="193" t="s">
        <v>1660</v>
      </c>
      <c r="D454" s="196" t="s">
        <v>1677</v>
      </c>
      <c r="E454" s="196" t="s">
        <v>1677</v>
      </c>
      <c r="F454" s="196" t="s">
        <v>1677</v>
      </c>
      <c r="G454" s="196" t="s">
        <v>1677</v>
      </c>
      <c r="H454" s="196" t="s">
        <v>1677</v>
      </c>
      <c r="I454" s="309"/>
      <c r="J454" s="280" t="str">
        <f t="shared" si="171"/>
        <v>X</v>
      </c>
      <c r="K454" s="280" t="str">
        <f t="shared" si="172"/>
        <v>X</v>
      </c>
      <c r="L454" s="280" t="str">
        <f t="shared" si="173"/>
        <v>=</v>
      </c>
      <c r="M454" s="280" t="str">
        <f t="shared" si="174"/>
        <v>X</v>
      </c>
      <c r="N454" s="280" t="str">
        <f t="shared" si="175"/>
        <v>=</v>
      </c>
      <c r="O454" s="280" t="str">
        <f t="shared" si="176"/>
        <v>=</v>
      </c>
      <c r="P454" s="280" t="str">
        <f t="shared" si="177"/>
        <v>=</v>
      </c>
    </row>
    <row r="455" spans="1:16" ht="13" x14ac:dyDescent="0.35">
      <c r="A455" s="297" t="s">
        <v>2339</v>
      </c>
      <c r="B455" s="17" t="s">
        <v>2340</v>
      </c>
      <c r="C455" s="193" t="s">
        <v>1660</v>
      </c>
      <c r="D455" s="196" t="s">
        <v>1677</v>
      </c>
      <c r="E455" s="196" t="s">
        <v>1677</v>
      </c>
      <c r="F455" s="196" t="s">
        <v>1677</v>
      </c>
      <c r="G455" s="196" t="s">
        <v>1677</v>
      </c>
      <c r="H455" s="196" t="s">
        <v>1677</v>
      </c>
      <c r="I455" s="309"/>
      <c r="J455" s="280" t="str">
        <f t="shared" si="171"/>
        <v>X</v>
      </c>
      <c r="K455" s="280" t="str">
        <f t="shared" si="172"/>
        <v>X</v>
      </c>
      <c r="L455" s="280" t="str">
        <f t="shared" si="173"/>
        <v>=</v>
      </c>
      <c r="M455" s="280" t="str">
        <f t="shared" si="174"/>
        <v>X</v>
      </c>
      <c r="N455" s="280" t="str">
        <f t="shared" si="175"/>
        <v>=</v>
      </c>
      <c r="O455" s="280" t="str">
        <f t="shared" si="176"/>
        <v>=</v>
      </c>
      <c r="P455" s="280" t="str">
        <f t="shared" si="177"/>
        <v>=</v>
      </c>
    </row>
    <row r="456" spans="1:16" ht="13" x14ac:dyDescent="0.35">
      <c r="A456" s="297" t="s">
        <v>2341</v>
      </c>
      <c r="B456" s="17" t="s">
        <v>2342</v>
      </c>
      <c r="C456" s="193" t="s">
        <v>1660</v>
      </c>
      <c r="D456" s="196" t="s">
        <v>1677</v>
      </c>
      <c r="E456" s="196" t="s">
        <v>1677</v>
      </c>
      <c r="F456" s="196" t="s">
        <v>1677</v>
      </c>
      <c r="G456" s="196" t="s">
        <v>1677</v>
      </c>
      <c r="H456" s="196" t="s">
        <v>1677</v>
      </c>
      <c r="I456" s="309"/>
      <c r="J456" s="280" t="str">
        <f t="shared" si="171"/>
        <v>X</v>
      </c>
      <c r="K456" s="280" t="str">
        <f t="shared" si="172"/>
        <v>X</v>
      </c>
      <c r="L456" s="280" t="str">
        <f t="shared" si="173"/>
        <v>=</v>
      </c>
      <c r="M456" s="280" t="str">
        <f t="shared" si="174"/>
        <v>X</v>
      </c>
      <c r="N456" s="280" t="str">
        <f t="shared" si="175"/>
        <v>=</v>
      </c>
      <c r="O456" s="280" t="str">
        <f t="shared" si="176"/>
        <v>=</v>
      </c>
      <c r="P456" s="280" t="str">
        <f t="shared" si="177"/>
        <v>=</v>
      </c>
    </row>
    <row r="457" spans="1:16" ht="13" x14ac:dyDescent="0.35">
      <c r="A457" s="297" t="s">
        <v>2343</v>
      </c>
      <c r="B457" s="17" t="s">
        <v>2344</v>
      </c>
      <c r="C457" s="193" t="s">
        <v>1660</v>
      </c>
      <c r="D457" s="196" t="s">
        <v>1677</v>
      </c>
      <c r="E457" s="196" t="s">
        <v>1677</v>
      </c>
      <c r="F457" s="196" t="s">
        <v>1677</v>
      </c>
      <c r="G457" s="196" t="s">
        <v>1677</v>
      </c>
      <c r="H457" s="196" t="s">
        <v>1677</v>
      </c>
      <c r="I457" s="309"/>
      <c r="J457" s="280" t="str">
        <f t="shared" si="171"/>
        <v>X</v>
      </c>
      <c r="K457" s="280" t="str">
        <f t="shared" si="172"/>
        <v>X</v>
      </c>
      <c r="L457" s="280" t="str">
        <f t="shared" si="173"/>
        <v>=</v>
      </c>
      <c r="M457" s="280" t="str">
        <f t="shared" si="174"/>
        <v>X</v>
      </c>
      <c r="N457" s="280" t="str">
        <f t="shared" si="175"/>
        <v>=</v>
      </c>
      <c r="O457" s="280" t="str">
        <f t="shared" si="176"/>
        <v>=</v>
      </c>
      <c r="P457" s="280" t="str">
        <f t="shared" si="177"/>
        <v>=</v>
      </c>
    </row>
    <row r="458" spans="1:16" ht="13" x14ac:dyDescent="0.35">
      <c r="A458" s="297" t="s">
        <v>2345</v>
      </c>
      <c r="B458" s="17" t="s">
        <v>2346</v>
      </c>
      <c r="C458" s="193" t="s">
        <v>1660</v>
      </c>
      <c r="D458" s="196" t="s">
        <v>1677</v>
      </c>
      <c r="E458" s="196" t="s">
        <v>1677</v>
      </c>
      <c r="F458" s="196" t="s">
        <v>1677</v>
      </c>
      <c r="G458" s="196" t="s">
        <v>1677</v>
      </c>
      <c r="H458" s="196" t="s">
        <v>1677</v>
      </c>
      <c r="I458" s="309"/>
      <c r="J458" s="280" t="str">
        <f t="shared" si="171"/>
        <v>X</v>
      </c>
      <c r="K458" s="280" t="str">
        <f t="shared" si="172"/>
        <v>X</v>
      </c>
      <c r="L458" s="280" t="str">
        <f t="shared" si="173"/>
        <v>=</v>
      </c>
      <c r="M458" s="280" t="str">
        <f t="shared" si="174"/>
        <v>X</v>
      </c>
      <c r="N458" s="280" t="str">
        <f t="shared" si="175"/>
        <v>=</v>
      </c>
      <c r="O458" s="280" t="str">
        <f t="shared" si="176"/>
        <v>=</v>
      </c>
      <c r="P458" s="280" t="str">
        <f t="shared" si="177"/>
        <v>=</v>
      </c>
    </row>
    <row r="459" spans="1:16" ht="13" x14ac:dyDescent="0.35">
      <c r="A459" s="12" t="s">
        <v>2347</v>
      </c>
      <c r="B459" s="12" t="s">
        <v>1642</v>
      </c>
      <c r="C459" s="180" t="s">
        <v>1642</v>
      </c>
      <c r="D459" s="180" t="s">
        <v>1642</v>
      </c>
      <c r="E459" s="180" t="s">
        <v>1642</v>
      </c>
      <c r="F459" s="180" t="s">
        <v>1642</v>
      </c>
      <c r="G459" s="180" t="s">
        <v>1642</v>
      </c>
      <c r="H459" s="180" t="s">
        <v>1642</v>
      </c>
      <c r="I459" s="207"/>
      <c r="J459" s="180" t="s">
        <v>1642</v>
      </c>
      <c r="K459" s="180" t="s">
        <v>1642</v>
      </c>
      <c r="L459" s="180" t="s">
        <v>1642</v>
      </c>
      <c r="M459" s="180" t="s">
        <v>1642</v>
      </c>
      <c r="N459" s="180" t="s">
        <v>1642</v>
      </c>
      <c r="O459" s="180" t="s">
        <v>1642</v>
      </c>
      <c r="P459" s="180" t="s">
        <v>1642</v>
      </c>
    </row>
    <row r="460" spans="1:16" ht="13" x14ac:dyDescent="0.35">
      <c r="A460" s="297" t="s">
        <v>2348</v>
      </c>
      <c r="B460" s="17" t="s">
        <v>2347</v>
      </c>
      <c r="C460" s="198" t="s">
        <v>1689</v>
      </c>
      <c r="D460" s="198" t="s">
        <v>1689</v>
      </c>
      <c r="E460" s="198" t="s">
        <v>1689</v>
      </c>
      <c r="F460" s="196" t="s">
        <v>1677</v>
      </c>
      <c r="G460" s="196" t="s">
        <v>1677</v>
      </c>
      <c r="H460" s="196" t="s">
        <v>1677</v>
      </c>
      <c r="I460" s="309"/>
      <c r="J460" s="280" t="str">
        <f t="shared" ref="J460" si="178">IF(C460=D460,"=","X")</f>
        <v>=</v>
      </c>
      <c r="K460" s="280" t="str">
        <f t="shared" ref="K460" si="179">IF(C460=F460,"=","X")</f>
        <v>X</v>
      </c>
      <c r="L460" s="280" t="str">
        <f t="shared" ref="L460" si="180">IF(D460=E460,"=","X")</f>
        <v>=</v>
      </c>
      <c r="M460" s="280" t="str">
        <f t="shared" ref="M460" si="181">IF(C460=G460,"=","X")</f>
        <v>X</v>
      </c>
      <c r="N460" s="280" t="str">
        <f t="shared" ref="N460" si="182">IF(F460=G460,"=","X")</f>
        <v>=</v>
      </c>
      <c r="O460" s="280" t="str">
        <f t="shared" ref="O460" si="183">IF(D460=F460,"=","X")</f>
        <v>X</v>
      </c>
      <c r="P460" s="280" t="str">
        <f t="shared" ref="P460" si="184">IF(H460=G460,"=","X")</f>
        <v>=</v>
      </c>
    </row>
    <row r="461" spans="1:16" ht="26" x14ac:dyDescent="0.35">
      <c r="A461" s="210" t="s">
        <v>2349</v>
      </c>
      <c r="B461" s="191" t="s">
        <v>1642</v>
      </c>
      <c r="C461" s="203" t="s">
        <v>1642</v>
      </c>
      <c r="D461" s="203" t="s">
        <v>1642</v>
      </c>
      <c r="E461" s="203" t="s">
        <v>1642</v>
      </c>
      <c r="F461" s="203" t="s">
        <v>1642</v>
      </c>
      <c r="G461" s="203" t="s">
        <v>1642</v>
      </c>
      <c r="H461" s="203" t="s">
        <v>1642</v>
      </c>
      <c r="I461" s="203"/>
      <c r="J461" s="203" t="s">
        <v>1642</v>
      </c>
      <c r="K461" s="203" t="s">
        <v>1642</v>
      </c>
      <c r="L461" s="203" t="s">
        <v>1642</v>
      </c>
      <c r="M461" s="203" t="s">
        <v>1642</v>
      </c>
      <c r="N461" s="203" t="s">
        <v>1642</v>
      </c>
      <c r="O461" s="203" t="s">
        <v>1642</v>
      </c>
      <c r="P461" s="203" t="s">
        <v>1642</v>
      </c>
    </row>
    <row r="462" spans="1:16" ht="13" x14ac:dyDescent="0.35">
      <c r="A462" s="310" t="s">
        <v>1169</v>
      </c>
      <c r="B462" s="12" t="s">
        <v>1642</v>
      </c>
      <c r="C462" s="311" t="s">
        <v>1642</v>
      </c>
      <c r="D462" s="311" t="s">
        <v>1642</v>
      </c>
      <c r="E462" s="311" t="s">
        <v>1642</v>
      </c>
      <c r="F462" s="311" t="s">
        <v>1642</v>
      </c>
      <c r="G462" s="311" t="s">
        <v>1642</v>
      </c>
      <c r="H462" s="311" t="s">
        <v>1642</v>
      </c>
      <c r="I462" s="312"/>
      <c r="J462" s="311" t="s">
        <v>1642</v>
      </c>
      <c r="K462" s="311" t="s">
        <v>1642</v>
      </c>
      <c r="L462" s="180" t="s">
        <v>1642</v>
      </c>
      <c r="M462" s="311" t="s">
        <v>1642</v>
      </c>
      <c r="N462" s="311" t="s">
        <v>1642</v>
      </c>
      <c r="O462" s="311" t="s">
        <v>1642</v>
      </c>
      <c r="P462" s="180" t="s">
        <v>1642</v>
      </c>
    </row>
    <row r="463" spans="1:16" x14ac:dyDescent="0.35">
      <c r="A463" s="141" t="s">
        <v>2350</v>
      </c>
      <c r="B463" s="141" t="s">
        <v>2351</v>
      </c>
      <c r="C463" s="193" t="s">
        <v>1660</v>
      </c>
      <c r="D463" s="193" t="s">
        <v>1660</v>
      </c>
      <c r="E463" s="193" t="s">
        <v>1660</v>
      </c>
      <c r="F463" s="193" t="s">
        <v>1660</v>
      </c>
      <c r="G463" s="193" t="s">
        <v>1660</v>
      </c>
      <c r="H463" s="193" t="s">
        <v>1660</v>
      </c>
      <c r="I463" s="301"/>
      <c r="J463" s="280" t="str">
        <f t="shared" ref="J463:J482" si="185">IF(C463=D463,"=","X")</f>
        <v>=</v>
      </c>
      <c r="K463" s="280" t="str">
        <f t="shared" ref="K463:K482" si="186">IF(C463=F463,"=","X")</f>
        <v>=</v>
      </c>
      <c r="L463" s="280" t="str">
        <f t="shared" si="152"/>
        <v>=</v>
      </c>
      <c r="M463" s="280" t="str">
        <f t="shared" ref="M463:M482" si="187">IF(C463=G463,"=","X")</f>
        <v>=</v>
      </c>
      <c r="N463" s="280" t="str">
        <f t="shared" ref="N463:N482" si="188">IF(F463=G463,"=","X")</f>
        <v>=</v>
      </c>
      <c r="O463" s="280" t="str">
        <f t="shared" ref="O463:O482" si="189">IF(D463=F463,"=","X")</f>
        <v>=</v>
      </c>
      <c r="P463" s="280" t="str">
        <f t="shared" ref="P463:P482" si="190">IF(H463=G463,"=","X")</f>
        <v>=</v>
      </c>
    </row>
    <row r="464" spans="1:16" x14ac:dyDescent="0.35">
      <c r="A464" s="17" t="s">
        <v>2352</v>
      </c>
      <c r="B464" s="17" t="s">
        <v>2353</v>
      </c>
      <c r="C464" s="193" t="s">
        <v>1660</v>
      </c>
      <c r="D464" s="193" t="s">
        <v>1660</v>
      </c>
      <c r="E464" s="193" t="s">
        <v>1660</v>
      </c>
      <c r="F464" s="193" t="s">
        <v>1660</v>
      </c>
      <c r="G464" s="193" t="s">
        <v>1660</v>
      </c>
      <c r="H464" s="193" t="s">
        <v>1660</v>
      </c>
      <c r="I464" s="301"/>
      <c r="J464" s="280" t="str">
        <f t="shared" si="185"/>
        <v>=</v>
      </c>
      <c r="K464" s="280" t="str">
        <f t="shared" si="186"/>
        <v>=</v>
      </c>
      <c r="L464" s="280" t="str">
        <f t="shared" si="152"/>
        <v>=</v>
      </c>
      <c r="M464" s="280" t="str">
        <f t="shared" si="187"/>
        <v>=</v>
      </c>
      <c r="N464" s="280" t="str">
        <f t="shared" si="188"/>
        <v>=</v>
      </c>
      <c r="O464" s="280" t="str">
        <f t="shared" si="189"/>
        <v>=</v>
      </c>
      <c r="P464" s="280" t="str">
        <f t="shared" si="190"/>
        <v>=</v>
      </c>
    </row>
    <row r="465" spans="1:16" x14ac:dyDescent="0.35">
      <c r="A465" s="17" t="s">
        <v>2354</v>
      </c>
      <c r="B465" s="17" t="s">
        <v>2355</v>
      </c>
      <c r="C465" s="201" t="s">
        <v>1870</v>
      </c>
      <c r="D465" s="201" t="s">
        <v>1870</v>
      </c>
      <c r="E465" s="201" t="s">
        <v>1870</v>
      </c>
      <c r="F465" s="201" t="s">
        <v>1870</v>
      </c>
      <c r="G465" s="205" t="s">
        <v>1870</v>
      </c>
      <c r="H465" s="205" t="s">
        <v>1870</v>
      </c>
      <c r="I465" s="301"/>
      <c r="J465" s="280" t="str">
        <f t="shared" si="185"/>
        <v>=</v>
      </c>
      <c r="K465" s="280" t="str">
        <f t="shared" si="186"/>
        <v>=</v>
      </c>
      <c r="L465" s="280" t="str">
        <f t="shared" si="152"/>
        <v>=</v>
      </c>
      <c r="M465" s="280" t="str">
        <f t="shared" si="187"/>
        <v>=</v>
      </c>
      <c r="N465" s="280" t="str">
        <f t="shared" si="188"/>
        <v>=</v>
      </c>
      <c r="O465" s="280" t="str">
        <f t="shared" si="189"/>
        <v>=</v>
      </c>
      <c r="P465" s="280" t="str">
        <f t="shared" si="190"/>
        <v>=</v>
      </c>
    </row>
    <row r="466" spans="1:16" x14ac:dyDescent="0.35">
      <c r="A466" s="17" t="s">
        <v>2356</v>
      </c>
      <c r="B466" s="17" t="s">
        <v>2357</v>
      </c>
      <c r="C466" s="201" t="s">
        <v>1870</v>
      </c>
      <c r="D466" s="201" t="s">
        <v>1870</v>
      </c>
      <c r="E466" s="201" t="s">
        <v>1870</v>
      </c>
      <c r="F466" s="201" t="s">
        <v>1870</v>
      </c>
      <c r="G466" s="205" t="s">
        <v>1870</v>
      </c>
      <c r="H466" s="205" t="s">
        <v>1870</v>
      </c>
      <c r="I466" s="301"/>
      <c r="J466" s="280" t="str">
        <f t="shared" si="185"/>
        <v>=</v>
      </c>
      <c r="K466" s="280" t="str">
        <f t="shared" si="186"/>
        <v>=</v>
      </c>
      <c r="L466" s="280" t="str">
        <f t="shared" si="152"/>
        <v>=</v>
      </c>
      <c r="M466" s="280" t="str">
        <f t="shared" si="187"/>
        <v>=</v>
      </c>
      <c r="N466" s="280" t="str">
        <f t="shared" si="188"/>
        <v>=</v>
      </c>
      <c r="O466" s="280" t="str">
        <f t="shared" si="189"/>
        <v>=</v>
      </c>
      <c r="P466" s="280" t="str">
        <f t="shared" si="190"/>
        <v>=</v>
      </c>
    </row>
    <row r="467" spans="1:16" x14ac:dyDescent="0.35">
      <c r="A467" s="17" t="s">
        <v>2358</v>
      </c>
      <c r="B467" s="17" t="s">
        <v>2359</v>
      </c>
      <c r="C467" s="193" t="s">
        <v>1660</v>
      </c>
      <c r="D467" s="193" t="s">
        <v>1660</v>
      </c>
      <c r="E467" s="193" t="s">
        <v>1660</v>
      </c>
      <c r="F467" s="193" t="s">
        <v>1660</v>
      </c>
      <c r="G467" s="193" t="s">
        <v>1660</v>
      </c>
      <c r="H467" s="193" t="s">
        <v>1660</v>
      </c>
      <c r="I467" s="301"/>
      <c r="J467" s="280" t="str">
        <f t="shared" si="185"/>
        <v>=</v>
      </c>
      <c r="K467" s="280" t="str">
        <f t="shared" si="186"/>
        <v>=</v>
      </c>
      <c r="L467" s="280" t="str">
        <f t="shared" si="152"/>
        <v>=</v>
      </c>
      <c r="M467" s="280" t="str">
        <f t="shared" si="187"/>
        <v>=</v>
      </c>
      <c r="N467" s="280" t="str">
        <f t="shared" si="188"/>
        <v>=</v>
      </c>
      <c r="O467" s="280" t="str">
        <f t="shared" si="189"/>
        <v>=</v>
      </c>
      <c r="P467" s="280" t="str">
        <f t="shared" si="190"/>
        <v>=</v>
      </c>
    </row>
    <row r="468" spans="1:16" x14ac:dyDescent="0.35">
      <c r="A468" s="17" t="s">
        <v>2360</v>
      </c>
      <c r="B468" s="17" t="s">
        <v>2361</v>
      </c>
      <c r="C468" s="201" t="s">
        <v>1870</v>
      </c>
      <c r="D468" s="201" t="s">
        <v>1870</v>
      </c>
      <c r="E468" s="201" t="s">
        <v>1870</v>
      </c>
      <c r="F468" s="201" t="s">
        <v>1870</v>
      </c>
      <c r="G468" s="205" t="s">
        <v>1870</v>
      </c>
      <c r="H468" s="205" t="s">
        <v>1870</v>
      </c>
      <c r="I468" s="301"/>
      <c r="J468" s="280" t="str">
        <f t="shared" si="185"/>
        <v>=</v>
      </c>
      <c r="K468" s="280" t="str">
        <f t="shared" si="186"/>
        <v>=</v>
      </c>
      <c r="L468" s="280" t="str">
        <f t="shared" si="152"/>
        <v>=</v>
      </c>
      <c r="M468" s="280" t="str">
        <f t="shared" si="187"/>
        <v>=</v>
      </c>
      <c r="N468" s="280" t="str">
        <f t="shared" si="188"/>
        <v>=</v>
      </c>
      <c r="O468" s="280" t="str">
        <f t="shared" si="189"/>
        <v>=</v>
      </c>
      <c r="P468" s="280" t="str">
        <f t="shared" si="190"/>
        <v>=</v>
      </c>
    </row>
    <row r="469" spans="1:16" x14ac:dyDescent="0.35">
      <c r="A469" s="17" t="s">
        <v>2362</v>
      </c>
      <c r="B469" s="17" t="s">
        <v>2363</v>
      </c>
      <c r="C469" s="201" t="s">
        <v>1870</v>
      </c>
      <c r="D469" s="201" t="s">
        <v>1870</v>
      </c>
      <c r="E469" s="201" t="s">
        <v>1870</v>
      </c>
      <c r="F469" s="201" t="s">
        <v>1870</v>
      </c>
      <c r="G469" s="205" t="s">
        <v>1870</v>
      </c>
      <c r="H469" s="308" t="s">
        <v>1660</v>
      </c>
      <c r="I469" s="301"/>
      <c r="J469" s="280" t="str">
        <f t="shared" si="185"/>
        <v>=</v>
      </c>
      <c r="K469" s="280" t="str">
        <f t="shared" si="186"/>
        <v>=</v>
      </c>
      <c r="L469" s="280" t="str">
        <f t="shared" si="152"/>
        <v>=</v>
      </c>
      <c r="M469" s="280" t="str">
        <f t="shared" si="187"/>
        <v>=</v>
      </c>
      <c r="N469" s="280" t="str">
        <f t="shared" si="188"/>
        <v>=</v>
      </c>
      <c r="O469" s="280" t="str">
        <f t="shared" si="189"/>
        <v>=</v>
      </c>
      <c r="P469" s="280" t="str">
        <f t="shared" si="190"/>
        <v>X</v>
      </c>
    </row>
    <row r="470" spans="1:16" x14ac:dyDescent="0.35">
      <c r="A470" s="17" t="s">
        <v>2364</v>
      </c>
      <c r="B470" s="17" t="s">
        <v>2365</v>
      </c>
      <c r="C470" s="201" t="s">
        <v>1870</v>
      </c>
      <c r="D470" s="201" t="s">
        <v>1870</v>
      </c>
      <c r="E470" s="201" t="s">
        <v>1870</v>
      </c>
      <c r="F470" s="201" t="s">
        <v>1870</v>
      </c>
      <c r="G470" s="205" t="s">
        <v>1870</v>
      </c>
      <c r="H470" s="205" t="s">
        <v>1870</v>
      </c>
      <c r="I470" s="301"/>
      <c r="J470" s="280" t="str">
        <f t="shared" si="185"/>
        <v>=</v>
      </c>
      <c r="K470" s="280" t="str">
        <f t="shared" si="186"/>
        <v>=</v>
      </c>
      <c r="L470" s="280" t="str">
        <f t="shared" si="152"/>
        <v>=</v>
      </c>
      <c r="M470" s="280" t="str">
        <f t="shared" si="187"/>
        <v>=</v>
      </c>
      <c r="N470" s="280" t="str">
        <f t="shared" si="188"/>
        <v>=</v>
      </c>
      <c r="O470" s="280" t="str">
        <f t="shared" si="189"/>
        <v>=</v>
      </c>
      <c r="P470" s="280" t="str">
        <f t="shared" si="190"/>
        <v>=</v>
      </c>
    </row>
    <row r="471" spans="1:16" x14ac:dyDescent="0.35">
      <c r="A471" s="17" t="s">
        <v>2366</v>
      </c>
      <c r="B471" s="17" t="s">
        <v>2367</v>
      </c>
      <c r="C471" s="201" t="s">
        <v>1870</v>
      </c>
      <c r="D471" s="201" t="s">
        <v>1870</v>
      </c>
      <c r="E471" s="201" t="s">
        <v>1870</v>
      </c>
      <c r="F471" s="201" t="s">
        <v>1870</v>
      </c>
      <c r="G471" s="205" t="s">
        <v>1870</v>
      </c>
      <c r="H471" s="205" t="s">
        <v>1870</v>
      </c>
      <c r="I471" s="301"/>
      <c r="J471" s="280" t="str">
        <f t="shared" si="185"/>
        <v>=</v>
      </c>
      <c r="K471" s="280" t="str">
        <f t="shared" si="186"/>
        <v>=</v>
      </c>
      <c r="L471" s="280" t="str">
        <f t="shared" si="152"/>
        <v>=</v>
      </c>
      <c r="M471" s="280" t="str">
        <f t="shared" si="187"/>
        <v>=</v>
      </c>
      <c r="N471" s="280" t="str">
        <f t="shared" si="188"/>
        <v>=</v>
      </c>
      <c r="O471" s="280" t="str">
        <f t="shared" si="189"/>
        <v>=</v>
      </c>
      <c r="P471" s="280" t="str">
        <f t="shared" si="190"/>
        <v>=</v>
      </c>
    </row>
    <row r="472" spans="1:16" s="283" customFormat="1" x14ac:dyDescent="0.25">
      <c r="A472" s="17" t="s">
        <v>2368</v>
      </c>
      <c r="B472" s="17" t="s">
        <v>2369</v>
      </c>
      <c r="C472" s="193" t="s">
        <v>1660</v>
      </c>
      <c r="D472" s="193" t="s">
        <v>1660</v>
      </c>
      <c r="E472" s="193" t="s">
        <v>1660</v>
      </c>
      <c r="F472" s="193" t="s">
        <v>1660</v>
      </c>
      <c r="G472" s="193" t="s">
        <v>1660</v>
      </c>
      <c r="H472" s="193" t="s">
        <v>1660</v>
      </c>
      <c r="I472" s="301"/>
      <c r="J472" s="280" t="str">
        <f t="shared" si="185"/>
        <v>=</v>
      </c>
      <c r="K472" s="280" t="str">
        <f t="shared" si="186"/>
        <v>=</v>
      </c>
      <c r="L472" s="280" t="str">
        <f t="shared" si="152"/>
        <v>=</v>
      </c>
      <c r="M472" s="280" t="str">
        <f t="shared" si="187"/>
        <v>=</v>
      </c>
      <c r="N472" s="280" t="str">
        <f t="shared" si="188"/>
        <v>=</v>
      </c>
      <c r="O472" s="280" t="str">
        <f t="shared" si="189"/>
        <v>=</v>
      </c>
      <c r="P472" s="280" t="str">
        <f t="shared" si="190"/>
        <v>=</v>
      </c>
    </row>
    <row r="473" spans="1:16" s="283" customFormat="1" ht="13" x14ac:dyDescent="0.25">
      <c r="A473" s="8" t="s">
        <v>2370</v>
      </c>
      <c r="B473" s="9" t="s">
        <v>2371</v>
      </c>
      <c r="C473" s="196" t="s">
        <v>1677</v>
      </c>
      <c r="D473" s="196" t="s">
        <v>1677</v>
      </c>
      <c r="E473" s="196" t="s">
        <v>1677</v>
      </c>
      <c r="F473" s="196" t="s">
        <v>1677</v>
      </c>
      <c r="G473" s="196" t="s">
        <v>1677</v>
      </c>
      <c r="H473" s="318" t="s">
        <v>1660</v>
      </c>
      <c r="I473" s="301"/>
      <c r="J473" s="280" t="str">
        <f t="shared" si="185"/>
        <v>=</v>
      </c>
      <c r="K473" s="280" t="str">
        <f t="shared" si="186"/>
        <v>=</v>
      </c>
      <c r="L473" s="280" t="str">
        <f t="shared" si="152"/>
        <v>=</v>
      </c>
      <c r="M473" s="280" t="str">
        <f t="shared" si="187"/>
        <v>=</v>
      </c>
      <c r="N473" s="280" t="str">
        <f t="shared" si="188"/>
        <v>=</v>
      </c>
      <c r="O473" s="280" t="str">
        <f t="shared" si="189"/>
        <v>=</v>
      </c>
      <c r="P473" s="280" t="str">
        <f t="shared" si="190"/>
        <v>X</v>
      </c>
    </row>
    <row r="474" spans="1:16" x14ac:dyDescent="0.35">
      <c r="A474" s="17" t="s">
        <v>2372</v>
      </c>
      <c r="B474" s="17" t="s">
        <v>2373</v>
      </c>
      <c r="C474" s="193" t="s">
        <v>1660</v>
      </c>
      <c r="D474" s="193" t="s">
        <v>1660</v>
      </c>
      <c r="E474" s="193" t="s">
        <v>1660</v>
      </c>
      <c r="F474" s="193" t="s">
        <v>1660</v>
      </c>
      <c r="G474" s="193" t="s">
        <v>1660</v>
      </c>
      <c r="H474" s="193" t="s">
        <v>1660</v>
      </c>
      <c r="I474" s="301"/>
      <c r="J474" s="280" t="str">
        <f t="shared" si="185"/>
        <v>=</v>
      </c>
      <c r="K474" s="280" t="str">
        <f t="shared" si="186"/>
        <v>=</v>
      </c>
      <c r="L474" s="280" t="str">
        <f t="shared" si="152"/>
        <v>=</v>
      </c>
      <c r="M474" s="280" t="str">
        <f t="shared" si="187"/>
        <v>=</v>
      </c>
      <c r="N474" s="280" t="str">
        <f t="shared" si="188"/>
        <v>=</v>
      </c>
      <c r="O474" s="280" t="str">
        <f t="shared" si="189"/>
        <v>=</v>
      </c>
      <c r="P474" s="280" t="str">
        <f t="shared" si="190"/>
        <v>=</v>
      </c>
    </row>
    <row r="475" spans="1:16" x14ac:dyDescent="0.35">
      <c r="A475" s="17" t="s">
        <v>1568</v>
      </c>
      <c r="B475" s="17" t="s">
        <v>2374</v>
      </c>
      <c r="C475" s="193" t="s">
        <v>1660</v>
      </c>
      <c r="D475" s="193" t="s">
        <v>1660</v>
      </c>
      <c r="E475" s="193" t="s">
        <v>1660</v>
      </c>
      <c r="F475" s="193" t="s">
        <v>1660</v>
      </c>
      <c r="G475" s="193" t="s">
        <v>1660</v>
      </c>
      <c r="H475" s="193" t="s">
        <v>1660</v>
      </c>
      <c r="I475" s="301"/>
      <c r="J475" s="280" t="str">
        <f t="shared" si="185"/>
        <v>=</v>
      </c>
      <c r="K475" s="280" t="str">
        <f t="shared" si="186"/>
        <v>=</v>
      </c>
      <c r="L475" s="280" t="str">
        <f t="shared" si="152"/>
        <v>=</v>
      </c>
      <c r="M475" s="280" t="str">
        <f t="shared" si="187"/>
        <v>=</v>
      </c>
      <c r="N475" s="280" t="str">
        <f t="shared" si="188"/>
        <v>=</v>
      </c>
      <c r="O475" s="280" t="str">
        <f t="shared" si="189"/>
        <v>=</v>
      </c>
      <c r="P475" s="280" t="str">
        <f t="shared" si="190"/>
        <v>=</v>
      </c>
    </row>
    <row r="476" spans="1:16" x14ac:dyDescent="0.35">
      <c r="A476" s="17" t="s">
        <v>2375</v>
      </c>
      <c r="B476" s="17" t="s">
        <v>2376</v>
      </c>
      <c r="C476" s="201" t="s">
        <v>1870</v>
      </c>
      <c r="D476" s="201" t="s">
        <v>1870</v>
      </c>
      <c r="E476" s="201" t="s">
        <v>1870</v>
      </c>
      <c r="F476" s="201" t="s">
        <v>1870</v>
      </c>
      <c r="G476" s="205" t="s">
        <v>1870</v>
      </c>
      <c r="H476" s="205" t="s">
        <v>1870</v>
      </c>
      <c r="I476" s="301"/>
      <c r="J476" s="280" t="str">
        <f t="shared" si="185"/>
        <v>=</v>
      </c>
      <c r="K476" s="280" t="str">
        <f t="shared" si="186"/>
        <v>=</v>
      </c>
      <c r="L476" s="280" t="str">
        <f t="shared" si="152"/>
        <v>=</v>
      </c>
      <c r="M476" s="280" t="str">
        <f t="shared" si="187"/>
        <v>=</v>
      </c>
      <c r="N476" s="280" t="str">
        <f t="shared" si="188"/>
        <v>=</v>
      </c>
      <c r="O476" s="280" t="str">
        <f t="shared" si="189"/>
        <v>=</v>
      </c>
      <c r="P476" s="280" t="str">
        <f t="shared" si="190"/>
        <v>=</v>
      </c>
    </row>
    <row r="477" spans="1:16" x14ac:dyDescent="0.35">
      <c r="A477" s="17" t="s">
        <v>2377</v>
      </c>
      <c r="B477" s="17" t="s">
        <v>2378</v>
      </c>
      <c r="C477" s="193" t="s">
        <v>1660</v>
      </c>
      <c r="D477" s="193" t="s">
        <v>1660</v>
      </c>
      <c r="E477" s="193" t="s">
        <v>1660</v>
      </c>
      <c r="F477" s="193" t="s">
        <v>1660</v>
      </c>
      <c r="G477" s="193" t="s">
        <v>1660</v>
      </c>
      <c r="H477" s="193" t="s">
        <v>1660</v>
      </c>
      <c r="I477" s="301"/>
      <c r="J477" s="280" t="str">
        <f t="shared" si="185"/>
        <v>=</v>
      </c>
      <c r="K477" s="280" t="str">
        <f t="shared" si="186"/>
        <v>=</v>
      </c>
      <c r="L477" s="280" t="str">
        <f t="shared" si="152"/>
        <v>=</v>
      </c>
      <c r="M477" s="280" t="str">
        <f t="shared" si="187"/>
        <v>=</v>
      </c>
      <c r="N477" s="280" t="str">
        <f t="shared" si="188"/>
        <v>=</v>
      </c>
      <c r="O477" s="280" t="str">
        <f t="shared" si="189"/>
        <v>=</v>
      </c>
      <c r="P477" s="280" t="str">
        <f t="shared" si="190"/>
        <v>=</v>
      </c>
    </row>
    <row r="478" spans="1:16" ht="13" x14ac:dyDescent="0.35">
      <c r="A478" s="17" t="s">
        <v>2379</v>
      </c>
      <c r="B478" s="17" t="s">
        <v>2380</v>
      </c>
      <c r="C478" s="193" t="s">
        <v>1660</v>
      </c>
      <c r="D478" s="193" t="s">
        <v>1660</v>
      </c>
      <c r="E478" s="193" t="s">
        <v>1660</v>
      </c>
      <c r="F478" s="193" t="s">
        <v>1660</v>
      </c>
      <c r="G478" s="196" t="s">
        <v>1677</v>
      </c>
      <c r="H478" s="196" t="s">
        <v>1677</v>
      </c>
      <c r="I478" s="301"/>
      <c r="J478" s="280" t="str">
        <f t="shared" si="185"/>
        <v>=</v>
      </c>
      <c r="K478" s="280" t="str">
        <f t="shared" si="186"/>
        <v>=</v>
      </c>
      <c r="L478" s="280" t="str">
        <f t="shared" si="152"/>
        <v>=</v>
      </c>
      <c r="M478" s="280" t="str">
        <f t="shared" si="187"/>
        <v>X</v>
      </c>
      <c r="N478" s="280" t="str">
        <f t="shared" si="188"/>
        <v>X</v>
      </c>
      <c r="O478" s="280" t="str">
        <f t="shared" si="189"/>
        <v>=</v>
      </c>
      <c r="P478" s="280" t="str">
        <f t="shared" si="190"/>
        <v>=</v>
      </c>
    </row>
    <row r="479" spans="1:16" x14ac:dyDescent="0.35">
      <c r="A479" s="17" t="s">
        <v>2381</v>
      </c>
      <c r="B479" s="17" t="s">
        <v>2382</v>
      </c>
      <c r="C479" s="201" t="s">
        <v>1870</v>
      </c>
      <c r="D479" s="201" t="s">
        <v>1870</v>
      </c>
      <c r="E479" s="201" t="s">
        <v>1870</v>
      </c>
      <c r="F479" s="201" t="s">
        <v>1870</v>
      </c>
      <c r="G479" s="205" t="s">
        <v>1870</v>
      </c>
      <c r="H479" s="205" t="s">
        <v>1870</v>
      </c>
      <c r="I479" s="301"/>
      <c r="J479" s="280" t="str">
        <f t="shared" si="185"/>
        <v>=</v>
      </c>
      <c r="K479" s="280" t="str">
        <f t="shared" si="186"/>
        <v>=</v>
      </c>
      <c r="L479" s="280" t="str">
        <f t="shared" si="152"/>
        <v>=</v>
      </c>
      <c r="M479" s="280" t="str">
        <f t="shared" si="187"/>
        <v>=</v>
      </c>
      <c r="N479" s="280" t="str">
        <f t="shared" si="188"/>
        <v>=</v>
      </c>
      <c r="O479" s="280" t="str">
        <f t="shared" si="189"/>
        <v>=</v>
      </c>
      <c r="P479" s="280" t="str">
        <f t="shared" si="190"/>
        <v>=</v>
      </c>
    </row>
    <row r="480" spans="1:16" x14ac:dyDescent="0.35">
      <c r="A480" s="17" t="s">
        <v>2383</v>
      </c>
      <c r="B480" s="17" t="s">
        <v>2384</v>
      </c>
      <c r="C480" s="193" t="s">
        <v>1660</v>
      </c>
      <c r="D480" s="193" t="s">
        <v>1660</v>
      </c>
      <c r="E480" s="193" t="s">
        <v>1660</v>
      </c>
      <c r="F480" s="193" t="s">
        <v>1660</v>
      </c>
      <c r="G480" s="193" t="s">
        <v>1660</v>
      </c>
      <c r="H480" s="193" t="s">
        <v>1660</v>
      </c>
      <c r="I480" s="301"/>
      <c r="J480" s="280" t="str">
        <f t="shared" si="185"/>
        <v>=</v>
      </c>
      <c r="K480" s="280" t="str">
        <f t="shared" si="186"/>
        <v>=</v>
      </c>
      <c r="L480" s="280" t="str">
        <f t="shared" si="152"/>
        <v>=</v>
      </c>
      <c r="M480" s="280" t="str">
        <f t="shared" si="187"/>
        <v>=</v>
      </c>
      <c r="N480" s="280" t="str">
        <f t="shared" si="188"/>
        <v>=</v>
      </c>
      <c r="O480" s="280" t="str">
        <f t="shared" si="189"/>
        <v>=</v>
      </c>
      <c r="P480" s="280" t="str">
        <f t="shared" si="190"/>
        <v>=</v>
      </c>
    </row>
    <row r="481" spans="1:16" x14ac:dyDescent="0.35">
      <c r="A481" s="17" t="s">
        <v>2385</v>
      </c>
      <c r="B481" s="17" t="s">
        <v>2386</v>
      </c>
      <c r="C481" s="193" t="s">
        <v>1660</v>
      </c>
      <c r="D481" s="193" t="s">
        <v>1660</v>
      </c>
      <c r="E481" s="193" t="s">
        <v>1660</v>
      </c>
      <c r="F481" s="193" t="s">
        <v>1660</v>
      </c>
      <c r="G481" s="205" t="s">
        <v>1870</v>
      </c>
      <c r="H481" s="205" t="s">
        <v>1870</v>
      </c>
      <c r="I481" s="301"/>
      <c r="J481" s="280" t="str">
        <f t="shared" si="185"/>
        <v>=</v>
      </c>
      <c r="K481" s="280" t="str">
        <f t="shared" si="186"/>
        <v>=</v>
      </c>
      <c r="L481" s="280" t="str">
        <f t="shared" ref="L481:L529" si="191">IF(D481=E481,"=","X")</f>
        <v>=</v>
      </c>
      <c r="M481" s="280" t="str">
        <f t="shared" si="187"/>
        <v>X</v>
      </c>
      <c r="N481" s="280" t="str">
        <f t="shared" si="188"/>
        <v>X</v>
      </c>
      <c r="O481" s="280" t="str">
        <f t="shared" si="189"/>
        <v>=</v>
      </c>
      <c r="P481" s="280" t="str">
        <f t="shared" si="190"/>
        <v>=</v>
      </c>
    </row>
    <row r="482" spans="1:16" x14ac:dyDescent="0.35">
      <c r="A482" s="17" t="s">
        <v>999</v>
      </c>
      <c r="B482" s="17" t="s">
        <v>1001</v>
      </c>
      <c r="C482" s="193" t="s">
        <v>1660</v>
      </c>
      <c r="D482" s="193" t="s">
        <v>1660</v>
      </c>
      <c r="E482" s="193" t="s">
        <v>1660</v>
      </c>
      <c r="F482" s="193" t="s">
        <v>1660</v>
      </c>
      <c r="G482" s="193" t="s">
        <v>1660</v>
      </c>
      <c r="H482" s="193" t="s">
        <v>1660</v>
      </c>
      <c r="I482" s="301"/>
      <c r="J482" s="280" t="str">
        <f t="shared" si="185"/>
        <v>=</v>
      </c>
      <c r="K482" s="280" t="str">
        <f t="shared" si="186"/>
        <v>=</v>
      </c>
      <c r="L482" s="280" t="str">
        <f t="shared" si="191"/>
        <v>=</v>
      </c>
      <c r="M482" s="280" t="str">
        <f t="shared" si="187"/>
        <v>=</v>
      </c>
      <c r="N482" s="280" t="str">
        <f t="shared" si="188"/>
        <v>=</v>
      </c>
      <c r="O482" s="280" t="str">
        <f t="shared" si="189"/>
        <v>=</v>
      </c>
      <c r="P482" s="280" t="str">
        <f t="shared" si="190"/>
        <v>=</v>
      </c>
    </row>
    <row r="483" spans="1:16" ht="13" x14ac:dyDescent="0.35">
      <c r="A483" s="44" t="s">
        <v>2387</v>
      </c>
      <c r="B483" s="12" t="s">
        <v>1642</v>
      </c>
      <c r="C483" s="180" t="s">
        <v>1642</v>
      </c>
      <c r="D483" s="180" t="s">
        <v>1642</v>
      </c>
      <c r="E483" s="505" t="s">
        <v>1642</v>
      </c>
      <c r="F483" s="180" t="s">
        <v>1642</v>
      </c>
      <c r="G483" s="180" t="s">
        <v>1642</v>
      </c>
      <c r="H483" s="180" t="s">
        <v>1642</v>
      </c>
      <c r="I483" s="207"/>
      <c r="J483" s="180" t="s">
        <v>1642</v>
      </c>
      <c r="K483" s="180" t="s">
        <v>1642</v>
      </c>
      <c r="L483" s="180" t="s">
        <v>1642</v>
      </c>
      <c r="M483" s="180" t="s">
        <v>1642</v>
      </c>
      <c r="N483" s="180" t="s">
        <v>1642</v>
      </c>
      <c r="O483" s="180" t="s">
        <v>1642</v>
      </c>
      <c r="P483" s="180" t="s">
        <v>1642</v>
      </c>
    </row>
    <row r="484" spans="1:16" ht="25" x14ac:dyDescent="0.35">
      <c r="A484" s="568" t="s">
        <v>943</v>
      </c>
      <c r="B484" s="17" t="s">
        <v>2388</v>
      </c>
      <c r="C484" s="193" t="s">
        <v>1660</v>
      </c>
      <c r="D484" s="193" t="s">
        <v>1660</v>
      </c>
      <c r="E484" s="193" t="s">
        <v>1660</v>
      </c>
      <c r="F484" s="193" t="s">
        <v>1660</v>
      </c>
      <c r="G484" s="197" t="s">
        <v>1678</v>
      </c>
      <c r="H484" s="197" t="s">
        <v>1678</v>
      </c>
      <c r="I484" s="301"/>
      <c r="J484" s="280" t="str">
        <f t="shared" ref="J484:J492" si="192">IF(C484=D484,"=","X")</f>
        <v>=</v>
      </c>
      <c r="K484" s="280" t="str">
        <f t="shared" ref="K484:K492" si="193">IF(C484=F484,"=","X")</f>
        <v>=</v>
      </c>
      <c r="L484" s="280" t="str">
        <f t="shared" si="191"/>
        <v>=</v>
      </c>
      <c r="M484" s="280" t="str">
        <f t="shared" ref="M484:M492" si="194">IF(C484=G484,"=","X")</f>
        <v>X</v>
      </c>
      <c r="N484" s="280" t="str">
        <f t="shared" ref="N484:N492" si="195">IF(F484=G484,"=","X")</f>
        <v>X</v>
      </c>
      <c r="O484" s="280" t="str">
        <f t="shared" ref="O484:O492" si="196">IF(D484=F484,"=","X")</f>
        <v>=</v>
      </c>
      <c r="P484" s="280" t="str">
        <f t="shared" ref="P484:P492" si="197">IF(H484=G484,"=","X")</f>
        <v>=</v>
      </c>
    </row>
    <row r="485" spans="1:16" x14ac:dyDescent="0.35">
      <c r="A485" s="568" t="s">
        <v>2389</v>
      </c>
      <c r="B485" s="17" t="s">
        <v>2390</v>
      </c>
      <c r="C485" s="193" t="s">
        <v>1660</v>
      </c>
      <c r="D485" s="193" t="s">
        <v>1660</v>
      </c>
      <c r="E485" s="193" t="s">
        <v>1660</v>
      </c>
      <c r="F485" s="193" t="s">
        <v>1660</v>
      </c>
      <c r="G485" s="197" t="s">
        <v>1678</v>
      </c>
      <c r="H485" s="197" t="s">
        <v>1678</v>
      </c>
      <c r="I485" s="301"/>
      <c r="J485" s="280" t="str">
        <f t="shared" si="192"/>
        <v>=</v>
      </c>
      <c r="K485" s="280" t="str">
        <f t="shared" si="193"/>
        <v>=</v>
      </c>
      <c r="L485" s="280" t="str">
        <f t="shared" si="191"/>
        <v>=</v>
      </c>
      <c r="M485" s="280" t="str">
        <f t="shared" si="194"/>
        <v>X</v>
      </c>
      <c r="N485" s="280" t="str">
        <f t="shared" si="195"/>
        <v>X</v>
      </c>
      <c r="O485" s="280" t="str">
        <f t="shared" si="196"/>
        <v>=</v>
      </c>
      <c r="P485" s="280" t="str">
        <f t="shared" si="197"/>
        <v>=</v>
      </c>
    </row>
    <row r="486" spans="1:16" x14ac:dyDescent="0.35">
      <c r="A486" s="17" t="s">
        <v>1005</v>
      </c>
      <c r="B486" s="17" t="s">
        <v>2391</v>
      </c>
      <c r="C486" s="193" t="s">
        <v>1660</v>
      </c>
      <c r="D486" s="193" t="s">
        <v>1660</v>
      </c>
      <c r="E486" s="193" t="s">
        <v>1660</v>
      </c>
      <c r="F486" s="193" t="s">
        <v>1660</v>
      </c>
      <c r="G486" s="205" t="s">
        <v>1870</v>
      </c>
      <c r="H486" s="205" t="s">
        <v>1870</v>
      </c>
      <c r="I486" s="301"/>
      <c r="J486" s="280" t="str">
        <f t="shared" si="192"/>
        <v>=</v>
      </c>
      <c r="K486" s="280" t="str">
        <f t="shared" si="193"/>
        <v>=</v>
      </c>
      <c r="L486" s="280" t="str">
        <f t="shared" si="191"/>
        <v>=</v>
      </c>
      <c r="M486" s="280" t="str">
        <f t="shared" si="194"/>
        <v>X</v>
      </c>
      <c r="N486" s="280" t="str">
        <f t="shared" si="195"/>
        <v>X</v>
      </c>
      <c r="O486" s="280" t="str">
        <f t="shared" si="196"/>
        <v>=</v>
      </c>
      <c r="P486" s="280" t="str">
        <f t="shared" si="197"/>
        <v>=</v>
      </c>
    </row>
    <row r="487" spans="1:16" ht="25" x14ac:dyDescent="0.35">
      <c r="A487" s="568" t="s">
        <v>1065</v>
      </c>
      <c r="B487" s="17" t="s">
        <v>2392</v>
      </c>
      <c r="C487" s="193" t="s">
        <v>1660</v>
      </c>
      <c r="D487" s="193" t="s">
        <v>1660</v>
      </c>
      <c r="E487" s="193" t="s">
        <v>1660</v>
      </c>
      <c r="F487" s="193" t="s">
        <v>1660</v>
      </c>
      <c r="G487" s="197" t="s">
        <v>1678</v>
      </c>
      <c r="H487" s="197" t="s">
        <v>1678</v>
      </c>
      <c r="I487" s="301"/>
      <c r="J487" s="280" t="str">
        <f t="shared" si="192"/>
        <v>=</v>
      </c>
      <c r="K487" s="280" t="str">
        <f t="shared" si="193"/>
        <v>=</v>
      </c>
      <c r="L487" s="280" t="str">
        <f t="shared" si="191"/>
        <v>=</v>
      </c>
      <c r="M487" s="280" t="str">
        <f t="shared" si="194"/>
        <v>X</v>
      </c>
      <c r="N487" s="280" t="str">
        <f t="shared" si="195"/>
        <v>X</v>
      </c>
      <c r="O487" s="280" t="str">
        <f t="shared" si="196"/>
        <v>=</v>
      </c>
      <c r="P487" s="280" t="str">
        <f t="shared" si="197"/>
        <v>=</v>
      </c>
    </row>
    <row r="488" spans="1:16" ht="25" x14ac:dyDescent="0.35">
      <c r="A488" s="568" t="s">
        <v>2393</v>
      </c>
      <c r="B488" s="17" t="s">
        <v>2394</v>
      </c>
      <c r="C488" s="193" t="s">
        <v>1660</v>
      </c>
      <c r="D488" s="193" t="s">
        <v>1660</v>
      </c>
      <c r="E488" s="193" t="s">
        <v>1660</v>
      </c>
      <c r="F488" s="193" t="s">
        <v>1660</v>
      </c>
      <c r="G488" s="197" t="s">
        <v>1678</v>
      </c>
      <c r="H488" s="197" t="s">
        <v>1678</v>
      </c>
      <c r="I488" s="301"/>
      <c r="J488" s="280" t="str">
        <f t="shared" si="192"/>
        <v>=</v>
      </c>
      <c r="K488" s="280" t="str">
        <f t="shared" si="193"/>
        <v>=</v>
      </c>
      <c r="L488" s="280" t="str">
        <f t="shared" si="191"/>
        <v>=</v>
      </c>
      <c r="M488" s="280" t="str">
        <f t="shared" si="194"/>
        <v>X</v>
      </c>
      <c r="N488" s="280" t="str">
        <f t="shared" si="195"/>
        <v>X</v>
      </c>
      <c r="O488" s="280" t="str">
        <f t="shared" si="196"/>
        <v>=</v>
      </c>
      <c r="P488" s="280" t="str">
        <f t="shared" si="197"/>
        <v>=</v>
      </c>
    </row>
    <row r="489" spans="1:16" x14ac:dyDescent="0.35">
      <c r="A489" s="17" t="s">
        <v>2395</v>
      </c>
      <c r="B489" s="17" t="s">
        <v>2396</v>
      </c>
      <c r="C489" s="201" t="s">
        <v>1870</v>
      </c>
      <c r="D489" s="201" t="s">
        <v>1870</v>
      </c>
      <c r="E489" s="201" t="s">
        <v>1870</v>
      </c>
      <c r="F489" s="201" t="s">
        <v>1870</v>
      </c>
      <c r="G489" s="205" t="s">
        <v>1870</v>
      </c>
      <c r="H489" s="205" t="s">
        <v>1870</v>
      </c>
      <c r="I489" s="301"/>
      <c r="J489" s="280" t="str">
        <f t="shared" si="192"/>
        <v>=</v>
      </c>
      <c r="K489" s="280" t="str">
        <f t="shared" si="193"/>
        <v>=</v>
      </c>
      <c r="L489" s="280" t="str">
        <f t="shared" si="191"/>
        <v>=</v>
      </c>
      <c r="M489" s="280" t="str">
        <f t="shared" si="194"/>
        <v>=</v>
      </c>
      <c r="N489" s="280" t="str">
        <f t="shared" si="195"/>
        <v>=</v>
      </c>
      <c r="O489" s="280" t="str">
        <f t="shared" si="196"/>
        <v>=</v>
      </c>
      <c r="P489" s="280" t="str">
        <f t="shared" si="197"/>
        <v>=</v>
      </c>
    </row>
    <row r="490" spans="1:16" ht="13" x14ac:dyDescent="0.35">
      <c r="A490" s="17" t="s">
        <v>2397</v>
      </c>
      <c r="B490" s="17" t="s">
        <v>2398</v>
      </c>
      <c r="C490" s="201" t="s">
        <v>1870</v>
      </c>
      <c r="D490" s="201" t="s">
        <v>1870</v>
      </c>
      <c r="E490" s="201" t="s">
        <v>1870</v>
      </c>
      <c r="F490" s="201" t="s">
        <v>1870</v>
      </c>
      <c r="G490" s="205" t="s">
        <v>1870</v>
      </c>
      <c r="H490" s="205" t="s">
        <v>1870</v>
      </c>
      <c r="I490" s="192"/>
      <c r="J490" s="280" t="str">
        <f t="shared" si="192"/>
        <v>=</v>
      </c>
      <c r="K490" s="280" t="str">
        <f t="shared" si="193"/>
        <v>=</v>
      </c>
      <c r="L490" s="280" t="str">
        <f t="shared" si="191"/>
        <v>=</v>
      </c>
      <c r="M490" s="280" t="str">
        <f t="shared" si="194"/>
        <v>=</v>
      </c>
      <c r="N490" s="280" t="str">
        <f t="shared" si="195"/>
        <v>=</v>
      </c>
      <c r="O490" s="280" t="str">
        <f t="shared" si="196"/>
        <v>=</v>
      </c>
      <c r="P490" s="280" t="str">
        <f t="shared" si="197"/>
        <v>=</v>
      </c>
    </row>
    <row r="491" spans="1:16" x14ac:dyDescent="0.35">
      <c r="A491" s="17" t="s">
        <v>2399</v>
      </c>
      <c r="B491" s="17" t="s">
        <v>2400</v>
      </c>
      <c r="C491" s="201" t="s">
        <v>1870</v>
      </c>
      <c r="D491" s="201" t="s">
        <v>1870</v>
      </c>
      <c r="E491" s="201" t="s">
        <v>1870</v>
      </c>
      <c r="F491" s="201" t="s">
        <v>1870</v>
      </c>
      <c r="G491" s="205" t="s">
        <v>1870</v>
      </c>
      <c r="H491" s="205" t="s">
        <v>1870</v>
      </c>
      <c r="I491" s="301"/>
      <c r="J491" s="280" t="str">
        <f t="shared" si="192"/>
        <v>=</v>
      </c>
      <c r="K491" s="280" t="str">
        <f t="shared" si="193"/>
        <v>=</v>
      </c>
      <c r="L491" s="280" t="str">
        <f t="shared" si="191"/>
        <v>=</v>
      </c>
      <c r="M491" s="280" t="str">
        <f t="shared" si="194"/>
        <v>=</v>
      </c>
      <c r="N491" s="280" t="str">
        <f t="shared" si="195"/>
        <v>=</v>
      </c>
      <c r="O491" s="280" t="str">
        <f t="shared" si="196"/>
        <v>=</v>
      </c>
      <c r="P491" s="280" t="str">
        <f t="shared" si="197"/>
        <v>=</v>
      </c>
    </row>
    <row r="492" spans="1:16" x14ac:dyDescent="0.35">
      <c r="A492" s="17" t="s">
        <v>2401</v>
      </c>
      <c r="B492" s="17" t="s">
        <v>2402</v>
      </c>
      <c r="C492" s="193" t="s">
        <v>1660</v>
      </c>
      <c r="D492" s="193" t="s">
        <v>1660</v>
      </c>
      <c r="E492" s="193" t="s">
        <v>1660</v>
      </c>
      <c r="F492" s="193" t="s">
        <v>1660</v>
      </c>
      <c r="G492" s="193" t="s">
        <v>1660</v>
      </c>
      <c r="H492" s="193" t="s">
        <v>1660</v>
      </c>
      <c r="I492" s="301"/>
      <c r="J492" s="280" t="str">
        <f t="shared" si="192"/>
        <v>=</v>
      </c>
      <c r="K492" s="280" t="str">
        <f t="shared" si="193"/>
        <v>=</v>
      </c>
      <c r="L492" s="280" t="str">
        <f t="shared" si="191"/>
        <v>=</v>
      </c>
      <c r="M492" s="280" t="str">
        <f t="shared" si="194"/>
        <v>=</v>
      </c>
      <c r="N492" s="280" t="str">
        <f t="shared" si="195"/>
        <v>=</v>
      </c>
      <c r="O492" s="280" t="str">
        <f t="shared" si="196"/>
        <v>=</v>
      </c>
      <c r="P492" s="280" t="str">
        <f t="shared" si="197"/>
        <v>=</v>
      </c>
    </row>
    <row r="493" spans="1:16" ht="13" x14ac:dyDescent="0.35">
      <c r="A493" s="44" t="s">
        <v>2403</v>
      </c>
      <c r="B493" s="12" t="s">
        <v>1642</v>
      </c>
      <c r="C493" s="180" t="s">
        <v>1642</v>
      </c>
      <c r="D493" s="180" t="s">
        <v>1642</v>
      </c>
      <c r="E493" s="505" t="s">
        <v>1642</v>
      </c>
      <c r="F493" s="180" t="s">
        <v>1642</v>
      </c>
      <c r="G493" s="180" t="s">
        <v>1642</v>
      </c>
      <c r="H493" s="180" t="s">
        <v>1642</v>
      </c>
      <c r="I493" s="207"/>
      <c r="J493" s="180" t="s">
        <v>1642</v>
      </c>
      <c r="K493" s="180" t="s">
        <v>1642</v>
      </c>
      <c r="L493" s="180" t="s">
        <v>1642</v>
      </c>
      <c r="M493" s="180" t="s">
        <v>1642</v>
      </c>
      <c r="N493" s="180" t="s">
        <v>1642</v>
      </c>
      <c r="O493" s="180" t="s">
        <v>1642</v>
      </c>
      <c r="P493" s="180" t="s">
        <v>1642</v>
      </c>
    </row>
    <row r="494" spans="1:16" x14ac:dyDescent="0.35">
      <c r="A494" s="17" t="s">
        <v>2404</v>
      </c>
      <c r="B494" s="17" t="s">
        <v>2405</v>
      </c>
      <c r="C494" s="201" t="s">
        <v>1870</v>
      </c>
      <c r="D494" s="201" t="s">
        <v>1870</v>
      </c>
      <c r="E494" s="201" t="s">
        <v>1870</v>
      </c>
      <c r="F494" s="201" t="s">
        <v>1870</v>
      </c>
      <c r="G494" s="205" t="s">
        <v>1870</v>
      </c>
      <c r="H494" s="205" t="s">
        <v>1870</v>
      </c>
      <c r="I494" s="301"/>
      <c r="J494" s="280" t="str">
        <f>IF(C494=D494,"=","X")</f>
        <v>=</v>
      </c>
      <c r="K494" s="280" t="str">
        <f>IF(C494=F494,"=","X")</f>
        <v>=</v>
      </c>
      <c r="L494" s="280" t="str">
        <f t="shared" si="191"/>
        <v>=</v>
      </c>
      <c r="M494" s="280" t="str">
        <f>IF(C494=G494,"=","X")</f>
        <v>=</v>
      </c>
      <c r="N494" s="280" t="str">
        <f>IF(F494=G494,"=","X")</f>
        <v>=</v>
      </c>
      <c r="O494" s="280" t="str">
        <f>IF(D494=F494,"=","X")</f>
        <v>=</v>
      </c>
      <c r="P494" s="280" t="str">
        <f>IF(H494=G494,"=","X")</f>
        <v>=</v>
      </c>
    </row>
    <row r="495" spans="1:16" ht="13" x14ac:dyDescent="0.35">
      <c r="A495" s="17" t="s">
        <v>2406</v>
      </c>
      <c r="B495" s="17" t="s">
        <v>2407</v>
      </c>
      <c r="C495" s="201" t="s">
        <v>1870</v>
      </c>
      <c r="D495" s="201" t="s">
        <v>1870</v>
      </c>
      <c r="E495" s="201" t="s">
        <v>1870</v>
      </c>
      <c r="F495" s="201" t="s">
        <v>1870</v>
      </c>
      <c r="G495" s="205" t="s">
        <v>1870</v>
      </c>
      <c r="H495" s="205" t="s">
        <v>1870</v>
      </c>
      <c r="I495" s="192"/>
      <c r="J495" s="280" t="str">
        <f>IF(C495=D495,"=","X")</f>
        <v>=</v>
      </c>
      <c r="K495" s="280" t="str">
        <f>IF(C495=F495,"=","X")</f>
        <v>=</v>
      </c>
      <c r="L495" s="280" t="str">
        <f t="shared" si="191"/>
        <v>=</v>
      </c>
      <c r="M495" s="280" t="str">
        <f>IF(C495=G495,"=","X")</f>
        <v>=</v>
      </c>
      <c r="N495" s="280" t="str">
        <f>IF(F495=G495,"=","X")</f>
        <v>=</v>
      </c>
      <c r="O495" s="280" t="str">
        <f>IF(D495=F495,"=","X")</f>
        <v>=</v>
      </c>
      <c r="P495" s="280" t="str">
        <f>IF(H495=G495,"=","X")</f>
        <v>=</v>
      </c>
    </row>
    <row r="496" spans="1:16" x14ac:dyDescent="0.35">
      <c r="A496" s="17" t="s">
        <v>2408</v>
      </c>
      <c r="B496" s="17" t="s">
        <v>2409</v>
      </c>
      <c r="C496" s="201" t="s">
        <v>1870</v>
      </c>
      <c r="D496" s="201" t="s">
        <v>1870</v>
      </c>
      <c r="E496" s="201" t="s">
        <v>1870</v>
      </c>
      <c r="F496" s="201" t="s">
        <v>1870</v>
      </c>
      <c r="G496" s="205" t="s">
        <v>1870</v>
      </c>
      <c r="H496" s="205" t="s">
        <v>1870</v>
      </c>
      <c r="I496" s="301"/>
      <c r="J496" s="280" t="str">
        <f>IF(C496=D496,"=","X")</f>
        <v>=</v>
      </c>
      <c r="K496" s="280" t="str">
        <f>IF(C496=F496,"=","X")</f>
        <v>=</v>
      </c>
      <c r="L496" s="280" t="str">
        <f t="shared" si="191"/>
        <v>=</v>
      </c>
      <c r="M496" s="280" t="str">
        <f>IF(C496=G496,"=","X")</f>
        <v>=</v>
      </c>
      <c r="N496" s="280" t="str">
        <f>IF(F496=G496,"=","X")</f>
        <v>=</v>
      </c>
      <c r="O496" s="280" t="str">
        <f>IF(D496=F496,"=","X")</f>
        <v>=</v>
      </c>
      <c r="P496" s="280" t="str">
        <f>IF(H496=G496,"=","X")</f>
        <v>=</v>
      </c>
    </row>
    <row r="497" spans="1:16" ht="13" x14ac:dyDescent="0.35">
      <c r="A497" s="44" t="s">
        <v>2410</v>
      </c>
      <c r="B497" s="12" t="s">
        <v>1642</v>
      </c>
      <c r="C497" s="180" t="s">
        <v>1642</v>
      </c>
      <c r="D497" s="180" t="s">
        <v>1642</v>
      </c>
      <c r="E497" s="505" t="s">
        <v>1642</v>
      </c>
      <c r="F497" s="180" t="s">
        <v>1642</v>
      </c>
      <c r="G497" s="180" t="s">
        <v>1642</v>
      </c>
      <c r="H497" s="180" t="s">
        <v>1642</v>
      </c>
      <c r="I497" s="207"/>
      <c r="J497" s="180" t="s">
        <v>1642</v>
      </c>
      <c r="K497" s="180" t="s">
        <v>1642</v>
      </c>
      <c r="L497" s="180" t="s">
        <v>1642</v>
      </c>
      <c r="M497" s="180" t="s">
        <v>1642</v>
      </c>
      <c r="N497" s="180" t="s">
        <v>1642</v>
      </c>
      <c r="O497" s="180" t="s">
        <v>1642</v>
      </c>
      <c r="P497" s="180" t="s">
        <v>1642</v>
      </c>
    </row>
    <row r="498" spans="1:16" ht="25" x14ac:dyDescent="0.35">
      <c r="A498" s="17" t="s">
        <v>2411</v>
      </c>
      <c r="B498" s="17" t="s">
        <v>2412</v>
      </c>
      <c r="C498" s="193" t="s">
        <v>1660</v>
      </c>
      <c r="D498" s="193" t="s">
        <v>1660</v>
      </c>
      <c r="E498" s="193" t="s">
        <v>1660</v>
      </c>
      <c r="F498" s="193" t="s">
        <v>1660</v>
      </c>
      <c r="G498" s="193" t="s">
        <v>1660</v>
      </c>
      <c r="H498" s="193" t="s">
        <v>1660</v>
      </c>
      <c r="I498" s="301"/>
      <c r="J498" s="280" t="str">
        <f>IF(C498=D498,"=","X")</f>
        <v>=</v>
      </c>
      <c r="K498" s="280" t="str">
        <f>IF(C498=F498,"=","X")</f>
        <v>=</v>
      </c>
      <c r="L498" s="280" t="str">
        <f t="shared" si="191"/>
        <v>=</v>
      </c>
      <c r="M498" s="280" t="str">
        <f>IF(C498=G498,"=","X")</f>
        <v>=</v>
      </c>
      <c r="N498" s="280" t="str">
        <f>IF(F498=G498,"=","X")</f>
        <v>=</v>
      </c>
      <c r="O498" s="280" t="str">
        <f>IF(D498=F498,"=","X")</f>
        <v>=</v>
      </c>
      <c r="P498" s="280" t="str">
        <f>IF(H498=G498,"=","X")</f>
        <v>=</v>
      </c>
    </row>
    <row r="499" spans="1:16" x14ac:dyDescent="0.35">
      <c r="A499" s="11" t="s">
        <v>2413</v>
      </c>
      <c r="B499" s="11" t="s">
        <v>2414</v>
      </c>
      <c r="C499" s="201" t="s">
        <v>1870</v>
      </c>
      <c r="D499" s="201" t="s">
        <v>1870</v>
      </c>
      <c r="E499" s="201" t="s">
        <v>1870</v>
      </c>
      <c r="F499" s="201" t="s">
        <v>1870</v>
      </c>
      <c r="G499" s="205" t="s">
        <v>1870</v>
      </c>
      <c r="H499" s="205" t="s">
        <v>1870</v>
      </c>
      <c r="I499" s="301"/>
      <c r="J499" s="280" t="str">
        <f>IF(C499=D499,"=","X")</f>
        <v>=</v>
      </c>
      <c r="K499" s="280" t="str">
        <f>IF(C499=F499,"=","X")</f>
        <v>=</v>
      </c>
      <c r="L499" s="280" t="str">
        <f t="shared" si="191"/>
        <v>=</v>
      </c>
      <c r="M499" s="280" t="str">
        <f>IF(C499=G499,"=","X")</f>
        <v>=</v>
      </c>
      <c r="N499" s="280" t="str">
        <f>IF(F499=G499,"=","X")</f>
        <v>=</v>
      </c>
      <c r="O499" s="280" t="str">
        <f>IF(D499=F499,"=","X")</f>
        <v>=</v>
      </c>
      <c r="P499" s="280" t="str">
        <f>IF(H499=G499,"=","X")</f>
        <v>=</v>
      </c>
    </row>
    <row r="500" spans="1:16" ht="37.5" x14ac:dyDescent="0.35">
      <c r="A500" s="11" t="s">
        <v>2415</v>
      </c>
      <c r="B500" s="11" t="s">
        <v>2416</v>
      </c>
      <c r="C500" s="201" t="s">
        <v>1870</v>
      </c>
      <c r="D500" s="201" t="s">
        <v>1870</v>
      </c>
      <c r="E500" s="201" t="s">
        <v>1870</v>
      </c>
      <c r="F500" s="201" t="s">
        <v>1870</v>
      </c>
      <c r="G500" s="205" t="s">
        <v>1870</v>
      </c>
      <c r="H500" s="205" t="s">
        <v>1870</v>
      </c>
      <c r="I500" s="301"/>
      <c r="J500" s="280" t="str">
        <f>IF(C500=D500,"=","X")</f>
        <v>=</v>
      </c>
      <c r="K500" s="280" t="str">
        <f>IF(C500=F500,"=","X")</f>
        <v>=</v>
      </c>
      <c r="L500" s="280" t="str">
        <f t="shared" si="191"/>
        <v>=</v>
      </c>
      <c r="M500" s="280" t="str">
        <f>IF(C500=G500,"=","X")</f>
        <v>=</v>
      </c>
      <c r="N500" s="280" t="str">
        <f>IF(F500=G500,"=","X")</f>
        <v>=</v>
      </c>
      <c r="O500" s="280" t="str">
        <f>IF(D500=F500,"=","X")</f>
        <v>=</v>
      </c>
      <c r="P500" s="280" t="str">
        <f>IF(H500=G500,"=","X")</f>
        <v>=</v>
      </c>
    </row>
    <row r="501" spans="1:16" ht="13" x14ac:dyDescent="0.35">
      <c r="A501" s="44" t="s">
        <v>938</v>
      </c>
      <c r="B501" s="12" t="s">
        <v>1642</v>
      </c>
      <c r="C501" s="180" t="s">
        <v>1642</v>
      </c>
      <c r="D501" s="180" t="s">
        <v>1642</v>
      </c>
      <c r="E501" s="505" t="s">
        <v>1642</v>
      </c>
      <c r="F501" s="180" t="s">
        <v>1642</v>
      </c>
      <c r="G501" s="180" t="s">
        <v>1642</v>
      </c>
      <c r="H501" s="180" t="s">
        <v>1642</v>
      </c>
      <c r="I501" s="207"/>
      <c r="J501" s="180" t="s">
        <v>1642</v>
      </c>
      <c r="K501" s="180" t="s">
        <v>1642</v>
      </c>
      <c r="L501" s="180" t="s">
        <v>1642</v>
      </c>
      <c r="M501" s="180" t="s">
        <v>1642</v>
      </c>
      <c r="N501" s="180" t="s">
        <v>1642</v>
      </c>
      <c r="O501" s="180" t="s">
        <v>1642</v>
      </c>
      <c r="P501" s="180" t="s">
        <v>1642</v>
      </c>
    </row>
    <row r="502" spans="1:16" x14ac:dyDescent="0.35">
      <c r="A502" s="17" t="s">
        <v>2417</v>
      </c>
      <c r="B502" s="17" t="s">
        <v>2418</v>
      </c>
      <c r="C502" s="193" t="s">
        <v>1660</v>
      </c>
      <c r="D502" s="193" t="s">
        <v>1660</v>
      </c>
      <c r="E502" s="193" t="s">
        <v>1660</v>
      </c>
      <c r="F502" s="193" t="s">
        <v>1660</v>
      </c>
      <c r="G502" s="193" t="s">
        <v>1660</v>
      </c>
      <c r="H502" s="304" t="s">
        <v>1660</v>
      </c>
      <c r="I502" s="301"/>
      <c r="J502" s="280" t="str">
        <f t="shared" ref="J502:J510" si="198">IF(C502=D502,"=","X")</f>
        <v>=</v>
      </c>
      <c r="K502" s="280" t="str">
        <f t="shared" ref="K502:K510" si="199">IF(C502=F502,"=","X")</f>
        <v>=</v>
      </c>
      <c r="L502" s="280" t="str">
        <f t="shared" si="191"/>
        <v>=</v>
      </c>
      <c r="M502" s="280" t="str">
        <f t="shared" ref="M502:M510" si="200">IF(C502=G502,"=","X")</f>
        <v>=</v>
      </c>
      <c r="N502" s="280" t="str">
        <f t="shared" ref="N502:N510" si="201">IF(F502=G502,"=","X")</f>
        <v>=</v>
      </c>
      <c r="O502" s="280" t="str">
        <f t="shared" ref="O502:O510" si="202">IF(D502=F502,"=","X")</f>
        <v>=</v>
      </c>
      <c r="P502" s="280" t="str">
        <f t="shared" ref="P502:P510" si="203">IF(H502=G502,"=","X")</f>
        <v>=</v>
      </c>
    </row>
    <row r="503" spans="1:16" ht="13" x14ac:dyDescent="0.35">
      <c r="A503" s="11" t="s">
        <v>2419</v>
      </c>
      <c r="B503" s="11" t="s">
        <v>2420</v>
      </c>
      <c r="C503" s="193" t="s">
        <v>1660</v>
      </c>
      <c r="D503" s="193" t="s">
        <v>1660</v>
      </c>
      <c r="E503" s="193" t="s">
        <v>1660</v>
      </c>
      <c r="F503" s="193" t="s">
        <v>1660</v>
      </c>
      <c r="G503" s="196" t="s">
        <v>1677</v>
      </c>
      <c r="H503" s="196" t="s">
        <v>1677</v>
      </c>
      <c r="I503" s="301"/>
      <c r="J503" s="280" t="str">
        <f t="shared" si="198"/>
        <v>=</v>
      </c>
      <c r="K503" s="280" t="str">
        <f t="shared" si="199"/>
        <v>=</v>
      </c>
      <c r="L503" s="280" t="str">
        <f t="shared" si="191"/>
        <v>=</v>
      </c>
      <c r="M503" s="280" t="str">
        <f t="shared" si="200"/>
        <v>X</v>
      </c>
      <c r="N503" s="280" t="str">
        <f t="shared" si="201"/>
        <v>X</v>
      </c>
      <c r="O503" s="280" t="str">
        <f t="shared" si="202"/>
        <v>=</v>
      </c>
      <c r="P503" s="280" t="str">
        <f t="shared" si="203"/>
        <v>=</v>
      </c>
    </row>
    <row r="504" spans="1:16" x14ac:dyDescent="0.35">
      <c r="A504" s="11" t="s">
        <v>936</v>
      </c>
      <c r="B504" s="11" t="s">
        <v>2421</v>
      </c>
      <c r="C504" s="193" t="s">
        <v>1660</v>
      </c>
      <c r="D504" s="193" t="s">
        <v>1660</v>
      </c>
      <c r="E504" s="193" t="s">
        <v>1660</v>
      </c>
      <c r="F504" s="193" t="s">
        <v>1660</v>
      </c>
      <c r="G504" s="197" t="s">
        <v>1678</v>
      </c>
      <c r="H504" s="197" t="s">
        <v>1678</v>
      </c>
      <c r="I504" s="301"/>
      <c r="J504" s="280" t="str">
        <f t="shared" si="198"/>
        <v>=</v>
      </c>
      <c r="K504" s="280" t="str">
        <f t="shared" si="199"/>
        <v>=</v>
      </c>
      <c r="L504" s="280" t="str">
        <f t="shared" si="191"/>
        <v>=</v>
      </c>
      <c r="M504" s="280" t="str">
        <f t="shared" si="200"/>
        <v>X</v>
      </c>
      <c r="N504" s="280" t="str">
        <f t="shared" si="201"/>
        <v>X</v>
      </c>
      <c r="O504" s="280" t="str">
        <f t="shared" si="202"/>
        <v>=</v>
      </c>
      <c r="P504" s="280" t="str">
        <f t="shared" si="203"/>
        <v>=</v>
      </c>
    </row>
    <row r="505" spans="1:16" ht="25" x14ac:dyDescent="0.35">
      <c r="A505" s="11" t="s">
        <v>1177</v>
      </c>
      <c r="B505" s="19" t="s">
        <v>2422</v>
      </c>
      <c r="C505" s="201" t="s">
        <v>1870</v>
      </c>
      <c r="D505" s="201" t="s">
        <v>1870</v>
      </c>
      <c r="E505" s="201" t="s">
        <v>1870</v>
      </c>
      <c r="F505" s="201" t="s">
        <v>1870</v>
      </c>
      <c r="G505" s="205" t="s">
        <v>1870</v>
      </c>
      <c r="H505" s="205" t="s">
        <v>1870</v>
      </c>
      <c r="I505" s="301"/>
      <c r="J505" s="280" t="str">
        <f t="shared" si="198"/>
        <v>=</v>
      </c>
      <c r="K505" s="280" t="str">
        <f t="shared" si="199"/>
        <v>=</v>
      </c>
      <c r="L505" s="280" t="str">
        <f t="shared" si="191"/>
        <v>=</v>
      </c>
      <c r="M505" s="280" t="str">
        <f t="shared" si="200"/>
        <v>=</v>
      </c>
      <c r="N505" s="280" t="str">
        <f t="shared" si="201"/>
        <v>=</v>
      </c>
      <c r="O505" s="280" t="str">
        <f t="shared" si="202"/>
        <v>=</v>
      </c>
      <c r="P505" s="280" t="str">
        <f t="shared" si="203"/>
        <v>=</v>
      </c>
    </row>
    <row r="506" spans="1:16" x14ac:dyDescent="0.35">
      <c r="A506" s="11" t="s">
        <v>2423</v>
      </c>
      <c r="B506" s="17" t="s">
        <v>2424</v>
      </c>
      <c r="C506" s="193" t="s">
        <v>1660</v>
      </c>
      <c r="D506" s="193" t="s">
        <v>1660</v>
      </c>
      <c r="E506" s="193" t="s">
        <v>1660</v>
      </c>
      <c r="F506" s="193" t="s">
        <v>1660</v>
      </c>
      <c r="G506" s="193" t="s">
        <v>1660</v>
      </c>
      <c r="H506" s="193" t="s">
        <v>1660</v>
      </c>
      <c r="I506" s="301"/>
      <c r="J506" s="280" t="str">
        <f t="shared" si="198"/>
        <v>=</v>
      </c>
      <c r="K506" s="280" t="str">
        <f t="shared" si="199"/>
        <v>=</v>
      </c>
      <c r="L506" s="280" t="str">
        <f t="shared" si="191"/>
        <v>=</v>
      </c>
      <c r="M506" s="280" t="str">
        <f t="shared" si="200"/>
        <v>=</v>
      </c>
      <c r="N506" s="280" t="str">
        <f t="shared" si="201"/>
        <v>=</v>
      </c>
      <c r="O506" s="280" t="str">
        <f t="shared" si="202"/>
        <v>=</v>
      </c>
      <c r="P506" s="280" t="str">
        <f t="shared" si="203"/>
        <v>=</v>
      </c>
    </row>
    <row r="507" spans="1:16" x14ac:dyDescent="0.35">
      <c r="A507" s="17" t="s">
        <v>2425</v>
      </c>
      <c r="B507" s="17" t="s">
        <v>2426</v>
      </c>
      <c r="C507" s="201" t="s">
        <v>1870</v>
      </c>
      <c r="D507" s="201" t="s">
        <v>1870</v>
      </c>
      <c r="E507" s="201" t="s">
        <v>1870</v>
      </c>
      <c r="F507" s="201" t="s">
        <v>1870</v>
      </c>
      <c r="G507" s="197" t="s">
        <v>1678</v>
      </c>
      <c r="H507" s="197" t="s">
        <v>1678</v>
      </c>
      <c r="I507" s="301"/>
      <c r="J507" s="280" t="str">
        <f t="shared" si="198"/>
        <v>=</v>
      </c>
      <c r="K507" s="280" t="str">
        <f t="shared" si="199"/>
        <v>=</v>
      </c>
      <c r="L507" s="280" t="str">
        <f t="shared" si="191"/>
        <v>=</v>
      </c>
      <c r="M507" s="280" t="str">
        <f t="shared" si="200"/>
        <v>X</v>
      </c>
      <c r="N507" s="280" t="str">
        <f t="shared" si="201"/>
        <v>X</v>
      </c>
      <c r="O507" s="280" t="str">
        <f t="shared" si="202"/>
        <v>=</v>
      </c>
      <c r="P507" s="280" t="str">
        <f t="shared" si="203"/>
        <v>=</v>
      </c>
    </row>
    <row r="508" spans="1:16" x14ac:dyDescent="0.35">
      <c r="A508" s="17" t="s">
        <v>1060</v>
      </c>
      <c r="B508" s="17" t="s">
        <v>1062</v>
      </c>
      <c r="C508" s="201" t="s">
        <v>1870</v>
      </c>
      <c r="D508" s="201" t="s">
        <v>1870</v>
      </c>
      <c r="E508" s="201" t="s">
        <v>1870</v>
      </c>
      <c r="F508" s="201" t="s">
        <v>1870</v>
      </c>
      <c r="G508" s="205" t="s">
        <v>1870</v>
      </c>
      <c r="H508" s="308" t="s">
        <v>1660</v>
      </c>
      <c r="I508" s="301"/>
      <c r="J508" s="280" t="str">
        <f t="shared" si="198"/>
        <v>=</v>
      </c>
      <c r="K508" s="280" t="str">
        <f t="shared" si="199"/>
        <v>=</v>
      </c>
      <c r="L508" s="280" t="str">
        <f t="shared" si="191"/>
        <v>=</v>
      </c>
      <c r="M508" s="280" t="str">
        <f t="shared" si="200"/>
        <v>=</v>
      </c>
      <c r="N508" s="280" t="str">
        <f t="shared" si="201"/>
        <v>=</v>
      </c>
      <c r="O508" s="280" t="str">
        <f t="shared" si="202"/>
        <v>=</v>
      </c>
      <c r="P508" s="280" t="str">
        <f t="shared" si="203"/>
        <v>X</v>
      </c>
    </row>
    <row r="509" spans="1:16" x14ac:dyDescent="0.35">
      <c r="A509" s="17" t="s">
        <v>2427</v>
      </c>
      <c r="B509" s="17" t="s">
        <v>2428</v>
      </c>
      <c r="C509" s="193" t="s">
        <v>1660</v>
      </c>
      <c r="D509" s="193" t="s">
        <v>1660</v>
      </c>
      <c r="E509" s="193" t="s">
        <v>1660</v>
      </c>
      <c r="F509" s="193" t="s">
        <v>1660</v>
      </c>
      <c r="G509" s="193" t="s">
        <v>1660</v>
      </c>
      <c r="H509" s="193" t="s">
        <v>1660</v>
      </c>
      <c r="I509" s="301"/>
      <c r="J509" s="280" t="str">
        <f t="shared" si="198"/>
        <v>=</v>
      </c>
      <c r="K509" s="280" t="str">
        <f t="shared" si="199"/>
        <v>=</v>
      </c>
      <c r="L509" s="280" t="str">
        <f t="shared" si="191"/>
        <v>=</v>
      </c>
      <c r="M509" s="280" t="str">
        <f t="shared" si="200"/>
        <v>=</v>
      </c>
      <c r="N509" s="280" t="str">
        <f t="shared" si="201"/>
        <v>=</v>
      </c>
      <c r="O509" s="280" t="str">
        <f t="shared" si="202"/>
        <v>=</v>
      </c>
      <c r="P509" s="280" t="str">
        <f t="shared" si="203"/>
        <v>=</v>
      </c>
    </row>
    <row r="510" spans="1:16" x14ac:dyDescent="0.35">
      <c r="A510" s="17" t="s">
        <v>2429</v>
      </c>
      <c r="B510" s="17" t="s">
        <v>2430</v>
      </c>
      <c r="C510" s="194" t="s">
        <v>1672</v>
      </c>
      <c r="D510" s="194" t="s">
        <v>1672</v>
      </c>
      <c r="E510" s="194" t="s">
        <v>1672</v>
      </c>
      <c r="F510" s="194" t="s">
        <v>1672</v>
      </c>
      <c r="G510" s="303" t="s">
        <v>1672</v>
      </c>
      <c r="H510" s="303" t="s">
        <v>1672</v>
      </c>
      <c r="I510" s="301"/>
      <c r="J510" s="280" t="str">
        <f t="shared" si="198"/>
        <v>=</v>
      </c>
      <c r="K510" s="280" t="str">
        <f t="shared" si="199"/>
        <v>=</v>
      </c>
      <c r="L510" s="280" t="str">
        <f t="shared" si="191"/>
        <v>=</v>
      </c>
      <c r="M510" s="280" t="str">
        <f t="shared" si="200"/>
        <v>=</v>
      </c>
      <c r="N510" s="280" t="str">
        <f t="shared" si="201"/>
        <v>=</v>
      </c>
      <c r="O510" s="280" t="str">
        <f t="shared" si="202"/>
        <v>=</v>
      </c>
      <c r="P510" s="280" t="str">
        <f t="shared" si="203"/>
        <v>=</v>
      </c>
    </row>
    <row r="511" spans="1:16" ht="13" x14ac:dyDescent="0.35">
      <c r="A511" s="44" t="s">
        <v>993</v>
      </c>
      <c r="B511" s="12" t="s">
        <v>1642</v>
      </c>
      <c r="C511" s="180" t="s">
        <v>1642</v>
      </c>
      <c r="D511" s="180" t="s">
        <v>1642</v>
      </c>
      <c r="E511" s="505" t="s">
        <v>1642</v>
      </c>
      <c r="F511" s="180" t="s">
        <v>1642</v>
      </c>
      <c r="G511" s="180" t="s">
        <v>1642</v>
      </c>
      <c r="H511" s="180" t="s">
        <v>1642</v>
      </c>
      <c r="I511" s="207"/>
      <c r="J511" s="180" t="s">
        <v>1642</v>
      </c>
      <c r="K511" s="180" t="s">
        <v>1642</v>
      </c>
      <c r="L511" s="180" t="s">
        <v>1642</v>
      </c>
      <c r="M511" s="180" t="s">
        <v>1642</v>
      </c>
      <c r="N511" s="180" t="s">
        <v>1642</v>
      </c>
      <c r="O511" s="180" t="s">
        <v>1642</v>
      </c>
      <c r="P511" s="180" t="s">
        <v>1642</v>
      </c>
    </row>
    <row r="512" spans="1:16" x14ac:dyDescent="0.35">
      <c r="A512" s="17" t="s">
        <v>991</v>
      </c>
      <c r="B512" s="17" t="s">
        <v>2431</v>
      </c>
      <c r="C512" s="201" t="s">
        <v>1870</v>
      </c>
      <c r="D512" s="201" t="s">
        <v>1870</v>
      </c>
      <c r="E512" s="201" t="s">
        <v>1870</v>
      </c>
      <c r="F512" s="201" t="s">
        <v>1870</v>
      </c>
      <c r="G512" s="205" t="s">
        <v>1870</v>
      </c>
      <c r="H512" s="205" t="s">
        <v>1870</v>
      </c>
      <c r="I512" s="301"/>
      <c r="J512" s="280" t="str">
        <f t="shared" ref="J512:J520" si="204">IF(C512=D512,"=","X")</f>
        <v>=</v>
      </c>
      <c r="K512" s="280" t="str">
        <f t="shared" ref="K512:K520" si="205">IF(C512=F512,"=","X")</f>
        <v>=</v>
      </c>
      <c r="L512" s="280" t="str">
        <f t="shared" si="191"/>
        <v>=</v>
      </c>
      <c r="M512" s="280" t="str">
        <f t="shared" ref="M512:M520" si="206">IF(C512=G512,"=","X")</f>
        <v>=</v>
      </c>
      <c r="N512" s="280" t="str">
        <f t="shared" ref="N512:N520" si="207">IF(F512=G512,"=","X")</f>
        <v>=</v>
      </c>
      <c r="O512" s="280" t="str">
        <f t="shared" ref="O512:O520" si="208">IF(D512=F512,"=","X")</f>
        <v>=</v>
      </c>
      <c r="P512" s="280" t="str">
        <f t="shared" ref="P512:P520" si="209">IF(H512=G512,"=","X")</f>
        <v>=</v>
      </c>
    </row>
    <row r="513" spans="1:16" x14ac:dyDescent="0.35">
      <c r="A513" s="17" t="s">
        <v>2432</v>
      </c>
      <c r="B513" s="17" t="s">
        <v>2433</v>
      </c>
      <c r="C513" s="201" t="s">
        <v>1870</v>
      </c>
      <c r="D513" s="201" t="s">
        <v>1870</v>
      </c>
      <c r="E513" s="201" t="s">
        <v>1870</v>
      </c>
      <c r="F513" s="201" t="s">
        <v>1870</v>
      </c>
      <c r="G513" s="205" t="s">
        <v>1870</v>
      </c>
      <c r="H513" s="205" t="s">
        <v>1870</v>
      </c>
      <c r="I513" s="204"/>
      <c r="J513" s="280" t="str">
        <f t="shared" si="204"/>
        <v>=</v>
      </c>
      <c r="K513" s="280" t="str">
        <f t="shared" si="205"/>
        <v>=</v>
      </c>
      <c r="L513" s="280" t="str">
        <f t="shared" si="191"/>
        <v>=</v>
      </c>
      <c r="M513" s="280" t="str">
        <f t="shared" si="206"/>
        <v>=</v>
      </c>
      <c r="N513" s="280" t="str">
        <f t="shared" si="207"/>
        <v>=</v>
      </c>
      <c r="O513" s="280" t="str">
        <f t="shared" si="208"/>
        <v>=</v>
      </c>
      <c r="P513" s="280" t="str">
        <f t="shared" si="209"/>
        <v>=</v>
      </c>
    </row>
    <row r="514" spans="1:16" ht="13" x14ac:dyDescent="0.35">
      <c r="A514" s="17" t="s">
        <v>2434</v>
      </c>
      <c r="B514" s="17" t="s">
        <v>2435</v>
      </c>
      <c r="C514" s="193" t="s">
        <v>1660</v>
      </c>
      <c r="D514" s="193" t="s">
        <v>1660</v>
      </c>
      <c r="E514" s="193" t="s">
        <v>1660</v>
      </c>
      <c r="F514" s="193" t="s">
        <v>1660</v>
      </c>
      <c r="G514" s="193" t="s">
        <v>1660</v>
      </c>
      <c r="H514" s="193" t="s">
        <v>1660</v>
      </c>
      <c r="I514" s="192"/>
      <c r="J514" s="280" t="str">
        <f t="shared" si="204"/>
        <v>=</v>
      </c>
      <c r="K514" s="280" t="str">
        <f t="shared" si="205"/>
        <v>=</v>
      </c>
      <c r="L514" s="280" t="str">
        <f t="shared" si="191"/>
        <v>=</v>
      </c>
      <c r="M514" s="280" t="str">
        <f t="shared" si="206"/>
        <v>=</v>
      </c>
      <c r="N514" s="280" t="str">
        <f t="shared" si="207"/>
        <v>=</v>
      </c>
      <c r="O514" s="280" t="str">
        <f t="shared" si="208"/>
        <v>=</v>
      </c>
      <c r="P514" s="280" t="str">
        <f t="shared" si="209"/>
        <v>=</v>
      </c>
    </row>
    <row r="515" spans="1:16" x14ac:dyDescent="0.35">
      <c r="A515" s="17" t="s">
        <v>2436</v>
      </c>
      <c r="B515" s="17" t="s">
        <v>2437</v>
      </c>
      <c r="C515" s="194" t="s">
        <v>1672</v>
      </c>
      <c r="D515" s="194" t="s">
        <v>1672</v>
      </c>
      <c r="E515" s="194" t="s">
        <v>1672</v>
      </c>
      <c r="F515" s="194" t="s">
        <v>1672</v>
      </c>
      <c r="G515" s="303" t="s">
        <v>1672</v>
      </c>
      <c r="H515" s="303" t="s">
        <v>1672</v>
      </c>
      <c r="I515" s="301"/>
      <c r="J515" s="280" t="str">
        <f t="shared" si="204"/>
        <v>=</v>
      </c>
      <c r="K515" s="280" t="str">
        <f t="shared" si="205"/>
        <v>=</v>
      </c>
      <c r="L515" s="280" t="str">
        <f t="shared" si="191"/>
        <v>=</v>
      </c>
      <c r="M515" s="280" t="str">
        <f t="shared" si="206"/>
        <v>=</v>
      </c>
      <c r="N515" s="280" t="str">
        <f t="shared" si="207"/>
        <v>=</v>
      </c>
      <c r="O515" s="280" t="str">
        <f t="shared" si="208"/>
        <v>=</v>
      </c>
      <c r="P515" s="280" t="str">
        <f t="shared" si="209"/>
        <v>=</v>
      </c>
    </row>
    <row r="516" spans="1:16" x14ac:dyDescent="0.35">
      <c r="A516" s="17" t="s">
        <v>1172</v>
      </c>
      <c r="B516" s="17" t="s">
        <v>1174</v>
      </c>
      <c r="C516" s="201" t="s">
        <v>1870</v>
      </c>
      <c r="D516" s="201" t="s">
        <v>1870</v>
      </c>
      <c r="E516" s="201" t="s">
        <v>1870</v>
      </c>
      <c r="F516" s="201" t="s">
        <v>1870</v>
      </c>
      <c r="G516" s="205" t="s">
        <v>1870</v>
      </c>
      <c r="H516" s="205" t="s">
        <v>1870</v>
      </c>
      <c r="I516" s="301"/>
      <c r="J516" s="280" t="str">
        <f t="shared" si="204"/>
        <v>=</v>
      </c>
      <c r="K516" s="280" t="str">
        <f t="shared" si="205"/>
        <v>=</v>
      </c>
      <c r="L516" s="280" t="str">
        <f t="shared" si="191"/>
        <v>=</v>
      </c>
      <c r="M516" s="280" t="str">
        <f t="shared" si="206"/>
        <v>=</v>
      </c>
      <c r="N516" s="280" t="str">
        <f t="shared" si="207"/>
        <v>=</v>
      </c>
      <c r="O516" s="280" t="str">
        <f t="shared" si="208"/>
        <v>=</v>
      </c>
      <c r="P516" s="280" t="str">
        <f t="shared" si="209"/>
        <v>=</v>
      </c>
    </row>
    <row r="517" spans="1:16" x14ac:dyDescent="0.35">
      <c r="A517" s="17" t="s">
        <v>2438</v>
      </c>
      <c r="B517" s="17" t="s">
        <v>2439</v>
      </c>
      <c r="C517" s="193" t="s">
        <v>1660</v>
      </c>
      <c r="D517" s="193" t="s">
        <v>1660</v>
      </c>
      <c r="E517" s="193" t="s">
        <v>1660</v>
      </c>
      <c r="F517" s="193" t="s">
        <v>1660</v>
      </c>
      <c r="G517" s="193" t="s">
        <v>1660</v>
      </c>
      <c r="H517" s="193" t="s">
        <v>1660</v>
      </c>
      <c r="I517" s="301"/>
      <c r="J517" s="280" t="str">
        <f t="shared" si="204"/>
        <v>=</v>
      </c>
      <c r="K517" s="280" t="str">
        <f t="shared" si="205"/>
        <v>=</v>
      </c>
      <c r="L517" s="280" t="str">
        <f t="shared" si="191"/>
        <v>=</v>
      </c>
      <c r="M517" s="280" t="str">
        <f t="shared" si="206"/>
        <v>=</v>
      </c>
      <c r="N517" s="280" t="str">
        <f t="shared" si="207"/>
        <v>=</v>
      </c>
      <c r="O517" s="280" t="str">
        <f t="shared" si="208"/>
        <v>=</v>
      </c>
      <c r="P517" s="280" t="str">
        <f t="shared" si="209"/>
        <v>=</v>
      </c>
    </row>
    <row r="518" spans="1:16" x14ac:dyDescent="0.35">
      <c r="A518" s="17" t="s">
        <v>2440</v>
      </c>
      <c r="B518" s="17" t="s">
        <v>2441</v>
      </c>
      <c r="C518" s="193" t="s">
        <v>1660</v>
      </c>
      <c r="D518" s="193" t="s">
        <v>1660</v>
      </c>
      <c r="E518" s="193" t="s">
        <v>1660</v>
      </c>
      <c r="F518" s="193" t="s">
        <v>1660</v>
      </c>
      <c r="G518" s="205" t="s">
        <v>1870</v>
      </c>
      <c r="H518" s="205" t="s">
        <v>1870</v>
      </c>
      <c r="I518" s="301"/>
      <c r="J518" s="280" t="str">
        <f t="shared" si="204"/>
        <v>=</v>
      </c>
      <c r="K518" s="280" t="str">
        <f t="shared" si="205"/>
        <v>=</v>
      </c>
      <c r="L518" s="280" t="str">
        <f t="shared" si="191"/>
        <v>=</v>
      </c>
      <c r="M518" s="280" t="str">
        <f t="shared" si="206"/>
        <v>X</v>
      </c>
      <c r="N518" s="280" t="str">
        <f t="shared" si="207"/>
        <v>X</v>
      </c>
      <c r="O518" s="280" t="str">
        <f t="shared" si="208"/>
        <v>=</v>
      </c>
      <c r="P518" s="280" t="str">
        <f t="shared" si="209"/>
        <v>=</v>
      </c>
    </row>
    <row r="519" spans="1:16" x14ac:dyDescent="0.35">
      <c r="A519" s="17" t="s">
        <v>2442</v>
      </c>
      <c r="B519" s="17" t="s">
        <v>2443</v>
      </c>
      <c r="C519" s="193" t="s">
        <v>1660</v>
      </c>
      <c r="D519" s="193" t="s">
        <v>1660</v>
      </c>
      <c r="E519" s="193" t="s">
        <v>1660</v>
      </c>
      <c r="F519" s="193" t="s">
        <v>1660</v>
      </c>
      <c r="G519" s="193" t="s">
        <v>1660</v>
      </c>
      <c r="H519" s="193" t="s">
        <v>1660</v>
      </c>
      <c r="I519" s="301"/>
      <c r="J519" s="280" t="str">
        <f t="shared" si="204"/>
        <v>=</v>
      </c>
      <c r="K519" s="280" t="str">
        <f t="shared" si="205"/>
        <v>=</v>
      </c>
      <c r="L519" s="280" t="str">
        <f t="shared" si="191"/>
        <v>=</v>
      </c>
      <c r="M519" s="280" t="str">
        <f t="shared" si="206"/>
        <v>=</v>
      </c>
      <c r="N519" s="280" t="str">
        <f t="shared" si="207"/>
        <v>=</v>
      </c>
      <c r="O519" s="280" t="str">
        <f t="shared" si="208"/>
        <v>=</v>
      </c>
      <c r="P519" s="280" t="str">
        <f t="shared" si="209"/>
        <v>=</v>
      </c>
    </row>
    <row r="520" spans="1:16" ht="13" x14ac:dyDescent="0.35">
      <c r="A520" s="319" t="s">
        <v>2444</v>
      </c>
      <c r="B520" s="145" t="s">
        <v>2445</v>
      </c>
      <c r="C520" s="323" t="s">
        <v>1873</v>
      </c>
      <c r="D520" s="323" t="s">
        <v>1873</v>
      </c>
      <c r="E520" s="323" t="s">
        <v>1873</v>
      </c>
      <c r="F520" s="323" t="s">
        <v>1873</v>
      </c>
      <c r="G520" s="324" t="s">
        <v>1873</v>
      </c>
      <c r="H520" s="324" t="s">
        <v>1873</v>
      </c>
      <c r="I520" s="317"/>
      <c r="J520" s="280" t="str">
        <f t="shared" si="204"/>
        <v>=</v>
      </c>
      <c r="K520" s="280" t="str">
        <f t="shared" si="205"/>
        <v>=</v>
      </c>
      <c r="L520" s="280" t="str">
        <f t="shared" si="191"/>
        <v>=</v>
      </c>
      <c r="M520" s="280" t="str">
        <f t="shared" si="206"/>
        <v>=</v>
      </c>
      <c r="N520" s="280" t="str">
        <f t="shared" si="207"/>
        <v>=</v>
      </c>
      <c r="O520" s="280" t="str">
        <f t="shared" si="208"/>
        <v>=</v>
      </c>
      <c r="P520" s="280" t="str">
        <f t="shared" si="209"/>
        <v>=</v>
      </c>
    </row>
    <row r="521" spans="1:16" ht="13" x14ac:dyDescent="0.35">
      <c r="A521" s="213" t="s">
        <v>2446</v>
      </c>
      <c r="B521" s="191" t="s">
        <v>1642</v>
      </c>
      <c r="C521" s="203" t="s">
        <v>1642</v>
      </c>
      <c r="D521" s="203" t="s">
        <v>1642</v>
      </c>
      <c r="E521" s="203" t="s">
        <v>1642</v>
      </c>
      <c r="F521" s="203" t="s">
        <v>1642</v>
      </c>
      <c r="G521" s="203" t="s">
        <v>1642</v>
      </c>
      <c r="H521" s="203" t="s">
        <v>1642</v>
      </c>
      <c r="I521" s="203"/>
      <c r="J521" s="203" t="s">
        <v>1642</v>
      </c>
      <c r="K521" s="203" t="s">
        <v>1642</v>
      </c>
      <c r="L521" s="203" t="s">
        <v>1642</v>
      </c>
      <c r="M521" s="203" t="s">
        <v>1642</v>
      </c>
      <c r="N521" s="203" t="s">
        <v>1642</v>
      </c>
      <c r="O521" s="203" t="s">
        <v>1642</v>
      </c>
      <c r="P521" s="203" t="s">
        <v>1642</v>
      </c>
    </row>
    <row r="522" spans="1:16" ht="13" x14ac:dyDescent="0.35">
      <c r="A522" s="325" t="s">
        <v>2447</v>
      </c>
      <c r="B522" s="12" t="s">
        <v>1642</v>
      </c>
      <c r="C522" s="311" t="s">
        <v>1642</v>
      </c>
      <c r="D522" s="311" t="s">
        <v>1642</v>
      </c>
      <c r="E522" s="311" t="s">
        <v>1642</v>
      </c>
      <c r="F522" s="311" t="s">
        <v>1642</v>
      </c>
      <c r="G522" s="311" t="s">
        <v>1642</v>
      </c>
      <c r="H522" s="311" t="s">
        <v>1642</v>
      </c>
      <c r="I522" s="312"/>
      <c r="J522" s="311" t="s">
        <v>1642</v>
      </c>
      <c r="K522" s="311" t="s">
        <v>1642</v>
      </c>
      <c r="L522" s="180" t="s">
        <v>1642</v>
      </c>
      <c r="M522" s="311" t="s">
        <v>1642</v>
      </c>
      <c r="N522" s="311" t="s">
        <v>1642</v>
      </c>
      <c r="O522" s="311" t="s">
        <v>1642</v>
      </c>
      <c r="P522" s="180" t="s">
        <v>1642</v>
      </c>
    </row>
    <row r="523" spans="1:16" x14ac:dyDescent="0.35">
      <c r="A523" s="40" t="s">
        <v>2448</v>
      </c>
      <c r="B523" s="40" t="s">
        <v>2449</v>
      </c>
      <c r="C523" s="194" t="s">
        <v>1672</v>
      </c>
      <c r="D523" s="194" t="s">
        <v>1672</v>
      </c>
      <c r="E523" s="194" t="s">
        <v>1672</v>
      </c>
      <c r="F523" s="194" t="s">
        <v>1672</v>
      </c>
      <c r="G523" s="303" t="s">
        <v>1672</v>
      </c>
      <c r="H523" s="303" t="s">
        <v>1672</v>
      </c>
      <c r="I523" s="301"/>
      <c r="J523" s="280" t="str">
        <f>IF(C523=D523,"=","X")</f>
        <v>=</v>
      </c>
      <c r="K523" s="280" t="str">
        <f>IF(C523=F523,"=","X")</f>
        <v>=</v>
      </c>
      <c r="L523" s="280" t="str">
        <f t="shared" si="191"/>
        <v>=</v>
      </c>
      <c r="M523" s="280" t="str">
        <f>IF(C523=G523,"=","X")</f>
        <v>=</v>
      </c>
      <c r="N523" s="280" t="str">
        <f>IF(F523=G523,"=","X")</f>
        <v>=</v>
      </c>
      <c r="O523" s="280" t="str">
        <f>IF(D523=F523,"=","X")</f>
        <v>=</v>
      </c>
      <c r="P523" s="280" t="str">
        <f>IF(H523=G523,"=","X")</f>
        <v>=</v>
      </c>
    </row>
    <row r="524" spans="1:16" x14ac:dyDescent="0.35">
      <c r="A524" s="40" t="s">
        <v>2450</v>
      </c>
      <c r="B524" s="40" t="s">
        <v>2451</v>
      </c>
      <c r="C524" s="194" t="s">
        <v>1672</v>
      </c>
      <c r="D524" s="194" t="s">
        <v>1672</v>
      </c>
      <c r="E524" s="194" t="s">
        <v>1672</v>
      </c>
      <c r="F524" s="194" t="s">
        <v>1672</v>
      </c>
      <c r="G524" s="303" t="s">
        <v>1672</v>
      </c>
      <c r="H524" s="303" t="s">
        <v>1672</v>
      </c>
      <c r="I524" s="301"/>
      <c r="J524" s="280" t="str">
        <f>IF(C524=D524,"=","X")</f>
        <v>=</v>
      </c>
      <c r="K524" s="280" t="str">
        <f>IF(C524=F524,"=","X")</f>
        <v>=</v>
      </c>
      <c r="L524" s="280" t="str">
        <f t="shared" si="191"/>
        <v>=</v>
      </c>
      <c r="M524" s="280" t="str">
        <f>IF(C524=G524,"=","X")</f>
        <v>=</v>
      </c>
      <c r="N524" s="280" t="str">
        <f>IF(F524=G524,"=","X")</f>
        <v>=</v>
      </c>
      <c r="O524" s="280" t="str">
        <f>IF(D524=F524,"=","X")</f>
        <v>=</v>
      </c>
      <c r="P524" s="280" t="str">
        <f>IF(H524=G524,"=","X")</f>
        <v>=</v>
      </c>
    </row>
    <row r="525" spans="1:16" x14ac:dyDescent="0.35">
      <c r="A525" s="40" t="s">
        <v>2452</v>
      </c>
      <c r="B525" s="40" t="s">
        <v>2453</v>
      </c>
      <c r="C525" s="194" t="s">
        <v>1672</v>
      </c>
      <c r="D525" s="194" t="s">
        <v>1672</v>
      </c>
      <c r="E525" s="194" t="s">
        <v>1672</v>
      </c>
      <c r="F525" s="194" t="s">
        <v>1672</v>
      </c>
      <c r="G525" s="303" t="s">
        <v>1672</v>
      </c>
      <c r="H525" s="303" t="s">
        <v>1672</v>
      </c>
      <c r="I525" s="301"/>
      <c r="J525" s="280" t="str">
        <f>IF(C525=D525,"=","X")</f>
        <v>=</v>
      </c>
      <c r="K525" s="280" t="str">
        <f>IF(C525=F525,"=","X")</f>
        <v>=</v>
      </c>
      <c r="L525" s="280" t="str">
        <f t="shared" si="191"/>
        <v>=</v>
      </c>
      <c r="M525" s="280" t="str">
        <f>IF(C525=G525,"=","X")</f>
        <v>=</v>
      </c>
      <c r="N525" s="280" t="str">
        <f>IF(F525=G525,"=","X")</f>
        <v>=</v>
      </c>
      <c r="O525" s="280" t="str">
        <f>IF(D525=F525,"=","X")</f>
        <v>=</v>
      </c>
      <c r="P525" s="280" t="str">
        <f>IF(H525=G525,"=","X")</f>
        <v>=</v>
      </c>
    </row>
    <row r="526" spans="1:16" x14ac:dyDescent="0.35">
      <c r="A526" s="40" t="s">
        <v>2454</v>
      </c>
      <c r="B526" s="40" t="s">
        <v>2455</v>
      </c>
      <c r="C526" s="194" t="s">
        <v>1672</v>
      </c>
      <c r="D526" s="194" t="s">
        <v>1672</v>
      </c>
      <c r="E526" s="194" t="s">
        <v>1672</v>
      </c>
      <c r="F526" s="194" t="s">
        <v>1672</v>
      </c>
      <c r="G526" s="303" t="s">
        <v>1672</v>
      </c>
      <c r="H526" s="303" t="s">
        <v>1672</v>
      </c>
      <c r="I526" s="301"/>
      <c r="J526" s="280" t="str">
        <f>IF(C526=D526,"=","X")</f>
        <v>=</v>
      </c>
      <c r="K526" s="280" t="str">
        <f>IF(C526=F526,"=","X")</f>
        <v>=</v>
      </c>
      <c r="L526" s="280" t="str">
        <f t="shared" si="191"/>
        <v>=</v>
      </c>
      <c r="M526" s="280" t="str">
        <f>IF(C526=G526,"=","X")</f>
        <v>=</v>
      </c>
      <c r="N526" s="280" t="str">
        <f>IF(F526=G526,"=","X")</f>
        <v>=</v>
      </c>
      <c r="O526" s="280" t="str">
        <f>IF(D526=F526,"=","X")</f>
        <v>=</v>
      </c>
      <c r="P526" s="280" t="str">
        <f>IF(H526=G526,"=","X")</f>
        <v>=</v>
      </c>
    </row>
    <row r="527" spans="1:16" x14ac:dyDescent="0.35">
      <c r="A527" s="40" t="s">
        <v>2456</v>
      </c>
      <c r="B527" s="40" t="s">
        <v>2457</v>
      </c>
      <c r="C527" s="194" t="s">
        <v>1672</v>
      </c>
      <c r="D527" s="194" t="s">
        <v>1672</v>
      </c>
      <c r="E527" s="194" t="s">
        <v>1672</v>
      </c>
      <c r="F527" s="194" t="s">
        <v>1672</v>
      </c>
      <c r="G527" s="303" t="s">
        <v>1672</v>
      </c>
      <c r="H527" s="303" t="s">
        <v>1672</v>
      </c>
      <c r="I527" s="301"/>
      <c r="J527" s="280" t="str">
        <f>IF(C527=D527,"=","X")</f>
        <v>=</v>
      </c>
      <c r="K527" s="280" t="str">
        <f>IF(C527=F527,"=","X")</f>
        <v>=</v>
      </c>
      <c r="L527" s="280" t="str">
        <f t="shared" si="191"/>
        <v>=</v>
      </c>
      <c r="M527" s="280" t="str">
        <f>IF(C527=G527,"=","X")</f>
        <v>=</v>
      </c>
      <c r="N527" s="280" t="str">
        <f>IF(F527=G527,"=","X")</f>
        <v>=</v>
      </c>
      <c r="O527" s="280" t="str">
        <f>IF(D527=F527,"=","X")</f>
        <v>=</v>
      </c>
      <c r="P527" s="280" t="str">
        <f>IF(H527=G527,"=","X")</f>
        <v>=</v>
      </c>
    </row>
    <row r="528" spans="1:16" ht="13" x14ac:dyDescent="0.35">
      <c r="A528" s="424" t="s">
        <v>1725</v>
      </c>
      <c r="B528" s="12" t="s">
        <v>1642</v>
      </c>
      <c r="C528" s="180" t="s">
        <v>1642</v>
      </c>
      <c r="D528" s="180" t="s">
        <v>1642</v>
      </c>
      <c r="E528" s="514" t="s">
        <v>1642</v>
      </c>
      <c r="F528" s="180" t="s">
        <v>1642</v>
      </c>
      <c r="G528" s="180" t="s">
        <v>1642</v>
      </c>
      <c r="H528" s="180" t="s">
        <v>1642</v>
      </c>
      <c r="I528" s="207"/>
      <c r="J528" s="180" t="s">
        <v>1642</v>
      </c>
      <c r="K528" s="180" t="s">
        <v>1642</v>
      </c>
      <c r="L528" s="180" t="s">
        <v>1642</v>
      </c>
      <c r="M528" s="180" t="s">
        <v>1642</v>
      </c>
      <c r="N528" s="180" t="s">
        <v>1642</v>
      </c>
      <c r="O528" s="180" t="s">
        <v>1642</v>
      </c>
      <c r="P528" s="180" t="s">
        <v>1642</v>
      </c>
    </row>
    <row r="529" spans="1:16" x14ac:dyDescent="0.35">
      <c r="A529" s="40" t="s">
        <v>2458</v>
      </c>
      <c r="B529" s="40" t="s">
        <v>2459</v>
      </c>
      <c r="C529" s="193" t="s">
        <v>1660</v>
      </c>
      <c r="D529" s="193" t="s">
        <v>1660</v>
      </c>
      <c r="E529" s="193" t="s">
        <v>1660</v>
      </c>
      <c r="F529" s="193" t="s">
        <v>1660</v>
      </c>
      <c r="G529" s="193" t="s">
        <v>1660</v>
      </c>
      <c r="H529" s="193" t="s">
        <v>1660</v>
      </c>
      <c r="I529" s="301"/>
      <c r="J529" s="280" t="str">
        <f>IF(C529=D529,"=","X")</f>
        <v>=</v>
      </c>
      <c r="K529" s="280" t="str">
        <f>IF(C529=F529,"=","X")</f>
        <v>=</v>
      </c>
      <c r="L529" s="280" t="str">
        <f t="shared" si="191"/>
        <v>=</v>
      </c>
      <c r="M529" s="280" t="str">
        <f>IF(C529=G529,"=","X")</f>
        <v>=</v>
      </c>
      <c r="N529" s="280" t="str">
        <f>IF(F529=G529,"=","X")</f>
        <v>=</v>
      </c>
      <c r="O529" s="280" t="str">
        <f>IF(D529=F529,"=","X")</f>
        <v>=</v>
      </c>
      <c r="P529" s="280" t="str">
        <f>IF(H529=G529,"=","X")</f>
        <v>=</v>
      </c>
    </row>
    <row r="530" spans="1:16" ht="13" x14ac:dyDescent="0.35">
      <c r="A530" s="424" t="s">
        <v>2460</v>
      </c>
      <c r="B530" s="12" t="s">
        <v>1642</v>
      </c>
      <c r="C530" s="180" t="s">
        <v>1642</v>
      </c>
      <c r="D530" s="180" t="s">
        <v>1642</v>
      </c>
      <c r="E530" s="514" t="s">
        <v>1642</v>
      </c>
      <c r="F530" s="180" t="s">
        <v>1642</v>
      </c>
      <c r="G530" s="180" t="s">
        <v>1642</v>
      </c>
      <c r="H530" s="180" t="s">
        <v>1642</v>
      </c>
      <c r="I530" s="207"/>
      <c r="J530" s="180" t="s">
        <v>1642</v>
      </c>
      <c r="K530" s="180" t="s">
        <v>1642</v>
      </c>
      <c r="L530" s="180" t="s">
        <v>1642</v>
      </c>
      <c r="M530" s="180" t="s">
        <v>1642</v>
      </c>
      <c r="N530" s="180" t="s">
        <v>1642</v>
      </c>
      <c r="O530" s="180" t="s">
        <v>1642</v>
      </c>
      <c r="P530" s="180" t="s">
        <v>1642</v>
      </c>
    </row>
    <row r="531" spans="1:16" x14ac:dyDescent="0.35">
      <c r="A531" s="40" t="s">
        <v>2461</v>
      </c>
      <c r="B531" s="40" t="s">
        <v>2462</v>
      </c>
      <c r="C531" s="194" t="s">
        <v>1672</v>
      </c>
      <c r="D531" s="194" t="s">
        <v>1672</v>
      </c>
      <c r="E531" s="194" t="s">
        <v>1672</v>
      </c>
      <c r="F531" s="194" t="s">
        <v>1672</v>
      </c>
      <c r="G531" s="303" t="s">
        <v>1672</v>
      </c>
      <c r="H531" s="303" t="s">
        <v>1672</v>
      </c>
      <c r="I531" s="301"/>
      <c r="J531" s="280" t="str">
        <f t="shared" ref="J531:J541" si="210">IF(C531=D531,"=","X")</f>
        <v>=</v>
      </c>
      <c r="K531" s="280" t="str">
        <f t="shared" ref="K531:K541" si="211">IF(C531=F531,"=","X")</f>
        <v>=</v>
      </c>
      <c r="L531" s="280" t="str">
        <f t="shared" ref="L531:L607" si="212">IF(D531=E531,"=","X")</f>
        <v>=</v>
      </c>
      <c r="M531" s="280" t="str">
        <f t="shared" ref="M531:M541" si="213">IF(C531=G531,"=","X")</f>
        <v>=</v>
      </c>
      <c r="N531" s="280" t="str">
        <f t="shared" ref="N531:N541" si="214">IF(F531=G531,"=","X")</f>
        <v>=</v>
      </c>
      <c r="O531" s="280" t="str">
        <f t="shared" ref="O531:O541" si="215">IF(D531=F531,"=","X")</f>
        <v>=</v>
      </c>
      <c r="P531" s="280" t="str">
        <f t="shared" ref="P531:P541" si="216">IF(H531=G531,"=","X")</f>
        <v>=</v>
      </c>
    </row>
    <row r="532" spans="1:16" x14ac:dyDescent="0.35">
      <c r="A532" s="40" t="s">
        <v>870</v>
      </c>
      <c r="B532" s="40" t="s">
        <v>872</v>
      </c>
      <c r="C532" s="193" t="s">
        <v>1660</v>
      </c>
      <c r="D532" s="193" t="s">
        <v>1660</v>
      </c>
      <c r="E532" s="193" t="s">
        <v>1660</v>
      </c>
      <c r="F532" s="193" t="s">
        <v>1660</v>
      </c>
      <c r="G532" s="193" t="s">
        <v>1660</v>
      </c>
      <c r="H532" s="193" t="s">
        <v>1660</v>
      </c>
      <c r="I532" s="301"/>
      <c r="J532" s="280" t="str">
        <f t="shared" si="210"/>
        <v>=</v>
      </c>
      <c r="K532" s="280" t="str">
        <f t="shared" si="211"/>
        <v>=</v>
      </c>
      <c r="L532" s="280" t="str">
        <f t="shared" si="212"/>
        <v>=</v>
      </c>
      <c r="M532" s="280" t="str">
        <f t="shared" si="213"/>
        <v>=</v>
      </c>
      <c r="N532" s="280" t="str">
        <f t="shared" si="214"/>
        <v>=</v>
      </c>
      <c r="O532" s="280" t="str">
        <f t="shared" si="215"/>
        <v>=</v>
      </c>
      <c r="P532" s="280" t="str">
        <f t="shared" si="216"/>
        <v>=</v>
      </c>
    </row>
    <row r="533" spans="1:16" x14ac:dyDescent="0.35">
      <c r="A533" s="40" t="s">
        <v>2463</v>
      </c>
      <c r="B533" s="40" t="s">
        <v>2464</v>
      </c>
      <c r="C533" s="193" t="s">
        <v>1660</v>
      </c>
      <c r="D533" s="193" t="s">
        <v>1660</v>
      </c>
      <c r="E533" s="193" t="s">
        <v>1660</v>
      </c>
      <c r="F533" s="193" t="s">
        <v>1660</v>
      </c>
      <c r="G533" s="193" t="s">
        <v>1660</v>
      </c>
      <c r="H533" s="193" t="s">
        <v>1660</v>
      </c>
      <c r="I533" s="301"/>
      <c r="J533" s="280" t="str">
        <f t="shared" si="210"/>
        <v>=</v>
      </c>
      <c r="K533" s="280" t="str">
        <f t="shared" si="211"/>
        <v>=</v>
      </c>
      <c r="L533" s="280" t="str">
        <f t="shared" si="212"/>
        <v>=</v>
      </c>
      <c r="M533" s="280" t="str">
        <f t="shared" si="213"/>
        <v>=</v>
      </c>
      <c r="N533" s="280" t="str">
        <f t="shared" si="214"/>
        <v>=</v>
      </c>
      <c r="O533" s="280" t="str">
        <f t="shared" si="215"/>
        <v>=</v>
      </c>
      <c r="P533" s="280" t="str">
        <f t="shared" si="216"/>
        <v>=</v>
      </c>
    </row>
    <row r="534" spans="1:16" ht="13" x14ac:dyDescent="0.35">
      <c r="A534" s="40" t="s">
        <v>2465</v>
      </c>
      <c r="B534" s="40" t="s">
        <v>2466</v>
      </c>
      <c r="C534" s="193" t="s">
        <v>1660</v>
      </c>
      <c r="D534" s="193" t="s">
        <v>1660</v>
      </c>
      <c r="E534" s="193" t="s">
        <v>1660</v>
      </c>
      <c r="F534" s="193" t="s">
        <v>1660</v>
      </c>
      <c r="G534" s="193" t="s">
        <v>1660</v>
      </c>
      <c r="H534" s="193" t="s">
        <v>1660</v>
      </c>
      <c r="I534" s="192"/>
      <c r="J534" s="280" t="str">
        <f t="shared" si="210"/>
        <v>=</v>
      </c>
      <c r="K534" s="280" t="str">
        <f t="shared" si="211"/>
        <v>=</v>
      </c>
      <c r="L534" s="280" t="str">
        <f t="shared" si="212"/>
        <v>=</v>
      </c>
      <c r="M534" s="280" t="str">
        <f t="shared" si="213"/>
        <v>=</v>
      </c>
      <c r="N534" s="280" t="str">
        <f t="shared" si="214"/>
        <v>=</v>
      </c>
      <c r="O534" s="280" t="str">
        <f t="shared" si="215"/>
        <v>=</v>
      </c>
      <c r="P534" s="280" t="str">
        <f t="shared" si="216"/>
        <v>=</v>
      </c>
    </row>
    <row r="535" spans="1:16" x14ac:dyDescent="0.35">
      <c r="A535" s="40" t="s">
        <v>2467</v>
      </c>
      <c r="B535" s="40" t="s">
        <v>2468</v>
      </c>
      <c r="C535" s="194" t="s">
        <v>1672</v>
      </c>
      <c r="D535" s="194" t="s">
        <v>1672</v>
      </c>
      <c r="E535" s="194" t="s">
        <v>1672</v>
      </c>
      <c r="F535" s="194" t="s">
        <v>1672</v>
      </c>
      <c r="G535" s="303" t="s">
        <v>1672</v>
      </c>
      <c r="H535" s="303" t="s">
        <v>1672</v>
      </c>
      <c r="I535" s="301"/>
      <c r="J535" s="280" t="str">
        <f t="shared" si="210"/>
        <v>=</v>
      </c>
      <c r="K535" s="280" t="str">
        <f t="shared" si="211"/>
        <v>=</v>
      </c>
      <c r="L535" s="280" t="str">
        <f t="shared" si="212"/>
        <v>=</v>
      </c>
      <c r="M535" s="280" t="str">
        <f t="shared" si="213"/>
        <v>=</v>
      </c>
      <c r="N535" s="280" t="str">
        <f t="shared" si="214"/>
        <v>=</v>
      </c>
      <c r="O535" s="280" t="str">
        <f t="shared" si="215"/>
        <v>=</v>
      </c>
      <c r="P535" s="280" t="str">
        <f t="shared" si="216"/>
        <v>=</v>
      </c>
    </row>
    <row r="536" spans="1:16" x14ac:dyDescent="0.35">
      <c r="A536" s="40" t="s">
        <v>2469</v>
      </c>
      <c r="B536" s="40" t="s">
        <v>2470</v>
      </c>
      <c r="C536" s="194" t="s">
        <v>1672</v>
      </c>
      <c r="D536" s="194" t="s">
        <v>1672</v>
      </c>
      <c r="E536" s="194" t="s">
        <v>1672</v>
      </c>
      <c r="F536" s="194" t="s">
        <v>1672</v>
      </c>
      <c r="G536" s="303" t="s">
        <v>1672</v>
      </c>
      <c r="H536" s="303" t="s">
        <v>1672</v>
      </c>
      <c r="I536" s="301"/>
      <c r="J536" s="280" t="str">
        <f t="shared" si="210"/>
        <v>=</v>
      </c>
      <c r="K536" s="280" t="str">
        <f t="shared" si="211"/>
        <v>=</v>
      </c>
      <c r="L536" s="280" t="str">
        <f t="shared" si="212"/>
        <v>=</v>
      </c>
      <c r="M536" s="280" t="str">
        <f t="shared" si="213"/>
        <v>=</v>
      </c>
      <c r="N536" s="280" t="str">
        <f t="shared" si="214"/>
        <v>=</v>
      </c>
      <c r="O536" s="280" t="str">
        <f t="shared" si="215"/>
        <v>=</v>
      </c>
      <c r="P536" s="280" t="str">
        <f t="shared" si="216"/>
        <v>=</v>
      </c>
    </row>
    <row r="537" spans="1:16" x14ac:dyDescent="0.35">
      <c r="A537" s="40" t="s">
        <v>2471</v>
      </c>
      <c r="B537" s="40" t="s">
        <v>2472</v>
      </c>
      <c r="C537" s="194" t="s">
        <v>1672</v>
      </c>
      <c r="D537" s="194" t="s">
        <v>1672</v>
      </c>
      <c r="E537" s="194" t="s">
        <v>1672</v>
      </c>
      <c r="F537" s="194" t="s">
        <v>1672</v>
      </c>
      <c r="G537" s="303" t="s">
        <v>1672</v>
      </c>
      <c r="H537" s="303" t="s">
        <v>1672</v>
      </c>
      <c r="I537" s="301"/>
      <c r="J537" s="280" t="str">
        <f t="shared" si="210"/>
        <v>=</v>
      </c>
      <c r="K537" s="280" t="str">
        <f t="shared" si="211"/>
        <v>=</v>
      </c>
      <c r="L537" s="280" t="str">
        <f t="shared" si="212"/>
        <v>=</v>
      </c>
      <c r="M537" s="280" t="str">
        <f t="shared" si="213"/>
        <v>=</v>
      </c>
      <c r="N537" s="280" t="str">
        <f t="shared" si="214"/>
        <v>=</v>
      </c>
      <c r="O537" s="280" t="str">
        <f t="shared" si="215"/>
        <v>=</v>
      </c>
      <c r="P537" s="280" t="str">
        <f t="shared" si="216"/>
        <v>=</v>
      </c>
    </row>
    <row r="538" spans="1:16" x14ac:dyDescent="0.35">
      <c r="A538" s="17" t="s">
        <v>1342</v>
      </c>
      <c r="B538" s="17" t="s">
        <v>1345</v>
      </c>
      <c r="C538" s="193" t="s">
        <v>1660</v>
      </c>
      <c r="D538" s="193" t="s">
        <v>1660</v>
      </c>
      <c r="E538" s="193" t="s">
        <v>1660</v>
      </c>
      <c r="F538" s="193" t="s">
        <v>1660</v>
      </c>
      <c r="G538" s="193" t="s">
        <v>1660</v>
      </c>
      <c r="H538" s="193" t="s">
        <v>1660</v>
      </c>
      <c r="I538" s="301"/>
      <c r="J538" s="280" t="str">
        <f t="shared" si="210"/>
        <v>=</v>
      </c>
      <c r="K538" s="280" t="str">
        <f t="shared" si="211"/>
        <v>=</v>
      </c>
      <c r="L538" s="280" t="str">
        <f t="shared" si="212"/>
        <v>=</v>
      </c>
      <c r="M538" s="280" t="str">
        <f t="shared" si="213"/>
        <v>=</v>
      </c>
      <c r="N538" s="280" t="str">
        <f t="shared" si="214"/>
        <v>=</v>
      </c>
      <c r="O538" s="280" t="str">
        <f t="shared" si="215"/>
        <v>=</v>
      </c>
      <c r="P538" s="280" t="str">
        <f t="shared" si="216"/>
        <v>=</v>
      </c>
    </row>
    <row r="539" spans="1:16" x14ac:dyDescent="0.35">
      <c r="A539" s="17" t="s">
        <v>2473</v>
      </c>
      <c r="B539" s="17" t="s">
        <v>2474</v>
      </c>
      <c r="C539" s="193" t="s">
        <v>1660</v>
      </c>
      <c r="D539" s="193" t="s">
        <v>1660</v>
      </c>
      <c r="E539" s="193" t="s">
        <v>1660</v>
      </c>
      <c r="F539" s="193" t="s">
        <v>1660</v>
      </c>
      <c r="G539" s="193" t="s">
        <v>1660</v>
      </c>
      <c r="H539" s="193" t="s">
        <v>1660</v>
      </c>
      <c r="I539" s="301"/>
      <c r="J539" s="280" t="str">
        <f t="shared" si="210"/>
        <v>=</v>
      </c>
      <c r="K539" s="280" t="str">
        <f t="shared" si="211"/>
        <v>=</v>
      </c>
      <c r="L539" s="280" t="str">
        <f t="shared" si="212"/>
        <v>=</v>
      </c>
      <c r="M539" s="280" t="str">
        <f t="shared" si="213"/>
        <v>=</v>
      </c>
      <c r="N539" s="280" t="str">
        <f t="shared" si="214"/>
        <v>=</v>
      </c>
      <c r="O539" s="280" t="str">
        <f t="shared" si="215"/>
        <v>=</v>
      </c>
      <c r="P539" s="280" t="str">
        <f t="shared" si="216"/>
        <v>=</v>
      </c>
    </row>
    <row r="540" spans="1:16" x14ac:dyDescent="0.35">
      <c r="A540" s="40" t="s">
        <v>2475</v>
      </c>
      <c r="B540" s="40" t="s">
        <v>2476</v>
      </c>
      <c r="C540" s="193" t="s">
        <v>1660</v>
      </c>
      <c r="D540" s="193" t="s">
        <v>1660</v>
      </c>
      <c r="E540" s="193" t="s">
        <v>1660</v>
      </c>
      <c r="F540" s="193" t="s">
        <v>1660</v>
      </c>
      <c r="G540" s="193" t="s">
        <v>1660</v>
      </c>
      <c r="H540" s="193" t="s">
        <v>1660</v>
      </c>
      <c r="I540" s="301"/>
      <c r="J540" s="280" t="str">
        <f t="shared" si="210"/>
        <v>=</v>
      </c>
      <c r="K540" s="280" t="str">
        <f t="shared" si="211"/>
        <v>=</v>
      </c>
      <c r="L540" s="280" t="str">
        <f t="shared" si="212"/>
        <v>=</v>
      </c>
      <c r="M540" s="280" t="str">
        <f t="shared" si="213"/>
        <v>=</v>
      </c>
      <c r="N540" s="280" t="str">
        <f t="shared" si="214"/>
        <v>=</v>
      </c>
      <c r="O540" s="280" t="str">
        <f t="shared" si="215"/>
        <v>=</v>
      </c>
      <c r="P540" s="280" t="str">
        <f t="shared" si="216"/>
        <v>=</v>
      </c>
    </row>
    <row r="541" spans="1:16" ht="13" x14ac:dyDescent="0.35">
      <c r="A541" s="40" t="s">
        <v>2477</v>
      </c>
      <c r="B541" s="40" t="s">
        <v>2478</v>
      </c>
      <c r="C541" s="194" t="s">
        <v>1672</v>
      </c>
      <c r="D541" s="194" t="s">
        <v>1672</v>
      </c>
      <c r="E541" s="194" t="s">
        <v>1672</v>
      </c>
      <c r="F541" s="194" t="s">
        <v>1672</v>
      </c>
      <c r="G541" s="303" t="s">
        <v>1672</v>
      </c>
      <c r="H541" s="303" t="s">
        <v>1672</v>
      </c>
      <c r="I541" s="192"/>
      <c r="J541" s="280" t="str">
        <f t="shared" si="210"/>
        <v>=</v>
      </c>
      <c r="K541" s="280" t="str">
        <f t="shared" si="211"/>
        <v>=</v>
      </c>
      <c r="L541" s="280" t="str">
        <f t="shared" si="212"/>
        <v>=</v>
      </c>
      <c r="M541" s="280" t="str">
        <f t="shared" si="213"/>
        <v>=</v>
      </c>
      <c r="N541" s="280" t="str">
        <f t="shared" si="214"/>
        <v>=</v>
      </c>
      <c r="O541" s="280" t="str">
        <f t="shared" si="215"/>
        <v>=</v>
      </c>
      <c r="P541" s="280" t="str">
        <f t="shared" si="216"/>
        <v>=</v>
      </c>
    </row>
    <row r="542" spans="1:16" ht="13" x14ac:dyDescent="0.35">
      <c r="A542" s="424" t="s">
        <v>1738</v>
      </c>
      <c r="B542" s="12" t="s">
        <v>1642</v>
      </c>
      <c r="C542" s="180" t="s">
        <v>1642</v>
      </c>
      <c r="D542" s="180" t="s">
        <v>1642</v>
      </c>
      <c r="E542" s="514" t="s">
        <v>1642</v>
      </c>
      <c r="F542" s="180" t="s">
        <v>1642</v>
      </c>
      <c r="G542" s="180" t="s">
        <v>1642</v>
      </c>
      <c r="H542" s="180" t="s">
        <v>1642</v>
      </c>
      <c r="I542" s="207"/>
      <c r="J542" s="180" t="s">
        <v>1642</v>
      </c>
      <c r="K542" s="180" t="s">
        <v>1642</v>
      </c>
      <c r="L542" s="180" t="s">
        <v>1642</v>
      </c>
      <c r="M542" s="180" t="s">
        <v>1642</v>
      </c>
      <c r="N542" s="180" t="s">
        <v>1642</v>
      </c>
      <c r="O542" s="180" t="s">
        <v>1642</v>
      </c>
      <c r="P542" s="180" t="s">
        <v>1642</v>
      </c>
    </row>
    <row r="543" spans="1:16" x14ac:dyDescent="0.35">
      <c r="A543" s="40" t="s">
        <v>2479</v>
      </c>
      <c r="B543" s="40" t="s">
        <v>2480</v>
      </c>
      <c r="C543" s="193" t="s">
        <v>1660</v>
      </c>
      <c r="D543" s="193" t="s">
        <v>1660</v>
      </c>
      <c r="E543" s="193" t="s">
        <v>1660</v>
      </c>
      <c r="F543" s="193" t="s">
        <v>1660</v>
      </c>
      <c r="G543" s="193" t="s">
        <v>1660</v>
      </c>
      <c r="H543" s="193" t="s">
        <v>1660</v>
      </c>
      <c r="I543" s="301"/>
      <c r="J543" s="280" t="str">
        <f t="shared" ref="J543:J548" si="217">IF(C543=D543,"=","X")</f>
        <v>=</v>
      </c>
      <c r="K543" s="280" t="str">
        <f t="shared" ref="K543:K548" si="218">IF(C543=F543,"=","X")</f>
        <v>=</v>
      </c>
      <c r="L543" s="280" t="str">
        <f t="shared" si="212"/>
        <v>=</v>
      </c>
      <c r="M543" s="280" t="str">
        <f t="shared" ref="M543:M548" si="219">IF(C543=G543,"=","X")</f>
        <v>=</v>
      </c>
      <c r="N543" s="280" t="str">
        <f t="shared" ref="N543:N548" si="220">IF(F543=G543,"=","X")</f>
        <v>=</v>
      </c>
      <c r="O543" s="280" t="str">
        <f t="shared" ref="O543:O548" si="221">IF(D543=F543,"=","X")</f>
        <v>=</v>
      </c>
      <c r="P543" s="280" t="str">
        <f t="shared" ref="P543:P548" si="222">IF(H543=G543,"=","X")</f>
        <v>=</v>
      </c>
    </row>
    <row r="544" spans="1:16" x14ac:dyDescent="0.35">
      <c r="A544" s="40" t="s">
        <v>2481</v>
      </c>
      <c r="B544" s="40" t="s">
        <v>2482</v>
      </c>
      <c r="C544" s="194" t="s">
        <v>1672</v>
      </c>
      <c r="D544" s="194" t="s">
        <v>1672</v>
      </c>
      <c r="E544" s="194" t="s">
        <v>1672</v>
      </c>
      <c r="F544" s="194" t="s">
        <v>1672</v>
      </c>
      <c r="G544" s="303" t="s">
        <v>1672</v>
      </c>
      <c r="H544" s="303" t="s">
        <v>1672</v>
      </c>
      <c r="I544" s="301"/>
      <c r="J544" s="280" t="str">
        <f t="shared" si="217"/>
        <v>=</v>
      </c>
      <c r="K544" s="280" t="str">
        <f t="shared" si="218"/>
        <v>=</v>
      </c>
      <c r="L544" s="280" t="str">
        <f t="shared" si="212"/>
        <v>=</v>
      </c>
      <c r="M544" s="280" t="str">
        <f t="shared" si="219"/>
        <v>=</v>
      </c>
      <c r="N544" s="280" t="str">
        <f t="shared" si="220"/>
        <v>=</v>
      </c>
      <c r="O544" s="280" t="str">
        <f t="shared" si="221"/>
        <v>=</v>
      </c>
      <c r="P544" s="280" t="str">
        <f t="shared" si="222"/>
        <v>=</v>
      </c>
    </row>
    <row r="545" spans="1:16" ht="50" x14ac:dyDescent="0.35">
      <c r="A545" s="40" t="s">
        <v>2483</v>
      </c>
      <c r="B545" s="40" t="s">
        <v>2484</v>
      </c>
      <c r="C545" s="194" t="s">
        <v>1672</v>
      </c>
      <c r="D545" s="194" t="s">
        <v>1672</v>
      </c>
      <c r="E545" s="194" t="s">
        <v>1672</v>
      </c>
      <c r="F545" s="194" t="s">
        <v>1672</v>
      </c>
      <c r="G545" s="303" t="s">
        <v>1672</v>
      </c>
      <c r="H545" s="303" t="s">
        <v>1672</v>
      </c>
      <c r="I545" s="301"/>
      <c r="J545" s="280" t="str">
        <f t="shared" si="217"/>
        <v>=</v>
      </c>
      <c r="K545" s="280" t="str">
        <f t="shared" si="218"/>
        <v>=</v>
      </c>
      <c r="L545" s="280" t="str">
        <f t="shared" si="212"/>
        <v>=</v>
      </c>
      <c r="M545" s="280" t="str">
        <f t="shared" si="219"/>
        <v>=</v>
      </c>
      <c r="N545" s="280" t="str">
        <f t="shared" si="220"/>
        <v>=</v>
      </c>
      <c r="O545" s="280" t="str">
        <f t="shared" si="221"/>
        <v>=</v>
      </c>
      <c r="P545" s="280" t="str">
        <f t="shared" si="222"/>
        <v>=</v>
      </c>
    </row>
    <row r="546" spans="1:16" ht="25" x14ac:dyDescent="0.35">
      <c r="A546" s="40" t="s">
        <v>2485</v>
      </c>
      <c r="B546" s="40" t="s">
        <v>2486</v>
      </c>
      <c r="C546" s="193" t="s">
        <v>1660</v>
      </c>
      <c r="D546" s="193" t="s">
        <v>1660</v>
      </c>
      <c r="E546" s="193" t="s">
        <v>1660</v>
      </c>
      <c r="F546" s="193" t="s">
        <v>1660</v>
      </c>
      <c r="G546" s="193" t="s">
        <v>1660</v>
      </c>
      <c r="H546" s="193" t="s">
        <v>1660</v>
      </c>
      <c r="I546" s="301"/>
      <c r="J546" s="280" t="str">
        <f t="shared" si="217"/>
        <v>=</v>
      </c>
      <c r="K546" s="280" t="str">
        <f t="shared" si="218"/>
        <v>=</v>
      </c>
      <c r="L546" s="280" t="str">
        <f t="shared" si="212"/>
        <v>=</v>
      </c>
      <c r="M546" s="280" t="str">
        <f t="shared" si="219"/>
        <v>=</v>
      </c>
      <c r="N546" s="280" t="str">
        <f t="shared" si="220"/>
        <v>=</v>
      </c>
      <c r="O546" s="280" t="str">
        <f t="shared" si="221"/>
        <v>=</v>
      </c>
      <c r="P546" s="280" t="str">
        <f t="shared" si="222"/>
        <v>=</v>
      </c>
    </row>
    <row r="547" spans="1:16" x14ac:dyDescent="0.35">
      <c r="A547" s="40" t="s">
        <v>2487</v>
      </c>
      <c r="B547" s="40" t="s">
        <v>2488</v>
      </c>
      <c r="C547" s="193" t="s">
        <v>1660</v>
      </c>
      <c r="D547" s="193" t="s">
        <v>1660</v>
      </c>
      <c r="E547" s="193" t="s">
        <v>1660</v>
      </c>
      <c r="F547" s="193" t="s">
        <v>1660</v>
      </c>
      <c r="G547" s="197" t="s">
        <v>1678</v>
      </c>
      <c r="H547" s="197" t="s">
        <v>1678</v>
      </c>
      <c r="I547" s="301"/>
      <c r="J547" s="280" t="str">
        <f t="shared" si="217"/>
        <v>=</v>
      </c>
      <c r="K547" s="280" t="str">
        <f t="shared" si="218"/>
        <v>=</v>
      </c>
      <c r="L547" s="280" t="str">
        <f t="shared" si="212"/>
        <v>=</v>
      </c>
      <c r="M547" s="280" t="str">
        <f t="shared" si="219"/>
        <v>X</v>
      </c>
      <c r="N547" s="280" t="str">
        <f t="shared" si="220"/>
        <v>X</v>
      </c>
      <c r="O547" s="280" t="str">
        <f t="shared" si="221"/>
        <v>=</v>
      </c>
      <c r="P547" s="280" t="str">
        <f t="shared" si="222"/>
        <v>=</v>
      </c>
    </row>
    <row r="548" spans="1:16" ht="13" x14ac:dyDescent="0.35">
      <c r="A548" s="40" t="s">
        <v>2489</v>
      </c>
      <c r="B548" s="40" t="s">
        <v>977</v>
      </c>
      <c r="C548" s="198" t="s">
        <v>1689</v>
      </c>
      <c r="D548" s="198" t="s">
        <v>1689</v>
      </c>
      <c r="E548" s="198" t="s">
        <v>1689</v>
      </c>
      <c r="F548" s="198" t="s">
        <v>1689</v>
      </c>
      <c r="G548" s="198" t="s">
        <v>1689</v>
      </c>
      <c r="H548" s="198" t="s">
        <v>1689</v>
      </c>
      <c r="I548" s="192"/>
      <c r="J548" s="280" t="str">
        <f t="shared" si="217"/>
        <v>=</v>
      </c>
      <c r="K548" s="280" t="str">
        <f t="shared" si="218"/>
        <v>=</v>
      </c>
      <c r="L548" s="280" t="str">
        <f t="shared" si="212"/>
        <v>=</v>
      </c>
      <c r="M548" s="280" t="str">
        <f t="shared" si="219"/>
        <v>=</v>
      </c>
      <c r="N548" s="280" t="str">
        <f t="shared" si="220"/>
        <v>=</v>
      </c>
      <c r="O548" s="280" t="str">
        <f t="shared" si="221"/>
        <v>=</v>
      </c>
      <c r="P548" s="280" t="str">
        <f t="shared" si="222"/>
        <v>=</v>
      </c>
    </row>
    <row r="549" spans="1:16" ht="13" x14ac:dyDescent="0.35">
      <c r="A549" s="424" t="s">
        <v>2490</v>
      </c>
      <c r="B549" s="12" t="s">
        <v>1642</v>
      </c>
      <c r="C549" s="180" t="s">
        <v>1642</v>
      </c>
      <c r="D549" s="180" t="s">
        <v>1642</v>
      </c>
      <c r="E549" s="514" t="s">
        <v>1642</v>
      </c>
      <c r="F549" s="180" t="s">
        <v>1642</v>
      </c>
      <c r="G549" s="180" t="s">
        <v>1642</v>
      </c>
      <c r="H549" s="180" t="s">
        <v>1642</v>
      </c>
      <c r="I549" s="207"/>
      <c r="J549" s="180" t="s">
        <v>1642</v>
      </c>
      <c r="K549" s="180" t="s">
        <v>1642</v>
      </c>
      <c r="L549" s="180" t="s">
        <v>1642</v>
      </c>
      <c r="M549" s="180" t="s">
        <v>1642</v>
      </c>
      <c r="N549" s="180" t="s">
        <v>1642</v>
      </c>
      <c r="O549" s="180" t="s">
        <v>1642</v>
      </c>
      <c r="P549" s="180" t="s">
        <v>1642</v>
      </c>
    </row>
    <row r="550" spans="1:16" x14ac:dyDescent="0.35">
      <c r="A550" s="40" t="s">
        <v>2491</v>
      </c>
      <c r="B550" s="40" t="s">
        <v>2492</v>
      </c>
      <c r="C550" s="194" t="s">
        <v>1672</v>
      </c>
      <c r="D550" s="194" t="s">
        <v>1672</v>
      </c>
      <c r="E550" s="194" t="s">
        <v>1672</v>
      </c>
      <c r="F550" s="194" t="s">
        <v>1672</v>
      </c>
      <c r="G550" s="303" t="s">
        <v>1672</v>
      </c>
      <c r="H550" s="303" t="s">
        <v>1672</v>
      </c>
      <c r="I550" s="301"/>
      <c r="J550" s="280" t="str">
        <f t="shared" ref="J550:J555" si="223">IF(C550=D550,"=","X")</f>
        <v>=</v>
      </c>
      <c r="K550" s="280" t="str">
        <f t="shared" ref="K550:K555" si="224">IF(C550=F550,"=","X")</f>
        <v>=</v>
      </c>
      <c r="L550" s="280" t="str">
        <f t="shared" si="212"/>
        <v>=</v>
      </c>
      <c r="M550" s="280" t="str">
        <f t="shared" ref="M550:M555" si="225">IF(C550=G550,"=","X")</f>
        <v>=</v>
      </c>
      <c r="N550" s="280" t="str">
        <f t="shared" ref="N550:N555" si="226">IF(F550=G550,"=","X")</f>
        <v>=</v>
      </c>
      <c r="O550" s="280" t="str">
        <f t="shared" ref="O550:O555" si="227">IF(D550=F550,"=","X")</f>
        <v>=</v>
      </c>
      <c r="P550" s="280" t="str">
        <f t="shared" ref="P550:P555" si="228">IF(H550=G550,"=","X")</f>
        <v>=</v>
      </c>
    </row>
    <row r="551" spans="1:16" x14ac:dyDescent="0.35">
      <c r="A551" s="40" t="s">
        <v>2493</v>
      </c>
      <c r="B551" s="40" t="s">
        <v>2494</v>
      </c>
      <c r="C551" s="194" t="s">
        <v>1672</v>
      </c>
      <c r="D551" s="194" t="s">
        <v>1672</v>
      </c>
      <c r="E551" s="194" t="s">
        <v>1672</v>
      </c>
      <c r="F551" s="194" t="s">
        <v>1672</v>
      </c>
      <c r="G551" s="303" t="s">
        <v>1672</v>
      </c>
      <c r="H551" s="303" t="s">
        <v>1672</v>
      </c>
      <c r="I551" s="301"/>
      <c r="J551" s="280" t="str">
        <f t="shared" si="223"/>
        <v>=</v>
      </c>
      <c r="K551" s="280" t="str">
        <f t="shared" si="224"/>
        <v>=</v>
      </c>
      <c r="L551" s="280" t="str">
        <f t="shared" si="212"/>
        <v>=</v>
      </c>
      <c r="M551" s="280" t="str">
        <f t="shared" si="225"/>
        <v>=</v>
      </c>
      <c r="N551" s="280" t="str">
        <f t="shared" si="226"/>
        <v>=</v>
      </c>
      <c r="O551" s="280" t="str">
        <f t="shared" si="227"/>
        <v>=</v>
      </c>
      <c r="P551" s="280" t="str">
        <f t="shared" si="228"/>
        <v>=</v>
      </c>
    </row>
    <row r="552" spans="1:16" x14ac:dyDescent="0.35">
      <c r="A552" s="40" t="s">
        <v>2495</v>
      </c>
      <c r="B552" s="40" t="s">
        <v>2496</v>
      </c>
      <c r="C552" s="194" t="s">
        <v>1672</v>
      </c>
      <c r="D552" s="194" t="s">
        <v>1672</v>
      </c>
      <c r="E552" s="194" t="s">
        <v>1672</v>
      </c>
      <c r="F552" s="194" t="s">
        <v>1672</v>
      </c>
      <c r="G552" s="303" t="s">
        <v>1672</v>
      </c>
      <c r="H552" s="303" t="s">
        <v>1672</v>
      </c>
      <c r="I552" s="301"/>
      <c r="J552" s="280" t="str">
        <f t="shared" si="223"/>
        <v>=</v>
      </c>
      <c r="K552" s="280" t="str">
        <f t="shared" si="224"/>
        <v>=</v>
      </c>
      <c r="L552" s="280" t="str">
        <f t="shared" si="212"/>
        <v>=</v>
      </c>
      <c r="M552" s="280" t="str">
        <f t="shared" si="225"/>
        <v>=</v>
      </c>
      <c r="N552" s="280" t="str">
        <f t="shared" si="226"/>
        <v>=</v>
      </c>
      <c r="O552" s="280" t="str">
        <f t="shared" si="227"/>
        <v>=</v>
      </c>
      <c r="P552" s="280" t="str">
        <f t="shared" si="228"/>
        <v>=</v>
      </c>
    </row>
    <row r="553" spans="1:16" x14ac:dyDescent="0.35">
      <c r="A553" s="40" t="s">
        <v>2497</v>
      </c>
      <c r="B553" s="40" t="s">
        <v>2498</v>
      </c>
      <c r="C553" s="194" t="s">
        <v>1672</v>
      </c>
      <c r="D553" s="194" t="s">
        <v>1672</v>
      </c>
      <c r="E553" s="194" t="s">
        <v>1672</v>
      </c>
      <c r="F553" s="194" t="s">
        <v>1672</v>
      </c>
      <c r="G553" s="303" t="s">
        <v>1672</v>
      </c>
      <c r="H553" s="303" t="s">
        <v>1672</v>
      </c>
      <c r="I553" s="301"/>
      <c r="J553" s="280" t="str">
        <f t="shared" si="223"/>
        <v>=</v>
      </c>
      <c r="K553" s="280" t="str">
        <f t="shared" si="224"/>
        <v>=</v>
      </c>
      <c r="L553" s="280" t="str">
        <f t="shared" si="212"/>
        <v>=</v>
      </c>
      <c r="M553" s="280" t="str">
        <f t="shared" si="225"/>
        <v>=</v>
      </c>
      <c r="N553" s="280" t="str">
        <f t="shared" si="226"/>
        <v>=</v>
      </c>
      <c r="O553" s="280" t="str">
        <f t="shared" si="227"/>
        <v>=</v>
      </c>
      <c r="P553" s="280" t="str">
        <f t="shared" si="228"/>
        <v>=</v>
      </c>
    </row>
    <row r="554" spans="1:16" ht="13" x14ac:dyDescent="0.35">
      <c r="A554" s="40" t="s">
        <v>2499</v>
      </c>
      <c r="B554" s="40" t="s">
        <v>2500</v>
      </c>
      <c r="C554" s="194" t="s">
        <v>1672</v>
      </c>
      <c r="D554" s="194" t="s">
        <v>1672</v>
      </c>
      <c r="E554" s="194" t="s">
        <v>1672</v>
      </c>
      <c r="F554" s="194" t="s">
        <v>1672</v>
      </c>
      <c r="G554" s="303" t="s">
        <v>1672</v>
      </c>
      <c r="H554" s="303" t="s">
        <v>1672</v>
      </c>
      <c r="I554" s="192"/>
      <c r="J554" s="280" t="str">
        <f t="shared" si="223"/>
        <v>=</v>
      </c>
      <c r="K554" s="280" t="str">
        <f t="shared" si="224"/>
        <v>=</v>
      </c>
      <c r="L554" s="280" t="str">
        <f t="shared" si="212"/>
        <v>=</v>
      </c>
      <c r="M554" s="280" t="str">
        <f t="shared" si="225"/>
        <v>=</v>
      </c>
      <c r="N554" s="280" t="str">
        <f t="shared" si="226"/>
        <v>=</v>
      </c>
      <c r="O554" s="280" t="str">
        <f t="shared" si="227"/>
        <v>=</v>
      </c>
      <c r="P554" s="280" t="str">
        <f t="shared" si="228"/>
        <v>=</v>
      </c>
    </row>
    <row r="555" spans="1:16" x14ac:dyDescent="0.35">
      <c r="A555" s="40" t="s">
        <v>2501</v>
      </c>
      <c r="B555" s="40" t="s">
        <v>2502</v>
      </c>
      <c r="C555" s="194" t="s">
        <v>1672</v>
      </c>
      <c r="D555" s="194" t="s">
        <v>1672</v>
      </c>
      <c r="E555" s="194" t="s">
        <v>1672</v>
      </c>
      <c r="F555" s="194" t="s">
        <v>1672</v>
      </c>
      <c r="G555" s="303" t="s">
        <v>1672</v>
      </c>
      <c r="H555" s="303" t="s">
        <v>1672</v>
      </c>
      <c r="I555" s="301"/>
      <c r="J555" s="280" t="str">
        <f t="shared" si="223"/>
        <v>=</v>
      </c>
      <c r="K555" s="280" t="str">
        <f t="shared" si="224"/>
        <v>=</v>
      </c>
      <c r="L555" s="280" t="str">
        <f t="shared" si="212"/>
        <v>=</v>
      </c>
      <c r="M555" s="280" t="str">
        <f t="shared" si="225"/>
        <v>=</v>
      </c>
      <c r="N555" s="280" t="str">
        <f t="shared" si="226"/>
        <v>=</v>
      </c>
      <c r="O555" s="280" t="str">
        <f t="shared" si="227"/>
        <v>=</v>
      </c>
      <c r="P555" s="280" t="str">
        <f t="shared" si="228"/>
        <v>=</v>
      </c>
    </row>
    <row r="556" spans="1:16" ht="26" x14ac:dyDescent="0.35">
      <c r="A556" s="6" t="s">
        <v>2503</v>
      </c>
      <c r="B556" s="12" t="s">
        <v>1642</v>
      </c>
      <c r="C556" s="180" t="s">
        <v>1642</v>
      </c>
      <c r="D556" s="180" t="s">
        <v>1642</v>
      </c>
      <c r="E556" s="515" t="s">
        <v>1642</v>
      </c>
      <c r="F556" s="180" t="s">
        <v>1642</v>
      </c>
      <c r="G556" s="180" t="s">
        <v>1642</v>
      </c>
      <c r="H556" s="180" t="s">
        <v>1642</v>
      </c>
      <c r="I556" s="207"/>
      <c r="J556" s="180" t="s">
        <v>1642</v>
      </c>
      <c r="K556" s="180" t="s">
        <v>1642</v>
      </c>
      <c r="L556" s="180" t="s">
        <v>1642</v>
      </c>
      <c r="M556" s="180" t="s">
        <v>1642</v>
      </c>
      <c r="N556" s="180" t="s">
        <v>1642</v>
      </c>
      <c r="O556" s="180" t="s">
        <v>1642</v>
      </c>
      <c r="P556" s="180" t="s">
        <v>1642</v>
      </c>
    </row>
    <row r="557" spans="1:16" x14ac:dyDescent="0.35">
      <c r="A557" s="40" t="s">
        <v>2504</v>
      </c>
      <c r="B557" s="40" t="s">
        <v>2505</v>
      </c>
      <c r="C557" s="198" t="s">
        <v>1689</v>
      </c>
      <c r="D557" s="198" t="s">
        <v>1689</v>
      </c>
      <c r="E557" s="198" t="s">
        <v>1689</v>
      </c>
      <c r="F557" s="198" t="s">
        <v>1689</v>
      </c>
      <c r="G557" s="198" t="s">
        <v>1689</v>
      </c>
      <c r="H557" s="198" t="s">
        <v>1689</v>
      </c>
      <c r="I557" s="204"/>
      <c r="J557" s="280" t="str">
        <f>IF(C557=D557,"=","X")</f>
        <v>=</v>
      </c>
      <c r="K557" s="280" t="str">
        <f>IF(C557=F557,"=","X")</f>
        <v>=</v>
      </c>
      <c r="L557" s="280" t="str">
        <f t="shared" si="212"/>
        <v>=</v>
      </c>
      <c r="M557" s="280" t="str">
        <f>IF(C557=G557,"=","X")</f>
        <v>=</v>
      </c>
      <c r="N557" s="280" t="str">
        <f>IF(F557=G557,"=","X")</f>
        <v>=</v>
      </c>
      <c r="O557" s="280" t="str">
        <f>IF(D557=F557,"=","X")</f>
        <v>=</v>
      </c>
      <c r="P557" s="280" t="str">
        <f>IF(H557=G557,"=","X")</f>
        <v>=</v>
      </c>
    </row>
    <row r="558" spans="1:16" ht="13" x14ac:dyDescent="0.35">
      <c r="A558" s="40" t="s">
        <v>2506</v>
      </c>
      <c r="B558" s="40" t="s">
        <v>2507</v>
      </c>
      <c r="C558" s="194" t="s">
        <v>1672</v>
      </c>
      <c r="D558" s="194" t="s">
        <v>1672</v>
      </c>
      <c r="E558" s="194" t="s">
        <v>1672</v>
      </c>
      <c r="F558" s="194" t="s">
        <v>1672</v>
      </c>
      <c r="G558" s="303" t="s">
        <v>1672</v>
      </c>
      <c r="H558" s="303" t="s">
        <v>1672</v>
      </c>
      <c r="I558" s="207"/>
      <c r="J558" s="280" t="str">
        <f>IF(C558=D558,"=","X")</f>
        <v>=</v>
      </c>
      <c r="K558" s="280" t="str">
        <f>IF(C558=F558,"=","X")</f>
        <v>=</v>
      </c>
      <c r="L558" s="280" t="str">
        <f t="shared" si="212"/>
        <v>=</v>
      </c>
      <c r="M558" s="280" t="str">
        <f>IF(C558=G558,"=","X")</f>
        <v>=</v>
      </c>
      <c r="N558" s="280" t="str">
        <f>IF(F558=G558,"=","X")</f>
        <v>=</v>
      </c>
      <c r="O558" s="280" t="str">
        <f>IF(D558=F558,"=","X")</f>
        <v>=</v>
      </c>
      <c r="P558" s="280" t="str">
        <f>IF(H558=G558,"=","X")</f>
        <v>=</v>
      </c>
    </row>
    <row r="559" spans="1:16" ht="13" x14ac:dyDescent="0.35">
      <c r="A559" s="40" t="s">
        <v>2508</v>
      </c>
      <c r="B559" s="40" t="s">
        <v>2509</v>
      </c>
      <c r="C559" s="196" t="s">
        <v>1677</v>
      </c>
      <c r="D559" s="198" t="s">
        <v>1689</v>
      </c>
      <c r="E559" s="198" t="s">
        <v>1689</v>
      </c>
      <c r="F559" s="198" t="s">
        <v>1689</v>
      </c>
      <c r="G559" s="198" t="s">
        <v>1689</v>
      </c>
      <c r="H559" s="198" t="s">
        <v>1689</v>
      </c>
      <c r="I559" s="301"/>
      <c r="J559" s="280" t="str">
        <f>IF(C559=D559,"=","X")</f>
        <v>X</v>
      </c>
      <c r="K559" s="280" t="str">
        <f>IF(C559=F559,"=","X")</f>
        <v>X</v>
      </c>
      <c r="L559" s="280" t="str">
        <f t="shared" si="212"/>
        <v>=</v>
      </c>
      <c r="M559" s="280" t="str">
        <f>IF(C559=G559,"=","X")</f>
        <v>X</v>
      </c>
      <c r="N559" s="280" t="str">
        <f>IF(F559=G559,"=","X")</f>
        <v>=</v>
      </c>
      <c r="O559" s="280" t="str">
        <f>IF(D559=F559,"=","X")</f>
        <v>=</v>
      </c>
      <c r="P559" s="280" t="str">
        <f>IF(H559=G559,"=","X")</f>
        <v>=</v>
      </c>
    </row>
    <row r="560" spans="1:16" x14ac:dyDescent="0.35">
      <c r="A560" s="40" t="s">
        <v>2510</v>
      </c>
      <c r="B560" s="40" t="s">
        <v>2511</v>
      </c>
      <c r="C560" s="198" t="s">
        <v>1689</v>
      </c>
      <c r="D560" s="198" t="s">
        <v>1689</v>
      </c>
      <c r="E560" s="198" t="s">
        <v>1689</v>
      </c>
      <c r="F560" s="198" t="s">
        <v>1689</v>
      </c>
      <c r="G560" s="198" t="s">
        <v>1689</v>
      </c>
      <c r="H560" s="198" t="s">
        <v>1689</v>
      </c>
      <c r="I560" s="301"/>
      <c r="J560" s="280" t="str">
        <f>IF(C560=D560,"=","X")</f>
        <v>=</v>
      </c>
      <c r="K560" s="280" t="str">
        <f>IF(C560=F560,"=","X")</f>
        <v>=</v>
      </c>
      <c r="L560" s="280" t="str">
        <f t="shared" si="212"/>
        <v>=</v>
      </c>
      <c r="M560" s="280" t="str">
        <f>IF(C560=G560,"=","X")</f>
        <v>=</v>
      </c>
      <c r="N560" s="280" t="str">
        <f>IF(F560=G560,"=","X")</f>
        <v>=</v>
      </c>
      <c r="O560" s="280" t="str">
        <f>IF(D560=F560,"=","X")</f>
        <v>=</v>
      </c>
      <c r="P560" s="280" t="str">
        <f>IF(H560=G560,"=","X")</f>
        <v>=</v>
      </c>
    </row>
    <row r="561" spans="1:16" x14ac:dyDescent="0.35">
      <c r="A561" s="40" t="s">
        <v>2512</v>
      </c>
      <c r="B561" s="40" t="s">
        <v>2513</v>
      </c>
      <c r="C561" s="194" t="s">
        <v>1672</v>
      </c>
      <c r="D561" s="194" t="s">
        <v>1672</v>
      </c>
      <c r="E561" s="194" t="s">
        <v>1672</v>
      </c>
      <c r="F561" s="194" t="s">
        <v>1672</v>
      </c>
      <c r="G561" s="303" t="s">
        <v>1672</v>
      </c>
      <c r="H561" s="303" t="s">
        <v>1672</v>
      </c>
      <c r="I561" s="301"/>
      <c r="J561" s="280" t="str">
        <f>IF(C561=D561,"=","X")</f>
        <v>=</v>
      </c>
      <c r="K561" s="280" t="str">
        <f>IF(C561=F561,"=","X")</f>
        <v>=</v>
      </c>
      <c r="L561" s="280" t="str">
        <f t="shared" si="212"/>
        <v>=</v>
      </c>
      <c r="M561" s="280" t="str">
        <f>IF(C561=G561,"=","X")</f>
        <v>=</v>
      </c>
      <c r="N561" s="280" t="str">
        <f>IF(F561=G561,"=","X")</f>
        <v>=</v>
      </c>
      <c r="O561" s="280" t="str">
        <f>IF(D561=F561,"=","X")</f>
        <v>=</v>
      </c>
      <c r="P561" s="280" t="str">
        <f>IF(H561=G561,"=","X")</f>
        <v>=</v>
      </c>
    </row>
    <row r="562" spans="1:16" ht="13" x14ac:dyDescent="0.35">
      <c r="A562" s="424" t="s">
        <v>2311</v>
      </c>
      <c r="B562" s="12" t="s">
        <v>1642</v>
      </c>
      <c r="C562" s="180" t="s">
        <v>1642</v>
      </c>
      <c r="D562" s="180" t="s">
        <v>1642</v>
      </c>
      <c r="E562" s="514" t="s">
        <v>1642</v>
      </c>
      <c r="F562" s="180" t="s">
        <v>1642</v>
      </c>
      <c r="G562" s="180" t="s">
        <v>1642</v>
      </c>
      <c r="H562" s="180" t="s">
        <v>1642</v>
      </c>
      <c r="I562" s="207"/>
      <c r="J562" s="180" t="s">
        <v>1642</v>
      </c>
      <c r="K562" s="180" t="s">
        <v>1642</v>
      </c>
      <c r="L562" s="180" t="s">
        <v>1642</v>
      </c>
      <c r="M562" s="180" t="s">
        <v>1642</v>
      </c>
      <c r="N562" s="180" t="s">
        <v>1642</v>
      </c>
      <c r="O562" s="180" t="s">
        <v>1642</v>
      </c>
      <c r="P562" s="180" t="s">
        <v>1642</v>
      </c>
    </row>
    <row r="563" spans="1:16" x14ac:dyDescent="0.35">
      <c r="A563" s="40" t="s">
        <v>2514</v>
      </c>
      <c r="B563" s="40" t="s">
        <v>2515</v>
      </c>
      <c r="C563" s="198" t="s">
        <v>1689</v>
      </c>
      <c r="D563" s="198" t="s">
        <v>1689</v>
      </c>
      <c r="E563" s="198" t="s">
        <v>1689</v>
      </c>
      <c r="F563" s="198" t="s">
        <v>1689</v>
      </c>
      <c r="G563" s="198" t="s">
        <v>1689</v>
      </c>
      <c r="H563" s="198" t="s">
        <v>1689</v>
      </c>
      <c r="I563" s="301"/>
      <c r="J563" s="280" t="str">
        <f>IF(C563=D563,"=","X")</f>
        <v>=</v>
      </c>
      <c r="K563" s="280" t="str">
        <f>IF(C563=F563,"=","X")</f>
        <v>=</v>
      </c>
      <c r="L563" s="280" t="str">
        <f t="shared" si="212"/>
        <v>=</v>
      </c>
      <c r="M563" s="280" t="str">
        <f>IF(C563=G563,"=","X")</f>
        <v>=</v>
      </c>
      <c r="N563" s="280" t="str">
        <f>IF(F563=G563,"=","X")</f>
        <v>=</v>
      </c>
      <c r="O563" s="280" t="str">
        <f>IF(D563=F563,"=","X")</f>
        <v>=</v>
      </c>
      <c r="P563" s="280" t="str">
        <f>IF(H563=G563,"=","X")</f>
        <v>=</v>
      </c>
    </row>
    <row r="564" spans="1:16" ht="37.5" x14ac:dyDescent="0.35">
      <c r="A564" s="145" t="s">
        <v>2516</v>
      </c>
      <c r="B564" s="145" t="s">
        <v>2517</v>
      </c>
      <c r="C564" s="326" t="s">
        <v>1672</v>
      </c>
      <c r="D564" s="326" t="s">
        <v>1672</v>
      </c>
      <c r="E564" s="194" t="s">
        <v>1672</v>
      </c>
      <c r="F564" s="326" t="s">
        <v>1672</v>
      </c>
      <c r="G564" s="327" t="s">
        <v>1672</v>
      </c>
      <c r="H564" s="327" t="s">
        <v>1672</v>
      </c>
      <c r="I564" s="328"/>
      <c r="J564" s="280" t="str">
        <f>IF(C564=D564,"=","X")</f>
        <v>=</v>
      </c>
      <c r="K564" s="280" t="str">
        <f>IF(C564=F564,"=","X")</f>
        <v>=</v>
      </c>
      <c r="L564" s="280" t="str">
        <f t="shared" si="212"/>
        <v>=</v>
      </c>
      <c r="M564" s="280" t="str">
        <f>IF(C564=G564,"=","X")</f>
        <v>=</v>
      </c>
      <c r="N564" s="280" t="str">
        <f>IF(F564=G564,"=","X")</f>
        <v>=</v>
      </c>
      <c r="O564" s="280" t="str">
        <f>IF(D564=F564,"=","X")</f>
        <v>=</v>
      </c>
      <c r="P564" s="280" t="str">
        <f>IF(H564=G564,"=","X")</f>
        <v>=</v>
      </c>
    </row>
    <row r="565" spans="1:16" ht="13" x14ac:dyDescent="0.35">
      <c r="A565" s="214" t="s">
        <v>2518</v>
      </c>
      <c r="B565" s="191" t="s">
        <v>1642</v>
      </c>
      <c r="C565" s="203" t="s">
        <v>1642</v>
      </c>
      <c r="D565" s="203" t="s">
        <v>1642</v>
      </c>
      <c r="E565" s="203" t="s">
        <v>1642</v>
      </c>
      <c r="F565" s="203" t="s">
        <v>1642</v>
      </c>
      <c r="G565" s="203" t="s">
        <v>1642</v>
      </c>
      <c r="H565" s="203" t="s">
        <v>1642</v>
      </c>
      <c r="I565" s="203"/>
      <c r="J565" s="203" t="s">
        <v>1642</v>
      </c>
      <c r="K565" s="203" t="s">
        <v>1642</v>
      </c>
      <c r="L565" s="203" t="s">
        <v>1642</v>
      </c>
      <c r="M565" s="203" t="s">
        <v>1642</v>
      </c>
      <c r="N565" s="203" t="s">
        <v>1642</v>
      </c>
      <c r="O565" s="203" t="s">
        <v>1642</v>
      </c>
      <c r="P565" s="203" t="s">
        <v>1642</v>
      </c>
    </row>
    <row r="566" spans="1:16" ht="26" x14ac:dyDescent="0.35">
      <c r="A566" s="329" t="s">
        <v>2519</v>
      </c>
      <c r="B566" s="12" t="s">
        <v>1642</v>
      </c>
      <c r="C566" s="311" t="s">
        <v>1642</v>
      </c>
      <c r="D566" s="311" t="s">
        <v>1642</v>
      </c>
      <c r="E566" s="516" t="s">
        <v>1642</v>
      </c>
      <c r="F566" s="311" t="s">
        <v>1642</v>
      </c>
      <c r="G566" s="311" t="s">
        <v>1642</v>
      </c>
      <c r="H566" s="311" t="s">
        <v>1642</v>
      </c>
      <c r="I566" s="312"/>
      <c r="J566" s="311" t="s">
        <v>1642</v>
      </c>
      <c r="K566" s="311" t="s">
        <v>1642</v>
      </c>
      <c r="L566" s="180" t="s">
        <v>1642</v>
      </c>
      <c r="M566" s="311" t="s">
        <v>1642</v>
      </c>
      <c r="N566" s="311" t="s">
        <v>1642</v>
      </c>
      <c r="O566" s="311" t="s">
        <v>1642</v>
      </c>
      <c r="P566" s="180" t="s">
        <v>1642</v>
      </c>
    </row>
    <row r="567" spans="1:16" ht="13" x14ac:dyDescent="0.35">
      <c r="A567" s="40" t="s">
        <v>2520</v>
      </c>
      <c r="B567" s="40" t="s">
        <v>2521</v>
      </c>
      <c r="C567" s="201" t="s">
        <v>1870</v>
      </c>
      <c r="D567" s="201" t="s">
        <v>1870</v>
      </c>
      <c r="E567" s="201" t="s">
        <v>1870</v>
      </c>
      <c r="F567" s="201" t="s">
        <v>1870</v>
      </c>
      <c r="G567" s="196" t="s">
        <v>1677</v>
      </c>
      <c r="H567" s="196" t="s">
        <v>1677</v>
      </c>
      <c r="I567" s="301"/>
      <c r="J567" s="280" t="str">
        <f>IF(C567=D567,"=","X")</f>
        <v>=</v>
      </c>
      <c r="K567" s="280" t="str">
        <f>IF(C567=F567,"=","X")</f>
        <v>=</v>
      </c>
      <c r="L567" s="280" t="str">
        <f t="shared" si="212"/>
        <v>=</v>
      </c>
      <c r="M567" s="280" t="str">
        <f>IF(C567=G567,"=","X")</f>
        <v>X</v>
      </c>
      <c r="N567" s="280" t="str">
        <f>IF(F567=G567,"=","X")</f>
        <v>X</v>
      </c>
      <c r="O567" s="280" t="str">
        <f>IF(D567=F567,"=","X")</f>
        <v>=</v>
      </c>
      <c r="P567" s="280" t="str">
        <f>IF(H567=G567,"=","X")</f>
        <v>=</v>
      </c>
    </row>
    <row r="568" spans="1:16" ht="13" x14ac:dyDescent="0.35">
      <c r="A568" s="40" t="s">
        <v>2522</v>
      </c>
      <c r="B568" s="40" t="s">
        <v>2523</v>
      </c>
      <c r="C568" s="201" t="s">
        <v>1870</v>
      </c>
      <c r="D568" s="201" t="s">
        <v>1870</v>
      </c>
      <c r="E568" s="201" t="s">
        <v>1870</v>
      </c>
      <c r="F568" s="201" t="s">
        <v>1870</v>
      </c>
      <c r="G568" s="196" t="s">
        <v>1677</v>
      </c>
      <c r="H568" s="196" t="s">
        <v>1677</v>
      </c>
      <c r="I568" s="301"/>
      <c r="J568" s="280" t="str">
        <f>IF(C568=D568,"=","X")</f>
        <v>=</v>
      </c>
      <c r="K568" s="280" t="str">
        <f>IF(C568=F568,"=","X")</f>
        <v>=</v>
      </c>
      <c r="L568" s="280" t="str">
        <f t="shared" si="212"/>
        <v>=</v>
      </c>
      <c r="M568" s="280" t="str">
        <f>IF(C568=G568,"=","X")</f>
        <v>X</v>
      </c>
      <c r="N568" s="280" t="str">
        <f>IF(F568=G568,"=","X")</f>
        <v>X</v>
      </c>
      <c r="O568" s="280" t="str">
        <f>IF(D568=F568,"=","X")</f>
        <v>=</v>
      </c>
      <c r="P568" s="280" t="str">
        <f>IF(H568=G568,"=","X")</f>
        <v>=</v>
      </c>
    </row>
    <row r="569" spans="1:16" ht="13" x14ac:dyDescent="0.35">
      <c r="A569" s="40" t="s">
        <v>1105</v>
      </c>
      <c r="B569" s="40" t="s">
        <v>2524</v>
      </c>
      <c r="C569" s="201" t="s">
        <v>1870</v>
      </c>
      <c r="D569" s="201" t="s">
        <v>1870</v>
      </c>
      <c r="E569" s="201" t="s">
        <v>1870</v>
      </c>
      <c r="F569" s="201" t="s">
        <v>1870</v>
      </c>
      <c r="G569" s="196" t="s">
        <v>1677</v>
      </c>
      <c r="H569" s="196" t="s">
        <v>1677</v>
      </c>
      <c r="I569" s="301"/>
      <c r="J569" s="280" t="str">
        <f>IF(C569=D569,"=","X")</f>
        <v>=</v>
      </c>
      <c r="K569" s="280" t="str">
        <f>IF(C569=F569,"=","X")</f>
        <v>=</v>
      </c>
      <c r="L569" s="280" t="str">
        <f t="shared" si="212"/>
        <v>=</v>
      </c>
      <c r="M569" s="280" t="str">
        <f>IF(C569=G569,"=","X")</f>
        <v>X</v>
      </c>
      <c r="N569" s="280" t="str">
        <f>IF(F569=G569,"=","X")</f>
        <v>X</v>
      </c>
      <c r="O569" s="280" t="str">
        <f>IF(D569=F569,"=","X")</f>
        <v>=</v>
      </c>
      <c r="P569" s="280" t="str">
        <f>IF(H569=G569,"=","X")</f>
        <v>=</v>
      </c>
    </row>
    <row r="570" spans="1:16" ht="13" x14ac:dyDescent="0.35">
      <c r="A570" s="40" t="s">
        <v>1312</v>
      </c>
      <c r="B570" s="40" t="s">
        <v>2525</v>
      </c>
      <c r="C570" s="201" t="s">
        <v>1870</v>
      </c>
      <c r="D570" s="201" t="s">
        <v>1870</v>
      </c>
      <c r="E570" s="201" t="s">
        <v>1870</v>
      </c>
      <c r="F570" s="201" t="s">
        <v>1870</v>
      </c>
      <c r="G570" s="196" t="s">
        <v>1677</v>
      </c>
      <c r="H570" s="196" t="s">
        <v>1677</v>
      </c>
      <c r="I570" s="301"/>
      <c r="J570" s="280" t="str">
        <f>IF(C570=D570,"=","X")</f>
        <v>=</v>
      </c>
      <c r="K570" s="280" t="str">
        <f>IF(C570=F570,"=","X")</f>
        <v>=</v>
      </c>
      <c r="L570" s="280" t="str">
        <f t="shared" si="212"/>
        <v>=</v>
      </c>
      <c r="M570" s="280" t="str">
        <f>IF(C570=G570,"=","X")</f>
        <v>X</v>
      </c>
      <c r="N570" s="280" t="str">
        <f>IF(F570=G570,"=","X")</f>
        <v>X</v>
      </c>
      <c r="O570" s="280" t="str">
        <f>IF(D570=F570,"=","X")</f>
        <v>=</v>
      </c>
      <c r="P570" s="280" t="str">
        <f>IF(H570=G570,"=","X")</f>
        <v>=</v>
      </c>
    </row>
    <row r="571" spans="1:16" ht="26" x14ac:dyDescent="0.35">
      <c r="A571" s="12" t="s">
        <v>2526</v>
      </c>
      <c r="B571" s="12" t="s">
        <v>1642</v>
      </c>
      <c r="C571" s="180" t="s">
        <v>1642</v>
      </c>
      <c r="D571" s="180" t="s">
        <v>1642</v>
      </c>
      <c r="E571" s="517" t="s">
        <v>1642</v>
      </c>
      <c r="F571" s="180" t="s">
        <v>1642</v>
      </c>
      <c r="G571" s="180" t="s">
        <v>1642</v>
      </c>
      <c r="H571" s="180" t="s">
        <v>1642</v>
      </c>
      <c r="I571" s="207"/>
      <c r="J571" s="180" t="s">
        <v>1642</v>
      </c>
      <c r="K571" s="180" t="s">
        <v>1642</v>
      </c>
      <c r="L571" s="180" t="s">
        <v>1642</v>
      </c>
      <c r="M571" s="180" t="s">
        <v>1642</v>
      </c>
      <c r="N571" s="180" t="s">
        <v>1642</v>
      </c>
      <c r="O571" s="180" t="s">
        <v>1642</v>
      </c>
      <c r="P571" s="180" t="s">
        <v>1642</v>
      </c>
    </row>
    <row r="572" spans="1:16" ht="13" x14ac:dyDescent="0.35">
      <c r="A572" s="40" t="s">
        <v>2527</v>
      </c>
      <c r="B572" s="28" t="s">
        <v>2528</v>
      </c>
      <c r="C572" s="201" t="s">
        <v>1870</v>
      </c>
      <c r="D572" s="201" t="s">
        <v>1870</v>
      </c>
      <c r="E572" s="201" t="s">
        <v>1870</v>
      </c>
      <c r="F572" s="201" t="s">
        <v>1870</v>
      </c>
      <c r="G572" s="196" t="s">
        <v>1677</v>
      </c>
      <c r="H572" s="196" t="s">
        <v>1677</v>
      </c>
      <c r="I572" s="301"/>
      <c r="J572" s="280" t="str">
        <f t="shared" ref="J572" si="229">IF(C572=D572,"=","X")</f>
        <v>=</v>
      </c>
      <c r="K572" s="280" t="str">
        <f t="shared" ref="K572" si="230">IF(C572=F572,"=","X")</f>
        <v>=</v>
      </c>
      <c r="L572" s="280" t="str">
        <f t="shared" si="212"/>
        <v>=</v>
      </c>
      <c r="M572" s="280" t="str">
        <f t="shared" ref="M572" si="231">IF(C572=G572,"=","X")</f>
        <v>X</v>
      </c>
      <c r="N572" s="280" t="str">
        <f t="shared" ref="N572" si="232">IF(F572=G572,"=","X")</f>
        <v>X</v>
      </c>
      <c r="O572" s="280" t="str">
        <f t="shared" ref="O572" si="233">IF(D572=F572,"=","X")</f>
        <v>=</v>
      </c>
      <c r="P572" s="280" t="str">
        <f t="shared" ref="P572" si="234">IF(H572=G572,"=","X")</f>
        <v>=</v>
      </c>
    </row>
    <row r="573" spans="1:16" ht="13" x14ac:dyDescent="0.35">
      <c r="A573" s="12" t="s">
        <v>2529</v>
      </c>
      <c r="B573" s="12" t="s">
        <v>1642</v>
      </c>
      <c r="C573" s="180" t="s">
        <v>1642</v>
      </c>
      <c r="D573" s="180" t="s">
        <v>1642</v>
      </c>
      <c r="E573" s="517" t="s">
        <v>1642</v>
      </c>
      <c r="F573" s="180" t="s">
        <v>1642</v>
      </c>
      <c r="G573" s="180" t="s">
        <v>1642</v>
      </c>
      <c r="H573" s="180" t="s">
        <v>1642</v>
      </c>
      <c r="I573" s="207"/>
      <c r="J573" s="180" t="s">
        <v>1642</v>
      </c>
      <c r="K573" s="180" t="s">
        <v>1642</v>
      </c>
      <c r="L573" s="180" t="s">
        <v>1642</v>
      </c>
      <c r="M573" s="180" t="s">
        <v>1642</v>
      </c>
      <c r="N573" s="180" t="s">
        <v>1642</v>
      </c>
      <c r="O573" s="180" t="s">
        <v>1642</v>
      </c>
      <c r="P573" s="180" t="s">
        <v>1642</v>
      </c>
    </row>
    <row r="574" spans="1:16" ht="13" x14ac:dyDescent="0.35">
      <c r="A574" s="40" t="s">
        <v>2530</v>
      </c>
      <c r="B574" s="28" t="s">
        <v>2531</v>
      </c>
      <c r="C574" s="201" t="s">
        <v>1870</v>
      </c>
      <c r="D574" s="201" t="s">
        <v>1870</v>
      </c>
      <c r="E574" s="201" t="s">
        <v>1870</v>
      </c>
      <c r="F574" s="201" t="s">
        <v>1870</v>
      </c>
      <c r="G574" s="196" t="s">
        <v>1677</v>
      </c>
      <c r="H574" s="196" t="s">
        <v>1677</v>
      </c>
      <c r="I574" s="301"/>
      <c r="J574" s="280" t="str">
        <f>IF(C574=D574,"=","X")</f>
        <v>=</v>
      </c>
      <c r="K574" s="280" t="str">
        <f>IF(C574=F574,"=","X")</f>
        <v>=</v>
      </c>
      <c r="L574" s="280" t="str">
        <f t="shared" si="212"/>
        <v>=</v>
      </c>
      <c r="M574" s="280" t="str">
        <f>IF(C574=G574,"=","X")</f>
        <v>X</v>
      </c>
      <c r="N574" s="280" t="str">
        <f>IF(F574=G574,"=","X")</f>
        <v>X</v>
      </c>
      <c r="O574" s="280" t="str">
        <f>IF(D574=F574,"=","X")</f>
        <v>=</v>
      </c>
      <c r="P574" s="280" t="str">
        <f>IF(H574=G574,"=","X")</f>
        <v>=</v>
      </c>
    </row>
    <row r="575" spans="1:16" ht="13" x14ac:dyDescent="0.35">
      <c r="A575" s="40" t="s">
        <v>2532</v>
      </c>
      <c r="B575" s="28" t="s">
        <v>2533</v>
      </c>
      <c r="C575" s="201" t="s">
        <v>1870</v>
      </c>
      <c r="D575" s="201" t="s">
        <v>1870</v>
      </c>
      <c r="E575" s="201" t="s">
        <v>1870</v>
      </c>
      <c r="F575" s="201" t="s">
        <v>1870</v>
      </c>
      <c r="G575" s="196" t="s">
        <v>1677</v>
      </c>
      <c r="H575" s="196" t="s">
        <v>1677</v>
      </c>
      <c r="I575" s="301"/>
      <c r="J575" s="280" t="str">
        <f>IF(C575=D575,"=","X")</f>
        <v>=</v>
      </c>
      <c r="K575" s="280" t="str">
        <f>IF(C575=F575,"=","X")</f>
        <v>=</v>
      </c>
      <c r="L575" s="280" t="str">
        <f t="shared" si="212"/>
        <v>=</v>
      </c>
      <c r="M575" s="280" t="str">
        <f>IF(C575=G575,"=","X")</f>
        <v>X</v>
      </c>
      <c r="N575" s="280" t="str">
        <f>IF(F575=G575,"=","X")</f>
        <v>X</v>
      </c>
      <c r="O575" s="280" t="str">
        <f>IF(D575=F575,"=","X")</f>
        <v>=</v>
      </c>
      <c r="P575" s="280" t="str">
        <f>IF(H575=G575,"=","X")</f>
        <v>=</v>
      </c>
    </row>
    <row r="576" spans="1:16" ht="13" x14ac:dyDescent="0.35">
      <c r="A576" s="40" t="s">
        <v>2534</v>
      </c>
      <c r="B576" s="28" t="s">
        <v>2535</v>
      </c>
      <c r="C576" s="201" t="s">
        <v>1870</v>
      </c>
      <c r="D576" s="201" t="s">
        <v>1870</v>
      </c>
      <c r="E576" s="201" t="s">
        <v>1870</v>
      </c>
      <c r="F576" s="201" t="s">
        <v>1870</v>
      </c>
      <c r="G576" s="196" t="s">
        <v>1677</v>
      </c>
      <c r="H576" s="196" t="s">
        <v>1677</v>
      </c>
      <c r="I576" s="301"/>
      <c r="J576" s="280" t="str">
        <f>IF(C576=D576,"=","X")</f>
        <v>=</v>
      </c>
      <c r="K576" s="280" t="str">
        <f>IF(C576=F576,"=","X")</f>
        <v>=</v>
      </c>
      <c r="L576" s="280" t="str">
        <f t="shared" si="212"/>
        <v>=</v>
      </c>
      <c r="M576" s="280" t="str">
        <f>IF(C576=G576,"=","X")</f>
        <v>X</v>
      </c>
      <c r="N576" s="280" t="str">
        <f>IF(F576=G576,"=","X")</f>
        <v>X</v>
      </c>
      <c r="O576" s="280" t="str">
        <f>IF(D576=F576,"=","X")</f>
        <v>=</v>
      </c>
      <c r="P576" s="280" t="str">
        <f>IF(H576=G576,"=","X")</f>
        <v>=</v>
      </c>
    </row>
    <row r="577" spans="1:16" ht="13" x14ac:dyDescent="0.35">
      <c r="A577" s="40" t="s">
        <v>2536</v>
      </c>
      <c r="B577" s="28" t="s">
        <v>2537</v>
      </c>
      <c r="C577" s="201" t="s">
        <v>1870</v>
      </c>
      <c r="D577" s="201" t="s">
        <v>1870</v>
      </c>
      <c r="E577" s="201" t="s">
        <v>1870</v>
      </c>
      <c r="F577" s="196" t="s">
        <v>1677</v>
      </c>
      <c r="G577" s="196" t="s">
        <v>1677</v>
      </c>
      <c r="H577" s="196" t="s">
        <v>1677</v>
      </c>
      <c r="I577" s="301"/>
      <c r="J577" s="280" t="str">
        <f>IF(C577=D577,"=","X")</f>
        <v>=</v>
      </c>
      <c r="K577" s="280" t="str">
        <f>IF(C577=F577,"=","X")</f>
        <v>X</v>
      </c>
      <c r="L577" s="280" t="str">
        <f t="shared" si="212"/>
        <v>=</v>
      </c>
      <c r="M577" s="280" t="str">
        <f>IF(C577=G577,"=","X")</f>
        <v>X</v>
      </c>
      <c r="N577" s="280" t="str">
        <f>IF(F577=G577,"=","X")</f>
        <v>=</v>
      </c>
      <c r="O577" s="280" t="str">
        <f>IF(D577=F577,"=","X")</f>
        <v>X</v>
      </c>
      <c r="P577" s="280" t="str">
        <f>IF(H577=G577,"=","X")</f>
        <v>=</v>
      </c>
    </row>
    <row r="578" spans="1:16" ht="13" x14ac:dyDescent="0.35">
      <c r="A578" s="12" t="s">
        <v>2538</v>
      </c>
      <c r="B578" s="12" t="s">
        <v>1642</v>
      </c>
      <c r="C578" s="180" t="s">
        <v>1642</v>
      </c>
      <c r="D578" s="180" t="s">
        <v>1642</v>
      </c>
      <c r="E578" s="517" t="s">
        <v>1642</v>
      </c>
      <c r="F578" s="180" t="s">
        <v>1642</v>
      </c>
      <c r="G578" s="180" t="s">
        <v>1642</v>
      </c>
      <c r="H578" s="180" t="s">
        <v>1642</v>
      </c>
      <c r="I578" s="207"/>
      <c r="J578" s="180" t="s">
        <v>1642</v>
      </c>
      <c r="K578" s="180" t="s">
        <v>1642</v>
      </c>
      <c r="L578" s="180" t="s">
        <v>1642</v>
      </c>
      <c r="M578" s="180" t="s">
        <v>1642</v>
      </c>
      <c r="N578" s="180" t="s">
        <v>1642</v>
      </c>
      <c r="O578" s="180" t="s">
        <v>1642</v>
      </c>
      <c r="P578" s="180" t="s">
        <v>1642</v>
      </c>
    </row>
    <row r="579" spans="1:16" ht="13" x14ac:dyDescent="0.35">
      <c r="A579" s="145" t="s">
        <v>2539</v>
      </c>
      <c r="B579" s="28" t="s">
        <v>2540</v>
      </c>
      <c r="C579" s="331" t="s">
        <v>1870</v>
      </c>
      <c r="D579" s="331" t="s">
        <v>1870</v>
      </c>
      <c r="E579" s="201" t="s">
        <v>1870</v>
      </c>
      <c r="F579" s="331" t="s">
        <v>1870</v>
      </c>
      <c r="G579" s="307" t="s">
        <v>1677</v>
      </c>
      <c r="H579" s="307" t="s">
        <v>1677</v>
      </c>
      <c r="I579" s="309"/>
      <c r="J579" s="280" t="str">
        <f>IF(C579=D579,"=","X")</f>
        <v>=</v>
      </c>
      <c r="K579" s="280" t="str">
        <f>IF(C579=F579,"=","X")</f>
        <v>=</v>
      </c>
      <c r="L579" s="280" t="str">
        <f t="shared" si="212"/>
        <v>=</v>
      </c>
      <c r="M579" s="280" t="str">
        <f>IF(C579=G579,"=","X")</f>
        <v>X</v>
      </c>
      <c r="N579" s="280" t="str">
        <f>IF(F579=G579,"=","X")</f>
        <v>X</v>
      </c>
      <c r="O579" s="280" t="str">
        <f>IF(D579=F579,"=","X")</f>
        <v>=</v>
      </c>
      <c r="P579" s="280" t="str">
        <f>IF(H579=G579,"=","X")</f>
        <v>=</v>
      </c>
    </row>
    <row r="580" spans="1:16" ht="13" x14ac:dyDescent="0.35">
      <c r="A580" s="145" t="s">
        <v>2541</v>
      </c>
      <c r="B580" s="28" t="s">
        <v>2542</v>
      </c>
      <c r="C580" s="331" t="s">
        <v>1870</v>
      </c>
      <c r="D580" s="331" t="s">
        <v>1870</v>
      </c>
      <c r="E580" s="201" t="s">
        <v>1870</v>
      </c>
      <c r="F580" s="331" t="s">
        <v>1870</v>
      </c>
      <c r="G580" s="307" t="s">
        <v>1677</v>
      </c>
      <c r="H580" s="307" t="s">
        <v>1677</v>
      </c>
      <c r="I580" s="309"/>
      <c r="J580" s="280" t="str">
        <f>IF(C580=D580,"=","X")</f>
        <v>=</v>
      </c>
      <c r="K580" s="280" t="str">
        <f>IF(C580=F580,"=","X")</f>
        <v>=</v>
      </c>
      <c r="L580" s="280" t="str">
        <f t="shared" si="212"/>
        <v>=</v>
      </c>
      <c r="M580" s="280" t="str">
        <f>IF(C580=G580,"=","X")</f>
        <v>X</v>
      </c>
      <c r="N580" s="280" t="str">
        <f>IF(F580=G580,"=","X")</f>
        <v>X</v>
      </c>
      <c r="O580" s="280" t="str">
        <f>IF(D580=F580,"=","X")</f>
        <v>=</v>
      </c>
      <c r="P580" s="280" t="str">
        <f>IF(H580=G580,"=","X")</f>
        <v>=</v>
      </c>
    </row>
    <row r="581" spans="1:16" ht="13" x14ac:dyDescent="0.35">
      <c r="A581" s="40" t="s">
        <v>2543</v>
      </c>
      <c r="B581" s="28" t="s">
        <v>2544</v>
      </c>
      <c r="C581" s="331" t="s">
        <v>1870</v>
      </c>
      <c r="D581" s="331" t="s">
        <v>1870</v>
      </c>
      <c r="E581" s="201" t="s">
        <v>1870</v>
      </c>
      <c r="F581" s="331" t="s">
        <v>1870</v>
      </c>
      <c r="G581" s="307" t="s">
        <v>1677</v>
      </c>
      <c r="H581" s="307" t="s">
        <v>1677</v>
      </c>
      <c r="I581" s="309"/>
      <c r="J581" s="280" t="str">
        <f>IF(C581=D581,"=","X")</f>
        <v>=</v>
      </c>
      <c r="K581" s="280" t="str">
        <f>IF(C581=F581,"=","X")</f>
        <v>=</v>
      </c>
      <c r="L581" s="280" t="str">
        <f t="shared" si="212"/>
        <v>=</v>
      </c>
      <c r="M581" s="280" t="str">
        <f>IF(C581=G581,"=","X")</f>
        <v>X</v>
      </c>
      <c r="N581" s="280" t="str">
        <f>IF(F581=G581,"=","X")</f>
        <v>X</v>
      </c>
      <c r="O581" s="280" t="str">
        <f>IF(D581=F581,"=","X")</f>
        <v>=</v>
      </c>
      <c r="P581" s="280" t="str">
        <f>IF(H581=G581,"=","X")</f>
        <v>=</v>
      </c>
    </row>
    <row r="582" spans="1:16" ht="13" x14ac:dyDescent="0.35">
      <c r="A582" s="145" t="s">
        <v>2545</v>
      </c>
      <c r="B582" s="28" t="s">
        <v>2546</v>
      </c>
      <c r="C582" s="331" t="s">
        <v>1870</v>
      </c>
      <c r="D582" s="331" t="s">
        <v>1870</v>
      </c>
      <c r="E582" s="201" t="s">
        <v>1870</v>
      </c>
      <c r="F582" s="331" t="s">
        <v>1870</v>
      </c>
      <c r="G582" s="307" t="s">
        <v>1677</v>
      </c>
      <c r="H582" s="307" t="s">
        <v>1677</v>
      </c>
      <c r="I582" s="309"/>
      <c r="J582" s="280" t="str">
        <f>IF(C582=D582,"=","X")</f>
        <v>=</v>
      </c>
      <c r="K582" s="280" t="str">
        <f>IF(C582=F582,"=","X")</f>
        <v>=</v>
      </c>
      <c r="L582" s="280" t="str">
        <f t="shared" si="212"/>
        <v>=</v>
      </c>
      <c r="M582" s="280" t="str">
        <f>IF(C582=G582,"=","X")</f>
        <v>X</v>
      </c>
      <c r="N582" s="280" t="str">
        <f>IF(F582=G582,"=","X")</f>
        <v>X</v>
      </c>
      <c r="O582" s="280" t="str">
        <f>IF(D582=F582,"=","X")</f>
        <v>=</v>
      </c>
      <c r="P582" s="280" t="str">
        <f>IF(H582=G582,"=","X")</f>
        <v>=</v>
      </c>
    </row>
    <row r="583" spans="1:16" ht="13" x14ac:dyDescent="0.35">
      <c r="A583" s="12" t="s">
        <v>2547</v>
      </c>
      <c r="B583" s="12" t="s">
        <v>1642</v>
      </c>
      <c r="C583" s="180" t="s">
        <v>1642</v>
      </c>
      <c r="D583" s="180" t="s">
        <v>1642</v>
      </c>
      <c r="E583" s="517" t="s">
        <v>1642</v>
      </c>
      <c r="F583" s="180" t="s">
        <v>1642</v>
      </c>
      <c r="G583" s="180" t="s">
        <v>1642</v>
      </c>
      <c r="H583" s="180" t="s">
        <v>1642</v>
      </c>
      <c r="I583" s="207"/>
      <c r="J583" s="180" t="s">
        <v>1642</v>
      </c>
      <c r="K583" s="180" t="s">
        <v>1642</v>
      </c>
      <c r="L583" s="180" t="s">
        <v>1642</v>
      </c>
      <c r="M583" s="180" t="s">
        <v>1642</v>
      </c>
      <c r="N583" s="180" t="s">
        <v>1642</v>
      </c>
      <c r="O583" s="180" t="s">
        <v>1642</v>
      </c>
      <c r="P583" s="180" t="s">
        <v>1642</v>
      </c>
    </row>
    <row r="584" spans="1:16" ht="13" x14ac:dyDescent="0.35">
      <c r="A584" s="145" t="s">
        <v>2548</v>
      </c>
      <c r="B584" s="28" t="s">
        <v>2549</v>
      </c>
      <c r="C584" s="331" t="s">
        <v>1870</v>
      </c>
      <c r="D584" s="331" t="s">
        <v>1870</v>
      </c>
      <c r="E584" s="201" t="s">
        <v>1870</v>
      </c>
      <c r="F584" s="331" t="s">
        <v>1870</v>
      </c>
      <c r="G584" s="307" t="s">
        <v>1677</v>
      </c>
      <c r="H584" s="307" t="s">
        <v>1677</v>
      </c>
      <c r="I584" s="309"/>
      <c r="J584" s="280" t="str">
        <f t="shared" ref="J584:J589" si="235">IF(C584=D584,"=","X")</f>
        <v>=</v>
      </c>
      <c r="K584" s="280" t="str">
        <f t="shared" ref="K584:K589" si="236">IF(C584=F584,"=","X")</f>
        <v>=</v>
      </c>
      <c r="L584" s="280" t="str">
        <f t="shared" ref="L584:L589" si="237">IF(D584=E584,"=","X")</f>
        <v>=</v>
      </c>
      <c r="M584" s="280" t="str">
        <f t="shared" ref="M584:M589" si="238">IF(C584=G584,"=","X")</f>
        <v>X</v>
      </c>
      <c r="N584" s="280" t="str">
        <f t="shared" ref="N584:N589" si="239">IF(F584=G584,"=","X")</f>
        <v>X</v>
      </c>
      <c r="O584" s="280" t="str">
        <f t="shared" ref="O584:O589" si="240">IF(D584=F584,"=","X")</f>
        <v>=</v>
      </c>
      <c r="P584" s="280" t="str">
        <f t="shared" ref="P584:P589" si="241">IF(H584=G584,"=","X")</f>
        <v>=</v>
      </c>
    </row>
    <row r="585" spans="1:16" ht="13" x14ac:dyDescent="0.35">
      <c r="A585" s="145" t="s">
        <v>2550</v>
      </c>
      <c r="B585" s="28" t="s">
        <v>2551</v>
      </c>
      <c r="C585" s="331" t="s">
        <v>1870</v>
      </c>
      <c r="D585" s="331" t="s">
        <v>1870</v>
      </c>
      <c r="E585" s="201" t="s">
        <v>1870</v>
      </c>
      <c r="F585" s="331" t="s">
        <v>1870</v>
      </c>
      <c r="G585" s="307" t="s">
        <v>1677</v>
      </c>
      <c r="H585" s="307" t="s">
        <v>1677</v>
      </c>
      <c r="I585" s="309"/>
      <c r="J585" s="280" t="str">
        <f t="shared" si="235"/>
        <v>=</v>
      </c>
      <c r="K585" s="280" t="str">
        <f t="shared" si="236"/>
        <v>=</v>
      </c>
      <c r="L585" s="280" t="str">
        <f t="shared" si="237"/>
        <v>=</v>
      </c>
      <c r="M585" s="280" t="str">
        <f t="shared" si="238"/>
        <v>X</v>
      </c>
      <c r="N585" s="280" t="str">
        <f t="shared" si="239"/>
        <v>X</v>
      </c>
      <c r="O585" s="280" t="str">
        <f t="shared" si="240"/>
        <v>=</v>
      </c>
      <c r="P585" s="280" t="str">
        <f t="shared" si="241"/>
        <v>=</v>
      </c>
    </row>
    <row r="586" spans="1:16" ht="13" x14ac:dyDescent="0.35">
      <c r="A586" s="145" t="s">
        <v>2552</v>
      </c>
      <c r="B586" s="28" t="s">
        <v>2553</v>
      </c>
      <c r="C586" s="331" t="s">
        <v>1870</v>
      </c>
      <c r="D586" s="331" t="s">
        <v>1870</v>
      </c>
      <c r="E586" s="201" t="s">
        <v>1870</v>
      </c>
      <c r="F586" s="331" t="s">
        <v>1870</v>
      </c>
      <c r="G586" s="307" t="s">
        <v>1677</v>
      </c>
      <c r="H586" s="307" t="s">
        <v>1677</v>
      </c>
      <c r="I586" s="309"/>
      <c r="J586" s="280" t="str">
        <f t="shared" si="235"/>
        <v>=</v>
      </c>
      <c r="K586" s="280" t="str">
        <f t="shared" si="236"/>
        <v>=</v>
      </c>
      <c r="L586" s="280" t="str">
        <f t="shared" si="237"/>
        <v>=</v>
      </c>
      <c r="M586" s="280" t="str">
        <f t="shared" si="238"/>
        <v>X</v>
      </c>
      <c r="N586" s="280" t="str">
        <f t="shared" si="239"/>
        <v>X</v>
      </c>
      <c r="O586" s="280" t="str">
        <f t="shared" si="240"/>
        <v>=</v>
      </c>
      <c r="P586" s="280" t="str">
        <f t="shared" si="241"/>
        <v>=</v>
      </c>
    </row>
    <row r="587" spans="1:16" ht="13" x14ac:dyDescent="0.35">
      <c r="A587" s="145" t="s">
        <v>2554</v>
      </c>
      <c r="B587" s="28" t="s">
        <v>2555</v>
      </c>
      <c r="C587" s="331" t="s">
        <v>1870</v>
      </c>
      <c r="D587" s="331" t="s">
        <v>1870</v>
      </c>
      <c r="E587" s="201" t="s">
        <v>1870</v>
      </c>
      <c r="F587" s="331" t="s">
        <v>1870</v>
      </c>
      <c r="G587" s="307" t="s">
        <v>1677</v>
      </c>
      <c r="H587" s="307" t="s">
        <v>1677</v>
      </c>
      <c r="I587" s="309"/>
      <c r="J587" s="280" t="str">
        <f t="shared" si="235"/>
        <v>=</v>
      </c>
      <c r="K587" s="280" t="str">
        <f t="shared" si="236"/>
        <v>=</v>
      </c>
      <c r="L587" s="280" t="str">
        <f t="shared" si="237"/>
        <v>=</v>
      </c>
      <c r="M587" s="280" t="str">
        <f t="shared" si="238"/>
        <v>X</v>
      </c>
      <c r="N587" s="280" t="str">
        <f t="shared" si="239"/>
        <v>X</v>
      </c>
      <c r="O587" s="280" t="str">
        <f t="shared" si="240"/>
        <v>=</v>
      </c>
      <c r="P587" s="280" t="str">
        <f t="shared" si="241"/>
        <v>=</v>
      </c>
    </row>
    <row r="588" spans="1:16" ht="13" x14ac:dyDescent="0.35">
      <c r="A588" s="145" t="s">
        <v>2556</v>
      </c>
      <c r="B588" s="28" t="s">
        <v>2557</v>
      </c>
      <c r="C588" s="331" t="s">
        <v>1870</v>
      </c>
      <c r="D588" s="331" t="s">
        <v>1870</v>
      </c>
      <c r="E588" s="201" t="s">
        <v>1870</v>
      </c>
      <c r="F588" s="331" t="s">
        <v>1870</v>
      </c>
      <c r="G588" s="307" t="s">
        <v>1677</v>
      </c>
      <c r="H588" s="307" t="s">
        <v>1677</v>
      </c>
      <c r="I588" s="309"/>
      <c r="J588" s="280" t="str">
        <f t="shared" si="235"/>
        <v>=</v>
      </c>
      <c r="K588" s="280" t="str">
        <f t="shared" si="236"/>
        <v>=</v>
      </c>
      <c r="L588" s="280" t="str">
        <f t="shared" si="237"/>
        <v>=</v>
      </c>
      <c r="M588" s="280" t="str">
        <f t="shared" si="238"/>
        <v>X</v>
      </c>
      <c r="N588" s="280" t="str">
        <f t="shared" si="239"/>
        <v>X</v>
      </c>
      <c r="O588" s="280" t="str">
        <f t="shared" si="240"/>
        <v>=</v>
      </c>
      <c r="P588" s="280" t="str">
        <f t="shared" si="241"/>
        <v>=</v>
      </c>
    </row>
    <row r="589" spans="1:16" ht="13" x14ac:dyDescent="0.35">
      <c r="A589" s="145" t="s">
        <v>2558</v>
      </c>
      <c r="B589" s="28" t="s">
        <v>2559</v>
      </c>
      <c r="C589" s="331" t="s">
        <v>1870</v>
      </c>
      <c r="D589" s="331" t="s">
        <v>1870</v>
      </c>
      <c r="E589" s="201" t="s">
        <v>1870</v>
      </c>
      <c r="F589" s="331" t="s">
        <v>1870</v>
      </c>
      <c r="G589" s="307" t="s">
        <v>1677</v>
      </c>
      <c r="H589" s="307" t="s">
        <v>1677</v>
      </c>
      <c r="I589" s="309"/>
      <c r="J589" s="280" t="str">
        <f t="shared" si="235"/>
        <v>=</v>
      </c>
      <c r="K589" s="280" t="str">
        <f t="shared" si="236"/>
        <v>=</v>
      </c>
      <c r="L589" s="280" t="str">
        <f t="shared" si="237"/>
        <v>=</v>
      </c>
      <c r="M589" s="280" t="str">
        <f t="shared" si="238"/>
        <v>X</v>
      </c>
      <c r="N589" s="280" t="str">
        <f t="shared" si="239"/>
        <v>X</v>
      </c>
      <c r="O589" s="280" t="str">
        <f t="shared" si="240"/>
        <v>=</v>
      </c>
      <c r="P589" s="280" t="str">
        <f t="shared" si="241"/>
        <v>=</v>
      </c>
    </row>
    <row r="590" spans="1:16" ht="13" x14ac:dyDescent="0.35">
      <c r="A590" s="214" t="s">
        <v>2560</v>
      </c>
      <c r="B590" s="191" t="s">
        <v>1642</v>
      </c>
      <c r="C590" s="203" t="s">
        <v>1642</v>
      </c>
      <c r="D590" s="203" t="s">
        <v>1642</v>
      </c>
      <c r="E590" s="203" t="s">
        <v>1642</v>
      </c>
      <c r="F590" s="203" t="s">
        <v>1642</v>
      </c>
      <c r="G590" s="203" t="s">
        <v>1642</v>
      </c>
      <c r="H590" s="203" t="s">
        <v>1642</v>
      </c>
      <c r="I590" s="203"/>
      <c r="J590" s="203" t="s">
        <v>1642</v>
      </c>
      <c r="K590" s="203" t="s">
        <v>1642</v>
      </c>
      <c r="L590" s="203" t="s">
        <v>1642</v>
      </c>
      <c r="M590" s="203" t="s">
        <v>1642</v>
      </c>
      <c r="N590" s="203" t="s">
        <v>1642</v>
      </c>
      <c r="O590" s="203" t="s">
        <v>1642</v>
      </c>
      <c r="P590" s="203" t="s">
        <v>1642</v>
      </c>
    </row>
    <row r="591" spans="1:16" ht="26" x14ac:dyDescent="0.35">
      <c r="A591" s="12" t="s">
        <v>2561</v>
      </c>
      <c r="B591" s="12" t="s">
        <v>1642</v>
      </c>
      <c r="C591" s="311" t="s">
        <v>1642</v>
      </c>
      <c r="D591" s="311" t="s">
        <v>1642</v>
      </c>
      <c r="E591" s="311" t="s">
        <v>1642</v>
      </c>
      <c r="F591" s="311" t="s">
        <v>1642</v>
      </c>
      <c r="G591" s="311" t="s">
        <v>1642</v>
      </c>
      <c r="H591" s="311" t="s">
        <v>1642</v>
      </c>
      <c r="I591" s="312"/>
      <c r="J591" s="311" t="s">
        <v>1642</v>
      </c>
      <c r="K591" s="311" t="s">
        <v>1642</v>
      </c>
      <c r="L591" s="180" t="s">
        <v>1642</v>
      </c>
      <c r="M591" s="311" t="s">
        <v>1642</v>
      </c>
      <c r="N591" s="311" t="s">
        <v>1642</v>
      </c>
      <c r="O591" s="311" t="s">
        <v>1642</v>
      </c>
      <c r="P591" s="180" t="s">
        <v>1642</v>
      </c>
    </row>
    <row r="592" spans="1:16" ht="13" x14ac:dyDescent="0.35">
      <c r="A592" s="462" t="s">
        <v>2562</v>
      </c>
      <c r="B592" s="462" t="s">
        <v>2563</v>
      </c>
      <c r="C592" s="193" t="s">
        <v>1660</v>
      </c>
      <c r="D592" s="193" t="s">
        <v>1660</v>
      </c>
      <c r="E592" s="193" t="s">
        <v>1660</v>
      </c>
      <c r="F592" s="193" t="s">
        <v>1660</v>
      </c>
      <c r="G592" s="205" t="s">
        <v>1870</v>
      </c>
      <c r="H592" s="196" t="s">
        <v>1677</v>
      </c>
      <c r="I592" s="301"/>
      <c r="J592" s="280" t="str">
        <f t="shared" ref="J592:J603" si="242">IF(C592=D592,"=","X")</f>
        <v>=</v>
      </c>
      <c r="K592" s="280" t="str">
        <f t="shared" ref="K592:K603" si="243">IF(C592=F592,"=","X")</f>
        <v>=</v>
      </c>
      <c r="L592" s="280" t="str">
        <f t="shared" ref="L592:L603" si="244">IF(D592=E592,"=","X")</f>
        <v>=</v>
      </c>
      <c r="M592" s="280" t="str">
        <f t="shared" ref="M592:M603" si="245">IF(C592=G592,"=","X")</f>
        <v>X</v>
      </c>
      <c r="N592" s="280" t="str">
        <f t="shared" ref="N592:N603" si="246">IF(F592=G592,"=","X")</f>
        <v>X</v>
      </c>
      <c r="O592" s="280" t="str">
        <f t="shared" ref="O592:O603" si="247">IF(D592=F592,"=","X")</f>
        <v>=</v>
      </c>
      <c r="P592" s="280" t="str">
        <f t="shared" ref="P592:P603" si="248">IF(H592=G592,"=","X")</f>
        <v>X</v>
      </c>
    </row>
    <row r="593" spans="1:16" ht="13" x14ac:dyDescent="0.35">
      <c r="A593" s="462" t="s">
        <v>2564</v>
      </c>
      <c r="B593" s="462" t="s">
        <v>2565</v>
      </c>
      <c r="C593" s="193" t="s">
        <v>1660</v>
      </c>
      <c r="D593" s="193" t="s">
        <v>1660</v>
      </c>
      <c r="E593" s="193" t="s">
        <v>1660</v>
      </c>
      <c r="F593" s="193" t="s">
        <v>1660</v>
      </c>
      <c r="G593" s="205" t="s">
        <v>1870</v>
      </c>
      <c r="H593" s="196" t="s">
        <v>1677</v>
      </c>
      <c r="I593" s="301"/>
      <c r="J593" s="280" t="str">
        <f t="shared" si="242"/>
        <v>=</v>
      </c>
      <c r="K593" s="280" t="str">
        <f t="shared" si="243"/>
        <v>=</v>
      </c>
      <c r="L593" s="280" t="str">
        <f t="shared" si="244"/>
        <v>=</v>
      </c>
      <c r="M593" s="280" t="str">
        <f t="shared" si="245"/>
        <v>X</v>
      </c>
      <c r="N593" s="280" t="str">
        <f t="shared" si="246"/>
        <v>X</v>
      </c>
      <c r="O593" s="280" t="str">
        <f t="shared" si="247"/>
        <v>=</v>
      </c>
      <c r="P593" s="280" t="str">
        <f t="shared" si="248"/>
        <v>X</v>
      </c>
    </row>
    <row r="594" spans="1:16" ht="13" x14ac:dyDescent="0.35">
      <c r="A594" s="462" t="s">
        <v>2566</v>
      </c>
      <c r="B594" s="462" t="s">
        <v>2567</v>
      </c>
      <c r="C594" s="193" t="s">
        <v>1660</v>
      </c>
      <c r="D594" s="193" t="s">
        <v>1660</v>
      </c>
      <c r="E594" s="193" t="s">
        <v>1660</v>
      </c>
      <c r="F594" s="193" t="s">
        <v>1660</v>
      </c>
      <c r="G594" s="205" t="s">
        <v>1870</v>
      </c>
      <c r="H594" s="196" t="s">
        <v>1677</v>
      </c>
      <c r="I594" s="301"/>
      <c r="J594" s="280" t="str">
        <f t="shared" si="242"/>
        <v>=</v>
      </c>
      <c r="K594" s="280" t="str">
        <f t="shared" si="243"/>
        <v>=</v>
      </c>
      <c r="L594" s="280" t="str">
        <f t="shared" si="244"/>
        <v>=</v>
      </c>
      <c r="M594" s="280" t="str">
        <f t="shared" si="245"/>
        <v>X</v>
      </c>
      <c r="N594" s="280" t="str">
        <f t="shared" si="246"/>
        <v>X</v>
      </c>
      <c r="O594" s="280" t="str">
        <f t="shared" si="247"/>
        <v>=</v>
      </c>
      <c r="P594" s="280" t="str">
        <f t="shared" si="248"/>
        <v>X</v>
      </c>
    </row>
    <row r="595" spans="1:16" ht="13" x14ac:dyDescent="0.35">
      <c r="A595" s="462" t="s">
        <v>2568</v>
      </c>
      <c r="B595" s="462" t="s">
        <v>2569</v>
      </c>
      <c r="C595" s="193" t="s">
        <v>1660</v>
      </c>
      <c r="D595" s="193" t="s">
        <v>1660</v>
      </c>
      <c r="E595" s="193" t="s">
        <v>1660</v>
      </c>
      <c r="F595" s="193" t="s">
        <v>1660</v>
      </c>
      <c r="G595" s="205" t="s">
        <v>1870</v>
      </c>
      <c r="H595" s="196" t="s">
        <v>1677</v>
      </c>
      <c r="I595" s="301"/>
      <c r="J595" s="280" t="str">
        <f t="shared" si="242"/>
        <v>=</v>
      </c>
      <c r="K595" s="280" t="str">
        <f t="shared" si="243"/>
        <v>=</v>
      </c>
      <c r="L595" s="280" t="str">
        <f t="shared" si="244"/>
        <v>=</v>
      </c>
      <c r="M595" s="280" t="str">
        <f t="shared" si="245"/>
        <v>X</v>
      </c>
      <c r="N595" s="280" t="str">
        <f t="shared" si="246"/>
        <v>X</v>
      </c>
      <c r="O595" s="280" t="str">
        <f t="shared" si="247"/>
        <v>=</v>
      </c>
      <c r="P595" s="280" t="str">
        <f t="shared" si="248"/>
        <v>X</v>
      </c>
    </row>
    <row r="596" spans="1:16" ht="13" x14ac:dyDescent="0.35">
      <c r="A596" s="462" t="s">
        <v>2570</v>
      </c>
      <c r="B596" s="462" t="s">
        <v>2571</v>
      </c>
      <c r="C596" s="193" t="s">
        <v>1660</v>
      </c>
      <c r="D596" s="193" t="s">
        <v>1660</v>
      </c>
      <c r="E596" s="193" t="s">
        <v>1660</v>
      </c>
      <c r="F596" s="193" t="s">
        <v>1660</v>
      </c>
      <c r="G596" s="205" t="s">
        <v>1870</v>
      </c>
      <c r="H596" s="196" t="s">
        <v>1677</v>
      </c>
      <c r="I596" s="301"/>
      <c r="J596" s="280" t="str">
        <f t="shared" si="242"/>
        <v>=</v>
      </c>
      <c r="K596" s="280" t="str">
        <f t="shared" si="243"/>
        <v>=</v>
      </c>
      <c r="L596" s="280" t="str">
        <f t="shared" si="244"/>
        <v>=</v>
      </c>
      <c r="M596" s="280" t="str">
        <f t="shared" si="245"/>
        <v>X</v>
      </c>
      <c r="N596" s="280" t="str">
        <f t="shared" si="246"/>
        <v>X</v>
      </c>
      <c r="O596" s="280" t="str">
        <f t="shared" si="247"/>
        <v>=</v>
      </c>
      <c r="P596" s="280" t="str">
        <f t="shared" si="248"/>
        <v>X</v>
      </c>
    </row>
    <row r="597" spans="1:16" ht="13" x14ac:dyDescent="0.35">
      <c r="A597" s="462" t="s">
        <v>2572</v>
      </c>
      <c r="B597" s="462" t="s">
        <v>2573</v>
      </c>
      <c r="C597" s="193" t="s">
        <v>1660</v>
      </c>
      <c r="D597" s="193" t="s">
        <v>1660</v>
      </c>
      <c r="E597" s="193" t="s">
        <v>1660</v>
      </c>
      <c r="F597" s="193" t="s">
        <v>1660</v>
      </c>
      <c r="G597" s="205" t="s">
        <v>1870</v>
      </c>
      <c r="H597" s="196" t="s">
        <v>1677</v>
      </c>
      <c r="I597" s="301"/>
      <c r="J597" s="280" t="str">
        <f t="shared" si="242"/>
        <v>=</v>
      </c>
      <c r="K597" s="280" t="str">
        <f t="shared" si="243"/>
        <v>=</v>
      </c>
      <c r="L597" s="280" t="str">
        <f t="shared" si="244"/>
        <v>=</v>
      </c>
      <c r="M597" s="280" t="str">
        <f t="shared" si="245"/>
        <v>X</v>
      </c>
      <c r="N597" s="280" t="str">
        <f t="shared" si="246"/>
        <v>X</v>
      </c>
      <c r="O597" s="280" t="str">
        <f t="shared" si="247"/>
        <v>=</v>
      </c>
      <c r="P597" s="280" t="str">
        <f t="shared" si="248"/>
        <v>X</v>
      </c>
    </row>
    <row r="598" spans="1:16" ht="13" x14ac:dyDescent="0.35">
      <c r="A598" s="693" t="s">
        <v>2574</v>
      </c>
      <c r="B598" s="12" t="s">
        <v>1642</v>
      </c>
      <c r="C598" s="311" t="s">
        <v>1642</v>
      </c>
      <c r="D598" s="311" t="s">
        <v>1642</v>
      </c>
      <c r="E598" s="311" t="s">
        <v>1642</v>
      </c>
      <c r="F598" s="311" t="s">
        <v>1642</v>
      </c>
      <c r="G598" s="311" t="s">
        <v>1642</v>
      </c>
      <c r="H598" s="311" t="s">
        <v>1642</v>
      </c>
      <c r="I598" s="312"/>
      <c r="J598" s="311" t="s">
        <v>1642</v>
      </c>
      <c r="K598" s="311" t="s">
        <v>1642</v>
      </c>
      <c r="L598" s="180" t="s">
        <v>1642</v>
      </c>
      <c r="M598" s="311" t="s">
        <v>1642</v>
      </c>
      <c r="N598" s="311" t="s">
        <v>1642</v>
      </c>
      <c r="O598" s="311" t="s">
        <v>1642</v>
      </c>
      <c r="P598" s="180" t="s">
        <v>1642</v>
      </c>
    </row>
    <row r="599" spans="1:16" ht="13" x14ac:dyDescent="0.35">
      <c r="A599" s="462" t="s">
        <v>2575</v>
      </c>
      <c r="B599" s="28" t="s">
        <v>2576</v>
      </c>
      <c r="C599" s="326" t="s">
        <v>1672</v>
      </c>
      <c r="D599" s="326" t="s">
        <v>1672</v>
      </c>
      <c r="E599" s="326" t="s">
        <v>1672</v>
      </c>
      <c r="F599" s="326" t="s">
        <v>1672</v>
      </c>
      <c r="G599" s="326" t="s">
        <v>1672</v>
      </c>
      <c r="H599" s="196" t="s">
        <v>1677</v>
      </c>
      <c r="I599" s="301"/>
      <c r="J599" s="280" t="str">
        <f t="shared" si="242"/>
        <v>=</v>
      </c>
      <c r="K599" s="280" t="str">
        <f t="shared" si="243"/>
        <v>=</v>
      </c>
      <c r="L599" s="280" t="str">
        <f t="shared" si="244"/>
        <v>=</v>
      </c>
      <c r="M599" s="280" t="str">
        <f t="shared" si="245"/>
        <v>=</v>
      </c>
      <c r="N599" s="280" t="str">
        <f t="shared" si="246"/>
        <v>=</v>
      </c>
      <c r="O599" s="280" t="str">
        <f t="shared" si="247"/>
        <v>=</v>
      </c>
      <c r="P599" s="280" t="str">
        <f t="shared" si="248"/>
        <v>X</v>
      </c>
    </row>
    <row r="600" spans="1:16" ht="13" x14ac:dyDescent="0.35">
      <c r="A600" s="12" t="s">
        <v>2577</v>
      </c>
      <c r="B600" s="12" t="s">
        <v>1642</v>
      </c>
      <c r="C600" s="311" t="s">
        <v>1642</v>
      </c>
      <c r="D600" s="311" t="s">
        <v>1642</v>
      </c>
      <c r="E600" s="311" t="s">
        <v>1642</v>
      </c>
      <c r="F600" s="311" t="s">
        <v>1642</v>
      </c>
      <c r="G600" s="311" t="s">
        <v>1642</v>
      </c>
      <c r="H600" s="311" t="s">
        <v>1642</v>
      </c>
      <c r="I600" s="312"/>
      <c r="J600" s="311" t="s">
        <v>1642</v>
      </c>
      <c r="K600" s="311" t="s">
        <v>1642</v>
      </c>
      <c r="L600" s="180" t="s">
        <v>1642</v>
      </c>
      <c r="M600" s="311" t="s">
        <v>1642</v>
      </c>
      <c r="N600" s="311" t="s">
        <v>1642</v>
      </c>
      <c r="O600" s="311" t="s">
        <v>1642</v>
      </c>
      <c r="P600" s="180" t="s">
        <v>1642</v>
      </c>
    </row>
    <row r="601" spans="1:16" ht="13" x14ac:dyDescent="0.35">
      <c r="A601" s="603" t="s">
        <v>2578</v>
      </c>
      <c r="B601" s="28" t="s">
        <v>2579</v>
      </c>
      <c r="C601" s="198" t="s">
        <v>1689</v>
      </c>
      <c r="D601" s="198" t="s">
        <v>1689</v>
      </c>
      <c r="E601" s="198" t="s">
        <v>1689</v>
      </c>
      <c r="F601" s="198" t="s">
        <v>1689</v>
      </c>
      <c r="G601" s="198" t="s">
        <v>1689</v>
      </c>
      <c r="H601" s="196" t="s">
        <v>1677</v>
      </c>
      <c r="I601" s="301"/>
      <c r="J601" s="280" t="str">
        <f t="shared" si="242"/>
        <v>=</v>
      </c>
      <c r="K601" s="280" t="str">
        <f t="shared" si="243"/>
        <v>=</v>
      </c>
      <c r="L601" s="280" t="str">
        <f t="shared" si="244"/>
        <v>=</v>
      </c>
      <c r="M601" s="280" t="str">
        <f t="shared" si="245"/>
        <v>=</v>
      </c>
      <c r="N601" s="280" t="str">
        <f t="shared" si="246"/>
        <v>=</v>
      </c>
      <c r="O601" s="280" t="str">
        <f t="shared" si="247"/>
        <v>=</v>
      </c>
      <c r="P601" s="280" t="str">
        <f t="shared" si="248"/>
        <v>X</v>
      </c>
    </row>
    <row r="602" spans="1:16" ht="26" x14ac:dyDescent="0.35">
      <c r="A602" s="693" t="s">
        <v>2580</v>
      </c>
      <c r="B602" s="12" t="s">
        <v>1642</v>
      </c>
      <c r="C602" s="311" t="s">
        <v>1642</v>
      </c>
      <c r="D602" s="311" t="s">
        <v>1642</v>
      </c>
      <c r="E602" s="311" t="s">
        <v>1642</v>
      </c>
      <c r="F602" s="311" t="s">
        <v>1642</v>
      </c>
      <c r="G602" s="311" t="s">
        <v>1642</v>
      </c>
      <c r="H602" s="311" t="s">
        <v>1642</v>
      </c>
      <c r="I602" s="312"/>
      <c r="J602" s="311" t="s">
        <v>1642</v>
      </c>
      <c r="K602" s="311" t="s">
        <v>1642</v>
      </c>
      <c r="L602" s="180" t="s">
        <v>1642</v>
      </c>
      <c r="M602" s="311" t="s">
        <v>1642</v>
      </c>
      <c r="N602" s="311" t="s">
        <v>1642</v>
      </c>
      <c r="O602" s="311" t="s">
        <v>1642</v>
      </c>
      <c r="P602" s="180" t="s">
        <v>1642</v>
      </c>
    </row>
    <row r="603" spans="1:16" ht="13" x14ac:dyDescent="0.35">
      <c r="A603" s="462" t="s">
        <v>556</v>
      </c>
      <c r="B603" s="462" t="s">
        <v>557</v>
      </c>
      <c r="C603" s="199" t="s">
        <v>259</v>
      </c>
      <c r="D603" s="199" t="s">
        <v>259</v>
      </c>
      <c r="E603" s="199" t="s">
        <v>259</v>
      </c>
      <c r="F603" s="199" t="s">
        <v>259</v>
      </c>
      <c r="G603" s="197" t="s">
        <v>1678</v>
      </c>
      <c r="H603" s="196" t="s">
        <v>1677</v>
      </c>
      <c r="I603" s="301"/>
      <c r="J603" s="280" t="str">
        <f t="shared" si="242"/>
        <v>=</v>
      </c>
      <c r="K603" s="280" t="str">
        <f t="shared" si="243"/>
        <v>=</v>
      </c>
      <c r="L603" s="280" t="str">
        <f t="shared" si="244"/>
        <v>=</v>
      </c>
      <c r="M603" s="280" t="str">
        <f t="shared" si="245"/>
        <v>X</v>
      </c>
      <c r="N603" s="280" t="str">
        <f t="shared" si="246"/>
        <v>X</v>
      </c>
      <c r="O603" s="280" t="str">
        <f t="shared" si="247"/>
        <v>=</v>
      </c>
      <c r="P603" s="280" t="str">
        <f t="shared" si="248"/>
        <v>X</v>
      </c>
    </row>
    <row r="604" spans="1:16" ht="13" x14ac:dyDescent="0.35">
      <c r="A604" s="462" t="s">
        <v>568</v>
      </c>
      <c r="B604" s="462" t="s">
        <v>569</v>
      </c>
      <c r="C604" s="199" t="s">
        <v>259</v>
      </c>
      <c r="D604" s="199" t="s">
        <v>259</v>
      </c>
      <c r="E604" s="199" t="s">
        <v>259</v>
      </c>
      <c r="F604" s="199" t="s">
        <v>259</v>
      </c>
      <c r="G604" s="197" t="s">
        <v>1678</v>
      </c>
      <c r="H604" s="196" t="s">
        <v>1677</v>
      </c>
      <c r="I604" s="301"/>
      <c r="J604" s="280" t="str">
        <f>IF(C604=D604,"=","X")</f>
        <v>=</v>
      </c>
      <c r="K604" s="280" t="str">
        <f>IF(C604=F604,"=","X")</f>
        <v>=</v>
      </c>
      <c r="L604" s="280" t="str">
        <f t="shared" si="212"/>
        <v>=</v>
      </c>
      <c r="M604" s="280" t="str">
        <f>IF(C604=G604,"=","X")</f>
        <v>X</v>
      </c>
      <c r="N604" s="280" t="str">
        <f>IF(F604=G604,"=","X")</f>
        <v>X</v>
      </c>
      <c r="O604" s="280" t="str">
        <f>IF(D604=F604,"=","X")</f>
        <v>=</v>
      </c>
      <c r="P604" s="280" t="str">
        <f>IF(H604=G604,"=","X")</f>
        <v>X</v>
      </c>
    </row>
    <row r="605" spans="1:16" ht="26" x14ac:dyDescent="0.35">
      <c r="A605" s="693" t="s">
        <v>2581</v>
      </c>
      <c r="B605" s="12" t="s">
        <v>1642</v>
      </c>
      <c r="C605" s="311" t="s">
        <v>1642</v>
      </c>
      <c r="D605" s="311" t="s">
        <v>1642</v>
      </c>
      <c r="E605" s="311" t="s">
        <v>1642</v>
      </c>
      <c r="F605" s="311" t="s">
        <v>1642</v>
      </c>
      <c r="G605" s="311" t="s">
        <v>1642</v>
      </c>
      <c r="H605" s="311" t="s">
        <v>1642</v>
      </c>
      <c r="I605" s="312"/>
      <c r="J605" s="311" t="s">
        <v>1642</v>
      </c>
      <c r="K605" s="311" t="s">
        <v>1642</v>
      </c>
      <c r="L605" s="180" t="s">
        <v>1642</v>
      </c>
      <c r="M605" s="311" t="s">
        <v>1642</v>
      </c>
      <c r="N605" s="311" t="s">
        <v>1642</v>
      </c>
      <c r="O605" s="311" t="s">
        <v>1642</v>
      </c>
      <c r="P605" s="180" t="s">
        <v>1642</v>
      </c>
    </row>
    <row r="606" spans="1:16" ht="13" x14ac:dyDescent="0.35">
      <c r="A606" s="462" t="s">
        <v>588</v>
      </c>
      <c r="B606" s="462" t="s">
        <v>589</v>
      </c>
      <c r="C606" s="199" t="s">
        <v>259</v>
      </c>
      <c r="D606" s="199" t="s">
        <v>259</v>
      </c>
      <c r="E606" s="199" t="s">
        <v>259</v>
      </c>
      <c r="F606" s="199" t="s">
        <v>259</v>
      </c>
      <c r="G606" s="197" t="s">
        <v>1678</v>
      </c>
      <c r="H606" s="196" t="s">
        <v>1677</v>
      </c>
      <c r="I606" s="207"/>
      <c r="J606" s="280" t="str">
        <f>IF(C606=D606,"=","X")</f>
        <v>=</v>
      </c>
      <c r="K606" s="280" t="str">
        <f>IF(C606=F606,"=","X")</f>
        <v>=</v>
      </c>
      <c r="L606" s="280" t="str">
        <f t="shared" si="212"/>
        <v>=</v>
      </c>
      <c r="M606" s="280" t="str">
        <f>IF(C606=G606,"=","X")</f>
        <v>X</v>
      </c>
      <c r="N606" s="280" t="str">
        <f>IF(F606=G606,"=","X")</f>
        <v>X</v>
      </c>
      <c r="O606" s="280" t="str">
        <f>IF(D606=F606,"=","X")</f>
        <v>=</v>
      </c>
      <c r="P606" s="280" t="str">
        <f>IF(H606=G606,"=","X")</f>
        <v>X</v>
      </c>
    </row>
    <row r="607" spans="1:16" ht="13" x14ac:dyDescent="0.35">
      <c r="A607" s="462" t="s">
        <v>592</v>
      </c>
      <c r="B607" s="462" t="s">
        <v>593</v>
      </c>
      <c r="C607" s="199" t="s">
        <v>259</v>
      </c>
      <c r="D607" s="199" t="s">
        <v>259</v>
      </c>
      <c r="E607" s="199" t="s">
        <v>259</v>
      </c>
      <c r="F607" s="199" t="s">
        <v>259</v>
      </c>
      <c r="G607" s="197" t="s">
        <v>1678</v>
      </c>
      <c r="H607" s="196" t="s">
        <v>1677</v>
      </c>
      <c r="I607" s="207"/>
      <c r="J607" s="280" t="str">
        <f>IF(C607=D607,"=","X")</f>
        <v>=</v>
      </c>
      <c r="K607" s="280" t="str">
        <f>IF(C607=F607,"=","X")</f>
        <v>=</v>
      </c>
      <c r="L607" s="280" t="str">
        <f t="shared" si="212"/>
        <v>=</v>
      </c>
      <c r="M607" s="280" t="str">
        <f>IF(C607=G607,"=","X")</f>
        <v>X</v>
      </c>
      <c r="N607" s="280" t="str">
        <f>IF(F607=G607,"=","X")</f>
        <v>X</v>
      </c>
      <c r="O607" s="280" t="str">
        <f>IF(D607=F607,"=","X")</f>
        <v>=</v>
      </c>
      <c r="P607" s="280" t="str">
        <f>IF(H607=G607,"=","X")</f>
        <v>X</v>
      </c>
    </row>
    <row r="608" spans="1:16" ht="13" x14ac:dyDescent="0.35">
      <c r="A608" s="693" t="s">
        <v>2582</v>
      </c>
      <c r="B608" s="12" t="s">
        <v>1642</v>
      </c>
      <c r="C608" s="180" t="s">
        <v>1642</v>
      </c>
      <c r="D608" s="180" t="s">
        <v>1642</v>
      </c>
      <c r="E608" s="180" t="s">
        <v>1642</v>
      </c>
      <c r="F608" s="180" t="s">
        <v>1642</v>
      </c>
      <c r="G608" s="180" t="s">
        <v>1642</v>
      </c>
      <c r="H608" s="180" t="s">
        <v>1642</v>
      </c>
      <c r="I608" s="207"/>
      <c r="J608" s="180" t="s">
        <v>1642</v>
      </c>
      <c r="K608" s="180" t="s">
        <v>1642</v>
      </c>
      <c r="L608" s="180" t="s">
        <v>1642</v>
      </c>
      <c r="M608" s="180" t="s">
        <v>1642</v>
      </c>
      <c r="N608" s="180" t="s">
        <v>1642</v>
      </c>
      <c r="O608" s="180" t="s">
        <v>1642</v>
      </c>
      <c r="P608" s="180" t="s">
        <v>1642</v>
      </c>
    </row>
    <row r="609" spans="1:16" ht="13" x14ac:dyDescent="0.35">
      <c r="A609" s="462" t="s">
        <v>2583</v>
      </c>
      <c r="B609" s="462" t="s">
        <v>2584</v>
      </c>
      <c r="C609" s="326" t="s">
        <v>1672</v>
      </c>
      <c r="D609" s="326" t="s">
        <v>1672</v>
      </c>
      <c r="E609" s="326" t="s">
        <v>1672</v>
      </c>
      <c r="F609" s="326" t="s">
        <v>1672</v>
      </c>
      <c r="G609" s="326" t="s">
        <v>1672</v>
      </c>
      <c r="H609" s="196" t="s">
        <v>1677</v>
      </c>
      <c r="I609" s="309"/>
      <c r="J609" s="280" t="str">
        <f>IF(C609=D609,"=","X")</f>
        <v>=</v>
      </c>
      <c r="K609" s="280" t="str">
        <f>IF(C609=F609,"=","X")</f>
        <v>=</v>
      </c>
      <c r="L609" s="280" t="str">
        <f>IF(D609=E609,"=","X")</f>
        <v>=</v>
      </c>
      <c r="M609" s="280" t="str">
        <f>IF(C609=G609,"=","X")</f>
        <v>=</v>
      </c>
      <c r="N609" s="280" t="str">
        <f>IF(F609=G609,"=","X")</f>
        <v>=</v>
      </c>
      <c r="O609" s="280" t="str">
        <f>IF(D609=F609,"=","X")</f>
        <v>=</v>
      </c>
      <c r="P609" s="280" t="str">
        <f>IF(H609=G609,"=","X")</f>
        <v>X</v>
      </c>
    </row>
    <row r="610" spans="1:16" ht="26" x14ac:dyDescent="0.35">
      <c r="A610" s="210" t="s">
        <v>2585</v>
      </c>
      <c r="B610" s="191" t="s">
        <v>1642</v>
      </c>
      <c r="C610" s="307" t="s">
        <v>1677</v>
      </c>
      <c r="D610" s="307" t="s">
        <v>1677</v>
      </c>
      <c r="E610" s="518" t="s">
        <v>2586</v>
      </c>
      <c r="F610" s="307" t="s">
        <v>1677</v>
      </c>
      <c r="G610" s="307" t="s">
        <v>1677</v>
      </c>
      <c r="H610" s="307" t="s">
        <v>1677</v>
      </c>
      <c r="I610" s="203"/>
      <c r="J610" s="203" t="str">
        <f>IF(C610=D610,"=","X")</f>
        <v>=</v>
      </c>
      <c r="K610" s="203" t="str">
        <f>IF(C610=F610,"=","X")</f>
        <v>=</v>
      </c>
      <c r="L610" s="203" t="str">
        <f>IF(D610=E610,"=","X")</f>
        <v>X</v>
      </c>
      <c r="M610" s="203" t="str">
        <f>IF(C610=G610,"=","X")</f>
        <v>=</v>
      </c>
      <c r="N610" s="203" t="str">
        <f>IF(F610=G610,"=","X")</f>
        <v>=</v>
      </c>
      <c r="O610" s="203" t="str">
        <f>IF(D610=F610,"=","X")</f>
        <v>=</v>
      </c>
      <c r="P610" s="203" t="str">
        <f>IF(H610=G610,"=","X")</f>
        <v>=</v>
      </c>
    </row>
    <row r="611" spans="1:16" ht="117" outlineLevel="1" x14ac:dyDescent="0.35">
      <c r="A611" s="332" t="s">
        <v>2587</v>
      </c>
      <c r="B611" s="12" t="s">
        <v>1642</v>
      </c>
      <c r="C611" s="307" t="s">
        <v>1677</v>
      </c>
      <c r="D611" s="307" t="s">
        <v>1677</v>
      </c>
      <c r="E611" s="518" t="s">
        <v>2586</v>
      </c>
      <c r="F611" s="307" t="s">
        <v>1677</v>
      </c>
      <c r="G611" s="307" t="s">
        <v>1677</v>
      </c>
      <c r="H611" s="307" t="s">
        <v>1677</v>
      </c>
      <c r="I611" s="312"/>
      <c r="J611" s="514" t="str">
        <f>IF(C611=D611,"=","X")</f>
        <v>=</v>
      </c>
      <c r="K611" s="514" t="str">
        <f>IF(C611=F611,"=","X")</f>
        <v>=</v>
      </c>
      <c r="L611" s="514" t="str">
        <f>IF(D611=E611,"=","X")</f>
        <v>X</v>
      </c>
      <c r="M611" s="514" t="str">
        <f>IF(C611=G611,"=","X")</f>
        <v>=</v>
      </c>
      <c r="N611" s="514" t="str">
        <f>IF(F611=G611,"=","X")</f>
        <v>=</v>
      </c>
      <c r="O611" s="514" t="str">
        <f>IF(D611=F611,"=","X")</f>
        <v>=</v>
      </c>
      <c r="P611" s="514" t="str">
        <f>IF(H611=G611,"=","X")</f>
        <v>=</v>
      </c>
    </row>
    <row r="612" spans="1:16" ht="26" outlineLevel="1" x14ac:dyDescent="0.35">
      <c r="A612" s="12" t="s">
        <v>2588</v>
      </c>
      <c r="B612" s="420" t="s">
        <v>1642</v>
      </c>
      <c r="C612" s="180" t="s">
        <v>1642</v>
      </c>
      <c r="D612" s="180" t="s">
        <v>1642</v>
      </c>
      <c r="E612" s="180" t="s">
        <v>1642</v>
      </c>
      <c r="F612" s="180" t="s">
        <v>1642</v>
      </c>
      <c r="G612" s="180" t="s">
        <v>1642</v>
      </c>
      <c r="H612" s="180" t="s">
        <v>1642</v>
      </c>
      <c r="I612" s="207"/>
      <c r="J612" s="180" t="s">
        <v>1642</v>
      </c>
      <c r="K612" s="180" t="s">
        <v>1642</v>
      </c>
      <c r="L612" s="180" t="s">
        <v>1642</v>
      </c>
      <c r="M612" s="180" t="s">
        <v>1642</v>
      </c>
      <c r="N612" s="180" t="s">
        <v>1642</v>
      </c>
      <c r="O612" s="180" t="s">
        <v>1642</v>
      </c>
      <c r="P612" s="180" t="s">
        <v>1642</v>
      </c>
    </row>
    <row r="613" spans="1:16" ht="13" outlineLevel="1" x14ac:dyDescent="0.35">
      <c r="A613" s="457" t="s">
        <v>2589</v>
      </c>
      <c r="B613" s="40" t="s">
        <v>2492</v>
      </c>
      <c r="C613" s="307" t="s">
        <v>1677</v>
      </c>
      <c r="D613" s="307" t="s">
        <v>1677</v>
      </c>
      <c r="E613" s="194" t="s">
        <v>1672</v>
      </c>
      <c r="F613" s="307" t="s">
        <v>1677</v>
      </c>
      <c r="G613" s="307" t="s">
        <v>1677</v>
      </c>
      <c r="H613" s="307" t="s">
        <v>1677</v>
      </c>
      <c r="I613" s="312"/>
      <c r="J613" s="280" t="str">
        <f t="shared" ref="J613:J676" si="249">IF(C613=D613,"=","X")</f>
        <v>=</v>
      </c>
      <c r="K613" s="280" t="str">
        <f t="shared" ref="K613:K676" si="250">IF(C613=F613,"=","X")</f>
        <v>=</v>
      </c>
      <c r="L613" s="280" t="str">
        <f t="shared" ref="L613:L676" si="251">IF(D613=E613,"=","X")</f>
        <v>X</v>
      </c>
      <c r="M613" s="280" t="str">
        <f t="shared" ref="M613:M676" si="252">IF(C613=G613,"=","X")</f>
        <v>=</v>
      </c>
      <c r="N613" s="280" t="str">
        <f t="shared" ref="N613:N676" si="253">IF(F613=G613,"=","X")</f>
        <v>=</v>
      </c>
      <c r="O613" s="280" t="str">
        <f t="shared" ref="O613:O676" si="254">IF(D613=F613,"=","X")</f>
        <v>=</v>
      </c>
      <c r="P613" s="280" t="str">
        <f t="shared" ref="P613:P676" si="255">IF(H613=G613,"=","X")</f>
        <v>=</v>
      </c>
    </row>
    <row r="614" spans="1:16" ht="13" outlineLevel="1" x14ac:dyDescent="0.35">
      <c r="A614" s="457" t="s">
        <v>2590</v>
      </c>
      <c r="B614" s="40" t="s">
        <v>2494</v>
      </c>
      <c r="C614" s="307" t="s">
        <v>1677</v>
      </c>
      <c r="D614" s="307" t="s">
        <v>1677</v>
      </c>
      <c r="E614" s="194" t="s">
        <v>1672</v>
      </c>
      <c r="F614" s="307" t="s">
        <v>1677</v>
      </c>
      <c r="G614" s="307" t="s">
        <v>1677</v>
      </c>
      <c r="H614" s="307" t="s">
        <v>1677</v>
      </c>
      <c r="I614" s="312"/>
      <c r="J614" s="280" t="str">
        <f t="shared" si="249"/>
        <v>=</v>
      </c>
      <c r="K614" s="280" t="str">
        <f t="shared" si="250"/>
        <v>=</v>
      </c>
      <c r="L614" s="280" t="str">
        <f t="shared" si="251"/>
        <v>X</v>
      </c>
      <c r="M614" s="280" t="str">
        <f t="shared" si="252"/>
        <v>=</v>
      </c>
      <c r="N614" s="280" t="str">
        <f t="shared" si="253"/>
        <v>=</v>
      </c>
      <c r="O614" s="280" t="str">
        <f t="shared" si="254"/>
        <v>=</v>
      </c>
      <c r="P614" s="280" t="str">
        <f t="shared" si="255"/>
        <v>=</v>
      </c>
    </row>
    <row r="615" spans="1:16" ht="13" outlineLevel="1" x14ac:dyDescent="0.35">
      <c r="A615" s="457" t="s">
        <v>2591</v>
      </c>
      <c r="B615" s="40" t="s">
        <v>2496</v>
      </c>
      <c r="C615" s="307" t="s">
        <v>1677</v>
      </c>
      <c r="D615" s="307" t="s">
        <v>1677</v>
      </c>
      <c r="E615" s="194" t="s">
        <v>1672</v>
      </c>
      <c r="F615" s="307" t="s">
        <v>1677</v>
      </c>
      <c r="G615" s="307" t="s">
        <v>1677</v>
      </c>
      <c r="H615" s="307" t="s">
        <v>1677</v>
      </c>
      <c r="I615" s="312"/>
      <c r="J615" s="280" t="str">
        <f t="shared" si="249"/>
        <v>=</v>
      </c>
      <c r="K615" s="280" t="str">
        <f t="shared" si="250"/>
        <v>=</v>
      </c>
      <c r="L615" s="280" t="str">
        <f t="shared" si="251"/>
        <v>X</v>
      </c>
      <c r="M615" s="280" t="str">
        <f t="shared" si="252"/>
        <v>=</v>
      </c>
      <c r="N615" s="280" t="str">
        <f t="shared" si="253"/>
        <v>=</v>
      </c>
      <c r="O615" s="280" t="str">
        <f t="shared" si="254"/>
        <v>=</v>
      </c>
      <c r="P615" s="280" t="str">
        <f t="shared" si="255"/>
        <v>=</v>
      </c>
    </row>
    <row r="616" spans="1:16" ht="13" outlineLevel="1" x14ac:dyDescent="0.35">
      <c r="A616" s="457" t="s">
        <v>2592</v>
      </c>
      <c r="B616" s="40" t="s">
        <v>2498</v>
      </c>
      <c r="C616" s="307" t="s">
        <v>1677</v>
      </c>
      <c r="D616" s="307" t="s">
        <v>1677</v>
      </c>
      <c r="E616" s="194" t="s">
        <v>1672</v>
      </c>
      <c r="F616" s="307" t="s">
        <v>1677</v>
      </c>
      <c r="G616" s="307" t="s">
        <v>1677</v>
      </c>
      <c r="H616" s="307" t="s">
        <v>1677</v>
      </c>
      <c r="I616" s="312"/>
      <c r="J616" s="280" t="str">
        <f t="shared" si="249"/>
        <v>=</v>
      </c>
      <c r="K616" s="280" t="str">
        <f t="shared" si="250"/>
        <v>=</v>
      </c>
      <c r="L616" s="280" t="str">
        <f t="shared" si="251"/>
        <v>X</v>
      </c>
      <c r="M616" s="280" t="str">
        <f t="shared" si="252"/>
        <v>=</v>
      </c>
      <c r="N616" s="280" t="str">
        <f t="shared" si="253"/>
        <v>=</v>
      </c>
      <c r="O616" s="280" t="str">
        <f t="shared" si="254"/>
        <v>=</v>
      </c>
      <c r="P616" s="280" t="str">
        <f t="shared" si="255"/>
        <v>=</v>
      </c>
    </row>
    <row r="617" spans="1:16" ht="13" outlineLevel="1" x14ac:dyDescent="0.35">
      <c r="A617" s="457" t="s">
        <v>2593</v>
      </c>
      <c r="B617" s="40" t="s">
        <v>2500</v>
      </c>
      <c r="C617" s="307" t="s">
        <v>1677</v>
      </c>
      <c r="D617" s="307" t="s">
        <v>1677</v>
      </c>
      <c r="E617" s="194" t="s">
        <v>1672</v>
      </c>
      <c r="F617" s="307" t="s">
        <v>1677</v>
      </c>
      <c r="G617" s="307" t="s">
        <v>1677</v>
      </c>
      <c r="H617" s="307" t="s">
        <v>1677</v>
      </c>
      <c r="I617" s="312"/>
      <c r="J617" s="280" t="str">
        <f t="shared" si="249"/>
        <v>=</v>
      </c>
      <c r="K617" s="280" t="str">
        <f t="shared" si="250"/>
        <v>=</v>
      </c>
      <c r="L617" s="280" t="str">
        <f t="shared" si="251"/>
        <v>X</v>
      </c>
      <c r="M617" s="280" t="str">
        <f t="shared" si="252"/>
        <v>=</v>
      </c>
      <c r="N617" s="280" t="str">
        <f t="shared" si="253"/>
        <v>=</v>
      </c>
      <c r="O617" s="280" t="str">
        <f t="shared" si="254"/>
        <v>=</v>
      </c>
      <c r="P617" s="280" t="str">
        <f t="shared" si="255"/>
        <v>=</v>
      </c>
    </row>
    <row r="618" spans="1:16" ht="13" outlineLevel="1" x14ac:dyDescent="0.35">
      <c r="A618" s="457" t="s">
        <v>2594</v>
      </c>
      <c r="B618" s="40" t="s">
        <v>2502</v>
      </c>
      <c r="C618" s="307" t="s">
        <v>1677</v>
      </c>
      <c r="D618" s="307" t="s">
        <v>1677</v>
      </c>
      <c r="E618" s="194" t="s">
        <v>1672</v>
      </c>
      <c r="F618" s="307" t="s">
        <v>1677</v>
      </c>
      <c r="G618" s="307" t="s">
        <v>1677</v>
      </c>
      <c r="H618" s="307" t="s">
        <v>1677</v>
      </c>
      <c r="I618" s="312"/>
      <c r="J618" s="280" t="str">
        <f t="shared" si="249"/>
        <v>=</v>
      </c>
      <c r="K618" s="280" t="str">
        <f t="shared" si="250"/>
        <v>=</v>
      </c>
      <c r="L618" s="280" t="str">
        <f t="shared" si="251"/>
        <v>X</v>
      </c>
      <c r="M618" s="280" t="str">
        <f t="shared" si="252"/>
        <v>=</v>
      </c>
      <c r="N618" s="280" t="str">
        <f t="shared" si="253"/>
        <v>=</v>
      </c>
      <c r="O618" s="280" t="str">
        <f t="shared" si="254"/>
        <v>=</v>
      </c>
      <c r="P618" s="280" t="str">
        <f t="shared" si="255"/>
        <v>=</v>
      </c>
    </row>
    <row r="619" spans="1:16" ht="26" outlineLevel="1" x14ac:dyDescent="0.35">
      <c r="A619" s="6" t="s">
        <v>2595</v>
      </c>
      <c r="B619" s="420" t="s">
        <v>1642</v>
      </c>
      <c r="C619" s="180" t="s">
        <v>1642</v>
      </c>
      <c r="D619" s="180" t="s">
        <v>1642</v>
      </c>
      <c r="E619" s="180" t="s">
        <v>1642</v>
      </c>
      <c r="F619" s="180" t="s">
        <v>1642</v>
      </c>
      <c r="G619" s="180" t="s">
        <v>1642</v>
      </c>
      <c r="H619" s="180" t="s">
        <v>1642</v>
      </c>
      <c r="I619" s="207"/>
      <c r="J619" s="180" t="s">
        <v>1642</v>
      </c>
      <c r="K619" s="180" t="s">
        <v>1642</v>
      </c>
      <c r="L619" s="180" t="s">
        <v>1642</v>
      </c>
      <c r="M619" s="180" t="s">
        <v>1642</v>
      </c>
      <c r="N619" s="180" t="s">
        <v>1642</v>
      </c>
      <c r="O619" s="180" t="s">
        <v>1642</v>
      </c>
      <c r="P619" s="180" t="s">
        <v>1642</v>
      </c>
    </row>
    <row r="620" spans="1:16" ht="13" outlineLevel="1" x14ac:dyDescent="0.35">
      <c r="A620" s="457" t="s">
        <v>2596</v>
      </c>
      <c r="B620" s="63" t="s">
        <v>1847</v>
      </c>
      <c r="C620" s="307" t="s">
        <v>1677</v>
      </c>
      <c r="D620" s="307" t="s">
        <v>1677</v>
      </c>
      <c r="E620" s="193" t="s">
        <v>1660</v>
      </c>
      <c r="F620" s="307" t="s">
        <v>1677</v>
      </c>
      <c r="G620" s="307" t="s">
        <v>1677</v>
      </c>
      <c r="H620" s="307" t="s">
        <v>1677</v>
      </c>
      <c r="I620" s="312"/>
      <c r="J620" s="280" t="str">
        <f t="shared" si="249"/>
        <v>=</v>
      </c>
      <c r="K620" s="280" t="str">
        <f t="shared" si="250"/>
        <v>=</v>
      </c>
      <c r="L620" s="280" t="str">
        <f t="shared" si="251"/>
        <v>X</v>
      </c>
      <c r="M620" s="280" t="str">
        <f t="shared" si="252"/>
        <v>=</v>
      </c>
      <c r="N620" s="280" t="str">
        <f t="shared" si="253"/>
        <v>=</v>
      </c>
      <c r="O620" s="280" t="str">
        <f t="shared" si="254"/>
        <v>=</v>
      </c>
      <c r="P620" s="280" t="str">
        <f t="shared" si="255"/>
        <v>=</v>
      </c>
    </row>
    <row r="621" spans="1:16" ht="13" outlineLevel="1" x14ac:dyDescent="0.35">
      <c r="A621" s="457" t="s">
        <v>2597</v>
      </c>
      <c r="B621" s="63" t="s">
        <v>2106</v>
      </c>
      <c r="C621" s="307" t="s">
        <v>1677</v>
      </c>
      <c r="D621" s="307" t="s">
        <v>1677</v>
      </c>
      <c r="E621" s="519" t="s">
        <v>1689</v>
      </c>
      <c r="F621" s="307" t="s">
        <v>1677</v>
      </c>
      <c r="G621" s="307" t="s">
        <v>1677</v>
      </c>
      <c r="H621" s="307" t="s">
        <v>1677</v>
      </c>
      <c r="I621" s="312"/>
      <c r="J621" s="280" t="str">
        <f t="shared" si="249"/>
        <v>=</v>
      </c>
      <c r="K621" s="280" t="str">
        <f t="shared" si="250"/>
        <v>=</v>
      </c>
      <c r="L621" s="280" t="str">
        <f t="shared" si="251"/>
        <v>X</v>
      </c>
      <c r="M621" s="280" t="str">
        <f t="shared" si="252"/>
        <v>=</v>
      </c>
      <c r="N621" s="280" t="str">
        <f t="shared" si="253"/>
        <v>=</v>
      </c>
      <c r="O621" s="280" t="str">
        <f t="shared" si="254"/>
        <v>=</v>
      </c>
      <c r="P621" s="280" t="str">
        <f t="shared" si="255"/>
        <v>=</v>
      </c>
    </row>
    <row r="622" spans="1:16" ht="13" outlineLevel="1" x14ac:dyDescent="0.35">
      <c r="A622" s="457" t="s">
        <v>2598</v>
      </c>
      <c r="B622" s="63" t="s">
        <v>1866</v>
      </c>
      <c r="C622" s="307" t="s">
        <v>1677</v>
      </c>
      <c r="D622" s="307" t="s">
        <v>1677</v>
      </c>
      <c r="E622" s="193" t="s">
        <v>1660</v>
      </c>
      <c r="F622" s="307" t="s">
        <v>1677</v>
      </c>
      <c r="G622" s="307" t="s">
        <v>1677</v>
      </c>
      <c r="H622" s="307" t="s">
        <v>1677</v>
      </c>
      <c r="I622" s="312"/>
      <c r="J622" s="280" t="str">
        <f t="shared" si="249"/>
        <v>=</v>
      </c>
      <c r="K622" s="280" t="str">
        <f t="shared" si="250"/>
        <v>=</v>
      </c>
      <c r="L622" s="280" t="str">
        <f t="shared" si="251"/>
        <v>X</v>
      </c>
      <c r="M622" s="280" t="str">
        <f t="shared" si="252"/>
        <v>=</v>
      </c>
      <c r="N622" s="280" t="str">
        <f t="shared" si="253"/>
        <v>=</v>
      </c>
      <c r="O622" s="280" t="str">
        <f t="shared" si="254"/>
        <v>=</v>
      </c>
      <c r="P622" s="280" t="str">
        <f t="shared" si="255"/>
        <v>=</v>
      </c>
    </row>
    <row r="623" spans="1:16" ht="13" outlineLevel="1" x14ac:dyDescent="0.35">
      <c r="A623" s="457" t="s">
        <v>2599</v>
      </c>
      <c r="B623" s="63" t="s">
        <v>2117</v>
      </c>
      <c r="C623" s="307" t="s">
        <v>1677</v>
      </c>
      <c r="D623" s="307" t="s">
        <v>1677</v>
      </c>
      <c r="E623" s="193" t="s">
        <v>1660</v>
      </c>
      <c r="F623" s="307" t="s">
        <v>1677</v>
      </c>
      <c r="G623" s="307" t="s">
        <v>1677</v>
      </c>
      <c r="H623" s="307" t="s">
        <v>1677</v>
      </c>
      <c r="I623" s="312"/>
      <c r="J623" s="280" t="str">
        <f t="shared" si="249"/>
        <v>=</v>
      </c>
      <c r="K623" s="280" t="str">
        <f t="shared" si="250"/>
        <v>=</v>
      </c>
      <c r="L623" s="280" t="str">
        <f t="shared" si="251"/>
        <v>X</v>
      </c>
      <c r="M623" s="280" t="str">
        <f t="shared" si="252"/>
        <v>=</v>
      </c>
      <c r="N623" s="280" t="str">
        <f t="shared" si="253"/>
        <v>=</v>
      </c>
      <c r="O623" s="280" t="str">
        <f t="shared" si="254"/>
        <v>=</v>
      </c>
      <c r="P623" s="280" t="str">
        <f t="shared" si="255"/>
        <v>=</v>
      </c>
    </row>
    <row r="624" spans="1:16" ht="13" outlineLevel="1" x14ac:dyDescent="0.35">
      <c r="A624" s="457" t="s">
        <v>2600</v>
      </c>
      <c r="B624" s="63" t="s">
        <v>2601</v>
      </c>
      <c r="C624" s="307" t="s">
        <v>1677</v>
      </c>
      <c r="D624" s="307" t="s">
        <v>1677</v>
      </c>
      <c r="E624" s="193" t="s">
        <v>1660</v>
      </c>
      <c r="F624" s="307" t="s">
        <v>1677</v>
      </c>
      <c r="G624" s="307" t="s">
        <v>1677</v>
      </c>
      <c r="H624" s="307" t="s">
        <v>1677</v>
      </c>
      <c r="I624" s="312"/>
      <c r="J624" s="280" t="str">
        <f t="shared" si="249"/>
        <v>=</v>
      </c>
      <c r="K624" s="280" t="str">
        <f t="shared" si="250"/>
        <v>=</v>
      </c>
      <c r="L624" s="280" t="str">
        <f t="shared" si="251"/>
        <v>X</v>
      </c>
      <c r="M624" s="280" t="str">
        <f t="shared" si="252"/>
        <v>=</v>
      </c>
      <c r="N624" s="280" t="str">
        <f t="shared" si="253"/>
        <v>=</v>
      </c>
      <c r="O624" s="280" t="str">
        <f t="shared" si="254"/>
        <v>=</v>
      </c>
      <c r="P624" s="280" t="str">
        <f t="shared" si="255"/>
        <v>=</v>
      </c>
    </row>
    <row r="625" spans="1:16" ht="13" outlineLevel="1" x14ac:dyDescent="0.35">
      <c r="A625" s="457" t="s">
        <v>2602</v>
      </c>
      <c r="B625" s="63" t="s">
        <v>2121</v>
      </c>
      <c r="C625" s="307" t="s">
        <v>1677</v>
      </c>
      <c r="D625" s="307" t="s">
        <v>1677</v>
      </c>
      <c r="E625" s="193" t="s">
        <v>1660</v>
      </c>
      <c r="F625" s="307" t="s">
        <v>1677</v>
      </c>
      <c r="G625" s="307" t="s">
        <v>1677</v>
      </c>
      <c r="H625" s="307" t="s">
        <v>1677</v>
      </c>
      <c r="I625" s="312"/>
      <c r="J625" s="280" t="str">
        <f t="shared" si="249"/>
        <v>=</v>
      </c>
      <c r="K625" s="280" t="str">
        <f t="shared" si="250"/>
        <v>=</v>
      </c>
      <c r="L625" s="280" t="str">
        <f t="shared" si="251"/>
        <v>X</v>
      </c>
      <c r="M625" s="280" t="str">
        <f t="shared" si="252"/>
        <v>=</v>
      </c>
      <c r="N625" s="280" t="str">
        <f t="shared" si="253"/>
        <v>=</v>
      </c>
      <c r="O625" s="280" t="str">
        <f t="shared" si="254"/>
        <v>=</v>
      </c>
      <c r="P625" s="280" t="str">
        <f t="shared" si="255"/>
        <v>=</v>
      </c>
    </row>
    <row r="626" spans="1:16" ht="13" outlineLevel="1" x14ac:dyDescent="0.35">
      <c r="A626" s="457" t="s">
        <v>2603</v>
      </c>
      <c r="B626" s="63" t="s">
        <v>2123</v>
      </c>
      <c r="C626" s="307" t="s">
        <v>1677</v>
      </c>
      <c r="D626" s="307" t="s">
        <v>1677</v>
      </c>
      <c r="E626" s="193" t="s">
        <v>1660</v>
      </c>
      <c r="F626" s="307" t="s">
        <v>1677</v>
      </c>
      <c r="G626" s="307" t="s">
        <v>1677</v>
      </c>
      <c r="H626" s="307" t="s">
        <v>1677</v>
      </c>
      <c r="I626" s="312"/>
      <c r="J626" s="280" t="str">
        <f t="shared" si="249"/>
        <v>=</v>
      </c>
      <c r="K626" s="280" t="str">
        <f t="shared" si="250"/>
        <v>=</v>
      </c>
      <c r="L626" s="280" t="str">
        <f t="shared" si="251"/>
        <v>X</v>
      </c>
      <c r="M626" s="280" t="str">
        <f t="shared" si="252"/>
        <v>=</v>
      </c>
      <c r="N626" s="280" t="str">
        <f t="shared" si="253"/>
        <v>=</v>
      </c>
      <c r="O626" s="280" t="str">
        <f t="shared" si="254"/>
        <v>=</v>
      </c>
      <c r="P626" s="280" t="str">
        <f t="shared" si="255"/>
        <v>=</v>
      </c>
    </row>
    <row r="627" spans="1:16" ht="13" outlineLevel="1" x14ac:dyDescent="0.35">
      <c r="A627" s="457" t="s">
        <v>2604</v>
      </c>
      <c r="B627" s="63" t="s">
        <v>2605</v>
      </c>
      <c r="C627" s="307" t="s">
        <v>1677</v>
      </c>
      <c r="D627" s="307" t="s">
        <v>1677</v>
      </c>
      <c r="E627" s="193" t="s">
        <v>1660</v>
      </c>
      <c r="F627" s="307" t="s">
        <v>1677</v>
      </c>
      <c r="G627" s="307" t="s">
        <v>1677</v>
      </c>
      <c r="H627" s="307" t="s">
        <v>1677</v>
      </c>
      <c r="I627" s="312"/>
      <c r="J627" s="280" t="str">
        <f t="shared" si="249"/>
        <v>=</v>
      </c>
      <c r="K627" s="280" t="str">
        <f t="shared" si="250"/>
        <v>=</v>
      </c>
      <c r="L627" s="280" t="str">
        <f t="shared" si="251"/>
        <v>X</v>
      </c>
      <c r="M627" s="280" t="str">
        <f t="shared" si="252"/>
        <v>=</v>
      </c>
      <c r="N627" s="280" t="str">
        <f t="shared" si="253"/>
        <v>=</v>
      </c>
      <c r="O627" s="280" t="str">
        <f t="shared" si="254"/>
        <v>=</v>
      </c>
      <c r="P627" s="280" t="str">
        <f t="shared" si="255"/>
        <v>=</v>
      </c>
    </row>
    <row r="628" spans="1:16" ht="13" outlineLevel="1" x14ac:dyDescent="0.35">
      <c r="A628" s="457" t="s">
        <v>2606</v>
      </c>
      <c r="B628" s="63" t="s">
        <v>2607</v>
      </c>
      <c r="C628" s="307" t="s">
        <v>1677</v>
      </c>
      <c r="D628" s="307" t="s">
        <v>1677</v>
      </c>
      <c r="E628" s="194" t="s">
        <v>1672</v>
      </c>
      <c r="F628" s="307" t="s">
        <v>1677</v>
      </c>
      <c r="G628" s="307" t="s">
        <v>1677</v>
      </c>
      <c r="H628" s="307" t="s">
        <v>1677</v>
      </c>
      <c r="I628" s="312"/>
      <c r="J628" s="280" t="str">
        <f t="shared" si="249"/>
        <v>=</v>
      </c>
      <c r="K628" s="280" t="str">
        <f t="shared" si="250"/>
        <v>=</v>
      </c>
      <c r="L628" s="280" t="str">
        <f t="shared" si="251"/>
        <v>X</v>
      </c>
      <c r="M628" s="280" t="str">
        <f t="shared" si="252"/>
        <v>=</v>
      </c>
      <c r="N628" s="280" t="str">
        <f t="shared" si="253"/>
        <v>=</v>
      </c>
      <c r="O628" s="280" t="str">
        <f t="shared" si="254"/>
        <v>=</v>
      </c>
      <c r="P628" s="280" t="str">
        <f t="shared" si="255"/>
        <v>=</v>
      </c>
    </row>
    <row r="629" spans="1:16" ht="13" outlineLevel="1" x14ac:dyDescent="0.35">
      <c r="A629" s="457" t="s">
        <v>2608</v>
      </c>
      <c r="B629" s="63" t="s">
        <v>2609</v>
      </c>
      <c r="C629" s="307" t="s">
        <v>1677</v>
      </c>
      <c r="D629" s="307" t="s">
        <v>1677</v>
      </c>
      <c r="E629" s="193" t="s">
        <v>1660</v>
      </c>
      <c r="F629" s="307" t="s">
        <v>1677</v>
      </c>
      <c r="G629" s="307" t="s">
        <v>1677</v>
      </c>
      <c r="H629" s="307" t="s">
        <v>1677</v>
      </c>
      <c r="I629" s="312"/>
      <c r="J629" s="280" t="str">
        <f t="shared" si="249"/>
        <v>=</v>
      </c>
      <c r="K629" s="280" t="str">
        <f t="shared" si="250"/>
        <v>=</v>
      </c>
      <c r="L629" s="280" t="str">
        <f t="shared" si="251"/>
        <v>X</v>
      </c>
      <c r="M629" s="280" t="str">
        <f t="shared" si="252"/>
        <v>=</v>
      </c>
      <c r="N629" s="280" t="str">
        <f t="shared" si="253"/>
        <v>=</v>
      </c>
      <c r="O629" s="280" t="str">
        <f t="shared" si="254"/>
        <v>=</v>
      </c>
      <c r="P629" s="280" t="str">
        <f t="shared" si="255"/>
        <v>=</v>
      </c>
    </row>
    <row r="630" spans="1:16" ht="13" outlineLevel="1" x14ac:dyDescent="0.35">
      <c r="A630" s="457" t="s">
        <v>2610</v>
      </c>
      <c r="B630" s="11" t="s">
        <v>2611</v>
      </c>
      <c r="C630" s="307" t="s">
        <v>1677</v>
      </c>
      <c r="D630" s="307" t="s">
        <v>1677</v>
      </c>
      <c r="E630" s="193" t="s">
        <v>1660</v>
      </c>
      <c r="F630" s="307" t="s">
        <v>1677</v>
      </c>
      <c r="G630" s="307" t="s">
        <v>1677</v>
      </c>
      <c r="H630" s="307" t="s">
        <v>1677</v>
      </c>
      <c r="I630" s="312"/>
      <c r="J630" s="280" t="str">
        <f t="shared" si="249"/>
        <v>=</v>
      </c>
      <c r="K630" s="280" t="str">
        <f t="shared" si="250"/>
        <v>=</v>
      </c>
      <c r="L630" s="280" t="str">
        <f t="shared" si="251"/>
        <v>X</v>
      </c>
      <c r="M630" s="280" t="str">
        <f t="shared" si="252"/>
        <v>=</v>
      </c>
      <c r="N630" s="280" t="str">
        <f t="shared" si="253"/>
        <v>=</v>
      </c>
      <c r="O630" s="280" t="str">
        <f t="shared" si="254"/>
        <v>=</v>
      </c>
      <c r="P630" s="280" t="str">
        <f t="shared" si="255"/>
        <v>=</v>
      </c>
    </row>
    <row r="631" spans="1:16" ht="13" outlineLevel="1" x14ac:dyDescent="0.35">
      <c r="A631" s="457" t="s">
        <v>2612</v>
      </c>
      <c r="B631" s="63" t="s">
        <v>2104</v>
      </c>
      <c r="C631" s="307" t="s">
        <v>1677</v>
      </c>
      <c r="D631" s="307" t="s">
        <v>1677</v>
      </c>
      <c r="E631" s="193" t="s">
        <v>1660</v>
      </c>
      <c r="F631" s="307" t="s">
        <v>1677</v>
      </c>
      <c r="G631" s="307" t="s">
        <v>1677</v>
      </c>
      <c r="H631" s="307" t="s">
        <v>1677</v>
      </c>
      <c r="I631" s="312"/>
      <c r="J631" s="280" t="str">
        <f t="shared" si="249"/>
        <v>=</v>
      </c>
      <c r="K631" s="280" t="str">
        <f t="shared" si="250"/>
        <v>=</v>
      </c>
      <c r="L631" s="280" t="str">
        <f t="shared" si="251"/>
        <v>X</v>
      </c>
      <c r="M631" s="280" t="str">
        <f t="shared" si="252"/>
        <v>=</v>
      </c>
      <c r="N631" s="280" t="str">
        <f t="shared" si="253"/>
        <v>=</v>
      </c>
      <c r="O631" s="280" t="str">
        <f t="shared" si="254"/>
        <v>=</v>
      </c>
      <c r="P631" s="280" t="str">
        <f t="shared" si="255"/>
        <v>=</v>
      </c>
    </row>
    <row r="632" spans="1:16" ht="13" outlineLevel="1" x14ac:dyDescent="0.35">
      <c r="A632" s="457" t="s">
        <v>2613</v>
      </c>
      <c r="B632" s="63" t="s">
        <v>2614</v>
      </c>
      <c r="C632" s="307" t="s">
        <v>1677</v>
      </c>
      <c r="D632" s="307" t="s">
        <v>1677</v>
      </c>
      <c r="E632" s="193" t="s">
        <v>1660</v>
      </c>
      <c r="F632" s="307" t="s">
        <v>1677</v>
      </c>
      <c r="G632" s="307" t="s">
        <v>1677</v>
      </c>
      <c r="H632" s="307" t="s">
        <v>1677</v>
      </c>
      <c r="I632" s="312"/>
      <c r="J632" s="280" t="str">
        <f t="shared" si="249"/>
        <v>=</v>
      </c>
      <c r="K632" s="280" t="str">
        <f t="shared" si="250"/>
        <v>=</v>
      </c>
      <c r="L632" s="280" t="str">
        <f t="shared" si="251"/>
        <v>X</v>
      </c>
      <c r="M632" s="280" t="str">
        <f t="shared" si="252"/>
        <v>=</v>
      </c>
      <c r="N632" s="280" t="str">
        <f t="shared" si="253"/>
        <v>=</v>
      </c>
      <c r="O632" s="280" t="str">
        <f t="shared" si="254"/>
        <v>=</v>
      </c>
      <c r="P632" s="280" t="str">
        <f t="shared" si="255"/>
        <v>=</v>
      </c>
    </row>
    <row r="633" spans="1:16" ht="25" outlineLevel="1" x14ac:dyDescent="0.35">
      <c r="A633" s="457" t="s">
        <v>2615</v>
      </c>
      <c r="B633" s="63" t="s">
        <v>2108</v>
      </c>
      <c r="C633" s="307" t="s">
        <v>1677</v>
      </c>
      <c r="D633" s="307" t="s">
        <v>1677</v>
      </c>
      <c r="E633" s="194" t="s">
        <v>1672</v>
      </c>
      <c r="F633" s="307" t="s">
        <v>1677</v>
      </c>
      <c r="G633" s="307" t="s">
        <v>1677</v>
      </c>
      <c r="H633" s="307" t="s">
        <v>1677</v>
      </c>
      <c r="I633" s="312"/>
      <c r="J633" s="280" t="str">
        <f t="shared" si="249"/>
        <v>=</v>
      </c>
      <c r="K633" s="280" t="str">
        <f t="shared" si="250"/>
        <v>=</v>
      </c>
      <c r="L633" s="280" t="str">
        <f t="shared" si="251"/>
        <v>X</v>
      </c>
      <c r="M633" s="280" t="str">
        <f t="shared" si="252"/>
        <v>=</v>
      </c>
      <c r="N633" s="280" t="str">
        <f t="shared" si="253"/>
        <v>=</v>
      </c>
      <c r="O633" s="280" t="str">
        <f t="shared" si="254"/>
        <v>=</v>
      </c>
      <c r="P633" s="280" t="str">
        <f t="shared" si="255"/>
        <v>=</v>
      </c>
    </row>
    <row r="634" spans="1:16" ht="13" outlineLevel="1" x14ac:dyDescent="0.35">
      <c r="A634" s="457" t="s">
        <v>2616</v>
      </c>
      <c r="B634" s="63" t="s">
        <v>2110</v>
      </c>
      <c r="C634" s="307" t="s">
        <v>1677</v>
      </c>
      <c r="D634" s="307" t="s">
        <v>1677</v>
      </c>
      <c r="E634" s="194" t="s">
        <v>1672</v>
      </c>
      <c r="F634" s="307" t="s">
        <v>1677</v>
      </c>
      <c r="G634" s="307" t="s">
        <v>1677</v>
      </c>
      <c r="H634" s="307" t="s">
        <v>1677</v>
      </c>
      <c r="I634" s="312"/>
      <c r="J634" s="280" t="str">
        <f t="shared" si="249"/>
        <v>=</v>
      </c>
      <c r="K634" s="280" t="str">
        <f t="shared" si="250"/>
        <v>=</v>
      </c>
      <c r="L634" s="280" t="str">
        <f t="shared" si="251"/>
        <v>X</v>
      </c>
      <c r="M634" s="280" t="str">
        <f t="shared" si="252"/>
        <v>=</v>
      </c>
      <c r="N634" s="280" t="str">
        <f t="shared" si="253"/>
        <v>=</v>
      </c>
      <c r="O634" s="280" t="str">
        <f t="shared" si="254"/>
        <v>=</v>
      </c>
      <c r="P634" s="280" t="str">
        <f t="shared" si="255"/>
        <v>=</v>
      </c>
    </row>
    <row r="635" spans="1:16" ht="13" outlineLevel="1" x14ac:dyDescent="0.35">
      <c r="A635" s="457" t="s">
        <v>2617</v>
      </c>
      <c r="B635" s="63" t="s">
        <v>2112</v>
      </c>
      <c r="C635" s="307" t="s">
        <v>1677</v>
      </c>
      <c r="D635" s="307" t="s">
        <v>1677</v>
      </c>
      <c r="E635" s="194" t="s">
        <v>1672</v>
      </c>
      <c r="F635" s="307" t="s">
        <v>1677</v>
      </c>
      <c r="G635" s="307" t="s">
        <v>1677</v>
      </c>
      <c r="H635" s="307" t="s">
        <v>1677</v>
      </c>
      <c r="I635" s="312"/>
      <c r="J635" s="280" t="str">
        <f t="shared" si="249"/>
        <v>=</v>
      </c>
      <c r="K635" s="280" t="str">
        <f t="shared" si="250"/>
        <v>=</v>
      </c>
      <c r="L635" s="280" t="str">
        <f t="shared" si="251"/>
        <v>X</v>
      </c>
      <c r="M635" s="280" t="str">
        <f t="shared" si="252"/>
        <v>=</v>
      </c>
      <c r="N635" s="280" t="str">
        <f t="shared" si="253"/>
        <v>=</v>
      </c>
      <c r="O635" s="280" t="str">
        <f t="shared" si="254"/>
        <v>=</v>
      </c>
      <c r="P635" s="280" t="str">
        <f t="shared" si="255"/>
        <v>=</v>
      </c>
    </row>
    <row r="636" spans="1:16" ht="13" outlineLevel="1" x14ac:dyDescent="0.35">
      <c r="A636" s="457" t="s">
        <v>2618</v>
      </c>
      <c r="B636" s="63" t="s">
        <v>2114</v>
      </c>
      <c r="C636" s="307" t="s">
        <v>1677</v>
      </c>
      <c r="D636" s="307" t="s">
        <v>1677</v>
      </c>
      <c r="E636" s="194" t="s">
        <v>1672</v>
      </c>
      <c r="F636" s="307" t="s">
        <v>1677</v>
      </c>
      <c r="G636" s="307" t="s">
        <v>1677</v>
      </c>
      <c r="H636" s="307" t="s">
        <v>1677</v>
      </c>
      <c r="I636" s="312"/>
      <c r="J636" s="280" t="str">
        <f t="shared" si="249"/>
        <v>=</v>
      </c>
      <c r="K636" s="280" t="str">
        <f t="shared" si="250"/>
        <v>=</v>
      </c>
      <c r="L636" s="280" t="str">
        <f t="shared" si="251"/>
        <v>X</v>
      </c>
      <c r="M636" s="280" t="str">
        <f t="shared" si="252"/>
        <v>=</v>
      </c>
      <c r="N636" s="280" t="str">
        <f t="shared" si="253"/>
        <v>=</v>
      </c>
      <c r="O636" s="280" t="str">
        <f t="shared" si="254"/>
        <v>=</v>
      </c>
      <c r="P636" s="280" t="str">
        <f t="shared" si="255"/>
        <v>=</v>
      </c>
    </row>
    <row r="637" spans="1:16" ht="13" outlineLevel="1" x14ac:dyDescent="0.35">
      <c r="A637" s="457" t="s">
        <v>2619</v>
      </c>
      <c r="B637" s="63" t="s">
        <v>2620</v>
      </c>
      <c r="C637" s="307" t="s">
        <v>1677</v>
      </c>
      <c r="D637" s="307" t="s">
        <v>1677</v>
      </c>
      <c r="E637" s="194" t="s">
        <v>1672</v>
      </c>
      <c r="F637" s="307" t="s">
        <v>1677</v>
      </c>
      <c r="G637" s="307" t="s">
        <v>1677</v>
      </c>
      <c r="H637" s="307" t="s">
        <v>1677</v>
      </c>
      <c r="I637" s="312"/>
      <c r="J637" s="280" t="str">
        <f t="shared" si="249"/>
        <v>=</v>
      </c>
      <c r="K637" s="280" t="str">
        <f t="shared" si="250"/>
        <v>=</v>
      </c>
      <c r="L637" s="280" t="str">
        <f t="shared" si="251"/>
        <v>X</v>
      </c>
      <c r="M637" s="280" t="str">
        <f t="shared" si="252"/>
        <v>=</v>
      </c>
      <c r="N637" s="280" t="str">
        <f t="shared" si="253"/>
        <v>=</v>
      </c>
      <c r="O637" s="280" t="str">
        <f t="shared" si="254"/>
        <v>=</v>
      </c>
      <c r="P637" s="280" t="str">
        <f t="shared" si="255"/>
        <v>=</v>
      </c>
    </row>
    <row r="638" spans="1:16" ht="13" outlineLevel="1" x14ac:dyDescent="0.35">
      <c r="A638" s="457" t="s">
        <v>2621</v>
      </c>
      <c r="B638" s="11" t="s">
        <v>2622</v>
      </c>
      <c r="C638" s="307" t="s">
        <v>1677</v>
      </c>
      <c r="D638" s="307" t="s">
        <v>1677</v>
      </c>
      <c r="E638" s="193" t="s">
        <v>1660</v>
      </c>
      <c r="F638" s="307" t="s">
        <v>1677</v>
      </c>
      <c r="G638" s="307" t="s">
        <v>1677</v>
      </c>
      <c r="H638" s="307" t="s">
        <v>1677</v>
      </c>
      <c r="I638" s="312"/>
      <c r="J638" s="280" t="str">
        <f t="shared" si="249"/>
        <v>=</v>
      </c>
      <c r="K638" s="280" t="str">
        <f t="shared" si="250"/>
        <v>=</v>
      </c>
      <c r="L638" s="280" t="str">
        <f t="shared" si="251"/>
        <v>X</v>
      </c>
      <c r="M638" s="280" t="str">
        <f t="shared" si="252"/>
        <v>=</v>
      </c>
      <c r="N638" s="280" t="str">
        <f t="shared" si="253"/>
        <v>=</v>
      </c>
      <c r="O638" s="280" t="str">
        <f t="shared" si="254"/>
        <v>=</v>
      </c>
      <c r="P638" s="280" t="str">
        <f t="shared" si="255"/>
        <v>=</v>
      </c>
    </row>
    <row r="639" spans="1:16" ht="13" outlineLevel="1" x14ac:dyDescent="0.35">
      <c r="A639" s="457" t="s">
        <v>2623</v>
      </c>
      <c r="B639" s="63" t="s">
        <v>2624</v>
      </c>
      <c r="C639" s="307" t="s">
        <v>1677</v>
      </c>
      <c r="D639" s="307" t="s">
        <v>1677</v>
      </c>
      <c r="E639" s="201" t="s">
        <v>1870</v>
      </c>
      <c r="F639" s="307" t="s">
        <v>1677</v>
      </c>
      <c r="G639" s="307" t="s">
        <v>1677</v>
      </c>
      <c r="H639" s="307" t="s">
        <v>1677</v>
      </c>
      <c r="I639" s="312"/>
      <c r="J639" s="280" t="str">
        <f t="shared" si="249"/>
        <v>=</v>
      </c>
      <c r="K639" s="280" t="str">
        <f t="shared" si="250"/>
        <v>=</v>
      </c>
      <c r="L639" s="280" t="str">
        <f t="shared" si="251"/>
        <v>X</v>
      </c>
      <c r="M639" s="280" t="str">
        <f t="shared" si="252"/>
        <v>=</v>
      </c>
      <c r="N639" s="280" t="str">
        <f t="shared" si="253"/>
        <v>=</v>
      </c>
      <c r="O639" s="280" t="str">
        <f t="shared" si="254"/>
        <v>=</v>
      </c>
      <c r="P639" s="280" t="str">
        <f t="shared" si="255"/>
        <v>=</v>
      </c>
    </row>
    <row r="640" spans="1:16" ht="13" outlineLevel="1" x14ac:dyDescent="0.35">
      <c r="A640" s="457" t="s">
        <v>2625</v>
      </c>
      <c r="B640" s="63" t="s">
        <v>1851</v>
      </c>
      <c r="C640" s="307" t="s">
        <v>1677</v>
      </c>
      <c r="D640" s="307" t="s">
        <v>1677</v>
      </c>
      <c r="E640" s="193" t="s">
        <v>1660</v>
      </c>
      <c r="F640" s="307" t="s">
        <v>1677</v>
      </c>
      <c r="G640" s="307" t="s">
        <v>1677</v>
      </c>
      <c r="H640" s="307" t="s">
        <v>1677</v>
      </c>
      <c r="I640" s="312"/>
      <c r="J640" s="280" t="str">
        <f t="shared" si="249"/>
        <v>=</v>
      </c>
      <c r="K640" s="280" t="str">
        <f t="shared" si="250"/>
        <v>=</v>
      </c>
      <c r="L640" s="280" t="str">
        <f t="shared" si="251"/>
        <v>X</v>
      </c>
      <c r="M640" s="280" t="str">
        <f t="shared" si="252"/>
        <v>=</v>
      </c>
      <c r="N640" s="280" t="str">
        <f t="shared" si="253"/>
        <v>=</v>
      </c>
      <c r="O640" s="280" t="str">
        <f t="shared" si="254"/>
        <v>=</v>
      </c>
      <c r="P640" s="280" t="str">
        <f t="shared" si="255"/>
        <v>=</v>
      </c>
    </row>
    <row r="641" spans="1:16" ht="25" outlineLevel="1" x14ac:dyDescent="0.35">
      <c r="A641" s="457" t="s">
        <v>2626</v>
      </c>
      <c r="B641" s="63" t="s">
        <v>1853</v>
      </c>
      <c r="C641" s="307" t="s">
        <v>1677</v>
      </c>
      <c r="D641" s="307" t="s">
        <v>1677</v>
      </c>
      <c r="E641" s="194" t="s">
        <v>1672</v>
      </c>
      <c r="F641" s="307" t="s">
        <v>1677</v>
      </c>
      <c r="G641" s="307" t="s">
        <v>1677</v>
      </c>
      <c r="H641" s="307" t="s">
        <v>1677</v>
      </c>
      <c r="I641" s="312"/>
      <c r="J641" s="280" t="str">
        <f t="shared" si="249"/>
        <v>=</v>
      </c>
      <c r="K641" s="280" t="str">
        <f t="shared" si="250"/>
        <v>=</v>
      </c>
      <c r="L641" s="280" t="str">
        <f t="shared" si="251"/>
        <v>X</v>
      </c>
      <c r="M641" s="280" t="str">
        <f t="shared" si="252"/>
        <v>=</v>
      </c>
      <c r="N641" s="280" t="str">
        <f t="shared" si="253"/>
        <v>=</v>
      </c>
      <c r="O641" s="280" t="str">
        <f t="shared" si="254"/>
        <v>=</v>
      </c>
      <c r="P641" s="280" t="str">
        <f t="shared" si="255"/>
        <v>=</v>
      </c>
    </row>
    <row r="642" spans="1:16" ht="13" outlineLevel="1" x14ac:dyDescent="0.35">
      <c r="A642" s="457" t="s">
        <v>2627</v>
      </c>
      <c r="B642" s="11" t="s">
        <v>2628</v>
      </c>
      <c r="C642" s="307" t="s">
        <v>1677</v>
      </c>
      <c r="D642" s="307" t="s">
        <v>1677</v>
      </c>
      <c r="E642" s="194" t="s">
        <v>1672</v>
      </c>
      <c r="F642" s="307" t="s">
        <v>1677</v>
      </c>
      <c r="G642" s="307" t="s">
        <v>1677</v>
      </c>
      <c r="H642" s="307" t="s">
        <v>1677</v>
      </c>
      <c r="I642" s="312"/>
      <c r="J642" s="280" t="str">
        <f t="shared" si="249"/>
        <v>=</v>
      </c>
      <c r="K642" s="280" t="str">
        <f t="shared" si="250"/>
        <v>=</v>
      </c>
      <c r="L642" s="280" t="str">
        <f t="shared" si="251"/>
        <v>X</v>
      </c>
      <c r="M642" s="280" t="str">
        <f t="shared" si="252"/>
        <v>=</v>
      </c>
      <c r="N642" s="280" t="str">
        <f t="shared" si="253"/>
        <v>=</v>
      </c>
      <c r="O642" s="280" t="str">
        <f t="shared" si="254"/>
        <v>=</v>
      </c>
      <c r="P642" s="280" t="str">
        <f t="shared" si="255"/>
        <v>=</v>
      </c>
    </row>
    <row r="643" spans="1:16" ht="13" outlineLevel="1" x14ac:dyDescent="0.35">
      <c r="A643" s="457" t="s">
        <v>2629</v>
      </c>
      <c r="B643" s="11" t="s">
        <v>336</v>
      </c>
      <c r="C643" s="307" t="s">
        <v>1677</v>
      </c>
      <c r="D643" s="307" t="s">
        <v>1677</v>
      </c>
      <c r="E643" s="194" t="s">
        <v>1672</v>
      </c>
      <c r="F643" s="307" t="s">
        <v>1677</v>
      </c>
      <c r="G643" s="307" t="s">
        <v>1677</v>
      </c>
      <c r="H643" s="307" t="s">
        <v>1677</v>
      </c>
      <c r="I643" s="312"/>
      <c r="J643" s="280" t="str">
        <f t="shared" si="249"/>
        <v>=</v>
      </c>
      <c r="K643" s="280" t="str">
        <f t="shared" si="250"/>
        <v>=</v>
      </c>
      <c r="L643" s="280" t="str">
        <f t="shared" si="251"/>
        <v>X</v>
      </c>
      <c r="M643" s="280" t="str">
        <f t="shared" si="252"/>
        <v>=</v>
      </c>
      <c r="N643" s="280" t="str">
        <f t="shared" si="253"/>
        <v>=</v>
      </c>
      <c r="O643" s="280" t="str">
        <f t="shared" si="254"/>
        <v>=</v>
      </c>
      <c r="P643" s="280" t="str">
        <f t="shared" si="255"/>
        <v>=</v>
      </c>
    </row>
    <row r="644" spans="1:16" ht="13" outlineLevel="1" x14ac:dyDescent="0.35">
      <c r="A644" s="457" t="s">
        <v>2630</v>
      </c>
      <c r="B644" s="64" t="s">
        <v>2631</v>
      </c>
      <c r="C644" s="307" t="s">
        <v>1677</v>
      </c>
      <c r="D644" s="307" t="s">
        <v>1677</v>
      </c>
      <c r="E644" s="194" t="s">
        <v>1672</v>
      </c>
      <c r="F644" s="307" t="s">
        <v>1677</v>
      </c>
      <c r="G644" s="307" t="s">
        <v>1677</v>
      </c>
      <c r="H644" s="307" t="s">
        <v>1677</v>
      </c>
      <c r="I644" s="312"/>
      <c r="J644" s="280" t="str">
        <f t="shared" si="249"/>
        <v>=</v>
      </c>
      <c r="K644" s="280" t="str">
        <f t="shared" si="250"/>
        <v>=</v>
      </c>
      <c r="L644" s="280" t="str">
        <f t="shared" si="251"/>
        <v>X</v>
      </c>
      <c r="M644" s="280" t="str">
        <f t="shared" si="252"/>
        <v>=</v>
      </c>
      <c r="N644" s="280" t="str">
        <f t="shared" si="253"/>
        <v>=</v>
      </c>
      <c r="O644" s="280" t="str">
        <f t="shared" si="254"/>
        <v>=</v>
      </c>
      <c r="P644" s="280" t="str">
        <f t="shared" si="255"/>
        <v>=</v>
      </c>
    </row>
    <row r="645" spans="1:16" ht="13" outlineLevel="1" x14ac:dyDescent="0.35">
      <c r="A645" s="457" t="s">
        <v>2632</v>
      </c>
      <c r="B645" s="63" t="s">
        <v>2126</v>
      </c>
      <c r="C645" s="307" t="s">
        <v>1677</v>
      </c>
      <c r="D645" s="307" t="s">
        <v>1677</v>
      </c>
      <c r="E645" s="194" t="s">
        <v>1672</v>
      </c>
      <c r="F645" s="307" t="s">
        <v>1677</v>
      </c>
      <c r="G645" s="307" t="s">
        <v>1677</v>
      </c>
      <c r="H645" s="307" t="s">
        <v>1677</v>
      </c>
      <c r="I645" s="312"/>
      <c r="J645" s="280" t="str">
        <f t="shared" si="249"/>
        <v>=</v>
      </c>
      <c r="K645" s="280" t="str">
        <f t="shared" si="250"/>
        <v>=</v>
      </c>
      <c r="L645" s="280" t="str">
        <f t="shared" si="251"/>
        <v>X</v>
      </c>
      <c r="M645" s="280" t="str">
        <f t="shared" si="252"/>
        <v>=</v>
      </c>
      <c r="N645" s="280" t="str">
        <f t="shared" si="253"/>
        <v>=</v>
      </c>
      <c r="O645" s="280" t="str">
        <f t="shared" si="254"/>
        <v>=</v>
      </c>
      <c r="P645" s="280" t="str">
        <f t="shared" si="255"/>
        <v>=</v>
      </c>
    </row>
    <row r="646" spans="1:16" ht="13" outlineLevel="1" x14ac:dyDescent="0.35">
      <c r="A646" s="457" t="s">
        <v>2633</v>
      </c>
      <c r="B646" s="63" t="s">
        <v>363</v>
      </c>
      <c r="C646" s="307" t="s">
        <v>1677</v>
      </c>
      <c r="D646" s="307" t="s">
        <v>1677</v>
      </c>
      <c r="E646" s="194" t="s">
        <v>1672</v>
      </c>
      <c r="F646" s="307" t="s">
        <v>1677</v>
      </c>
      <c r="G646" s="307" t="s">
        <v>1677</v>
      </c>
      <c r="H646" s="307" t="s">
        <v>1677</v>
      </c>
      <c r="I646" s="312"/>
      <c r="J646" s="280" t="str">
        <f t="shared" si="249"/>
        <v>=</v>
      </c>
      <c r="K646" s="280" t="str">
        <f t="shared" si="250"/>
        <v>=</v>
      </c>
      <c r="L646" s="280" t="str">
        <f t="shared" si="251"/>
        <v>X</v>
      </c>
      <c r="M646" s="280" t="str">
        <f t="shared" si="252"/>
        <v>=</v>
      </c>
      <c r="N646" s="280" t="str">
        <f t="shared" si="253"/>
        <v>=</v>
      </c>
      <c r="O646" s="280" t="str">
        <f t="shared" si="254"/>
        <v>=</v>
      </c>
      <c r="P646" s="280" t="str">
        <f t="shared" si="255"/>
        <v>=</v>
      </c>
    </row>
    <row r="647" spans="1:16" ht="25" outlineLevel="1" x14ac:dyDescent="0.35">
      <c r="A647" s="457" t="s">
        <v>2634</v>
      </c>
      <c r="B647" s="64" t="s">
        <v>2635</v>
      </c>
      <c r="C647" s="307" t="s">
        <v>1677</v>
      </c>
      <c r="D647" s="307" t="s">
        <v>1677</v>
      </c>
      <c r="E647" s="194" t="s">
        <v>1672</v>
      </c>
      <c r="F647" s="307" t="s">
        <v>1677</v>
      </c>
      <c r="G647" s="307" t="s">
        <v>1677</v>
      </c>
      <c r="H647" s="307" t="s">
        <v>1677</v>
      </c>
      <c r="I647" s="312"/>
      <c r="J647" s="280" t="str">
        <f t="shared" si="249"/>
        <v>=</v>
      </c>
      <c r="K647" s="280" t="str">
        <f t="shared" si="250"/>
        <v>=</v>
      </c>
      <c r="L647" s="280" t="str">
        <f t="shared" si="251"/>
        <v>X</v>
      </c>
      <c r="M647" s="280" t="str">
        <f t="shared" si="252"/>
        <v>=</v>
      </c>
      <c r="N647" s="280" t="str">
        <f t="shared" si="253"/>
        <v>=</v>
      </c>
      <c r="O647" s="280" t="str">
        <f t="shared" si="254"/>
        <v>=</v>
      </c>
      <c r="P647" s="280" t="str">
        <f t="shared" si="255"/>
        <v>=</v>
      </c>
    </row>
    <row r="648" spans="1:16" ht="13" outlineLevel="1" x14ac:dyDescent="0.35">
      <c r="A648" s="6" t="s">
        <v>2636</v>
      </c>
      <c r="B648" s="420" t="s">
        <v>1642</v>
      </c>
      <c r="C648" s="180" t="s">
        <v>1642</v>
      </c>
      <c r="D648" s="180" t="s">
        <v>1642</v>
      </c>
      <c r="E648" s="180" t="s">
        <v>1642</v>
      </c>
      <c r="F648" s="180" t="s">
        <v>1642</v>
      </c>
      <c r="G648" s="180" t="s">
        <v>1642</v>
      </c>
      <c r="H648" s="180" t="s">
        <v>1642</v>
      </c>
      <c r="I648" s="207"/>
      <c r="J648" s="180" t="s">
        <v>1642</v>
      </c>
      <c r="K648" s="180" t="s">
        <v>1642</v>
      </c>
      <c r="L648" s="180" t="s">
        <v>1642</v>
      </c>
      <c r="M648" s="180" t="s">
        <v>1642</v>
      </c>
      <c r="N648" s="180" t="s">
        <v>1642</v>
      </c>
      <c r="O648" s="180" t="s">
        <v>1642</v>
      </c>
      <c r="P648" s="180" t="s">
        <v>1642</v>
      </c>
    </row>
    <row r="649" spans="1:16" ht="13" outlineLevel="1" x14ac:dyDescent="0.35">
      <c r="A649" s="457" t="s">
        <v>2637</v>
      </c>
      <c r="B649" s="64" t="s">
        <v>2638</v>
      </c>
      <c r="C649" s="307" t="s">
        <v>1677</v>
      </c>
      <c r="D649" s="307" t="s">
        <v>1677</v>
      </c>
      <c r="E649" s="193" t="s">
        <v>1660</v>
      </c>
      <c r="F649" s="307" t="s">
        <v>1677</v>
      </c>
      <c r="G649" s="307" t="s">
        <v>1677</v>
      </c>
      <c r="H649" s="307" t="s">
        <v>1677</v>
      </c>
      <c r="I649" s="312"/>
      <c r="J649" s="280" t="str">
        <f t="shared" si="249"/>
        <v>=</v>
      </c>
      <c r="K649" s="280" t="str">
        <f t="shared" si="250"/>
        <v>=</v>
      </c>
      <c r="L649" s="280" t="str">
        <f t="shared" si="251"/>
        <v>X</v>
      </c>
      <c r="M649" s="280" t="str">
        <f t="shared" si="252"/>
        <v>=</v>
      </c>
      <c r="N649" s="280" t="str">
        <f t="shared" si="253"/>
        <v>=</v>
      </c>
      <c r="O649" s="280" t="str">
        <f t="shared" si="254"/>
        <v>=</v>
      </c>
      <c r="P649" s="280" t="str">
        <f t="shared" si="255"/>
        <v>=</v>
      </c>
    </row>
    <row r="650" spans="1:16" ht="13" outlineLevel="1" x14ac:dyDescent="0.35">
      <c r="A650" s="457" t="s">
        <v>2639</v>
      </c>
      <c r="B650" s="64" t="s">
        <v>2640</v>
      </c>
      <c r="C650" s="307" t="s">
        <v>1677</v>
      </c>
      <c r="D650" s="307" t="s">
        <v>1677</v>
      </c>
      <c r="E650" s="193" t="s">
        <v>1660</v>
      </c>
      <c r="F650" s="307" t="s">
        <v>1677</v>
      </c>
      <c r="G650" s="307" t="s">
        <v>1677</v>
      </c>
      <c r="H650" s="307" t="s">
        <v>1677</v>
      </c>
      <c r="I650" s="312"/>
      <c r="J650" s="280" t="str">
        <f t="shared" si="249"/>
        <v>=</v>
      </c>
      <c r="K650" s="280" t="str">
        <f t="shared" si="250"/>
        <v>=</v>
      </c>
      <c r="L650" s="280" t="str">
        <f t="shared" si="251"/>
        <v>X</v>
      </c>
      <c r="M650" s="280" t="str">
        <f t="shared" si="252"/>
        <v>=</v>
      </c>
      <c r="N650" s="280" t="str">
        <f t="shared" si="253"/>
        <v>=</v>
      </c>
      <c r="O650" s="280" t="str">
        <f t="shared" si="254"/>
        <v>=</v>
      </c>
      <c r="P650" s="280" t="str">
        <f t="shared" si="255"/>
        <v>=</v>
      </c>
    </row>
    <row r="651" spans="1:16" ht="13" outlineLevel="1" x14ac:dyDescent="0.35">
      <c r="A651" s="457" t="s">
        <v>2641</v>
      </c>
      <c r="B651" s="64" t="s">
        <v>2642</v>
      </c>
      <c r="C651" s="307" t="s">
        <v>1677</v>
      </c>
      <c r="D651" s="307" t="s">
        <v>1677</v>
      </c>
      <c r="E651" s="193" t="s">
        <v>1660</v>
      </c>
      <c r="F651" s="307" t="s">
        <v>1677</v>
      </c>
      <c r="G651" s="307" t="s">
        <v>1677</v>
      </c>
      <c r="H651" s="307" t="s">
        <v>1677</v>
      </c>
      <c r="I651" s="312"/>
      <c r="J651" s="280" t="str">
        <f t="shared" si="249"/>
        <v>=</v>
      </c>
      <c r="K651" s="280" t="str">
        <f t="shared" si="250"/>
        <v>=</v>
      </c>
      <c r="L651" s="280" t="str">
        <f t="shared" si="251"/>
        <v>X</v>
      </c>
      <c r="M651" s="280" t="str">
        <f t="shared" si="252"/>
        <v>=</v>
      </c>
      <c r="N651" s="280" t="str">
        <f t="shared" si="253"/>
        <v>=</v>
      </c>
      <c r="O651" s="280" t="str">
        <f t="shared" si="254"/>
        <v>=</v>
      </c>
      <c r="P651" s="280" t="str">
        <f t="shared" si="255"/>
        <v>=</v>
      </c>
    </row>
    <row r="652" spans="1:16" ht="13" outlineLevel="1" x14ac:dyDescent="0.35">
      <c r="A652" s="457" t="s">
        <v>2643</v>
      </c>
      <c r="B652" s="64" t="s">
        <v>2644</v>
      </c>
      <c r="C652" s="307" t="s">
        <v>1677</v>
      </c>
      <c r="D652" s="307" t="s">
        <v>1677</v>
      </c>
      <c r="E652" s="193" t="s">
        <v>1660</v>
      </c>
      <c r="F652" s="307" t="s">
        <v>1677</v>
      </c>
      <c r="G652" s="307" t="s">
        <v>1677</v>
      </c>
      <c r="H652" s="307" t="s">
        <v>1677</v>
      </c>
      <c r="I652" s="312"/>
      <c r="J652" s="280" t="str">
        <f t="shared" si="249"/>
        <v>=</v>
      </c>
      <c r="K652" s="280" t="str">
        <f t="shared" si="250"/>
        <v>=</v>
      </c>
      <c r="L652" s="280" t="str">
        <f t="shared" si="251"/>
        <v>X</v>
      </c>
      <c r="M652" s="280" t="str">
        <f t="shared" si="252"/>
        <v>=</v>
      </c>
      <c r="N652" s="280" t="str">
        <f t="shared" si="253"/>
        <v>=</v>
      </c>
      <c r="O652" s="280" t="str">
        <f t="shared" si="254"/>
        <v>=</v>
      </c>
      <c r="P652" s="280" t="str">
        <f t="shared" si="255"/>
        <v>=</v>
      </c>
    </row>
    <row r="653" spans="1:16" ht="13" outlineLevel="1" x14ac:dyDescent="0.35">
      <c r="A653" s="457" t="s">
        <v>2645</v>
      </c>
      <c r="B653" s="64" t="s">
        <v>2646</v>
      </c>
      <c r="C653" s="307" t="s">
        <v>1677</v>
      </c>
      <c r="D653" s="307" t="s">
        <v>1677</v>
      </c>
      <c r="E653" s="193" t="s">
        <v>1660</v>
      </c>
      <c r="F653" s="307" t="s">
        <v>1677</v>
      </c>
      <c r="G653" s="307" t="s">
        <v>1677</v>
      </c>
      <c r="H653" s="307" t="s">
        <v>1677</v>
      </c>
      <c r="I653" s="312"/>
      <c r="J653" s="280" t="str">
        <f t="shared" si="249"/>
        <v>=</v>
      </c>
      <c r="K653" s="280" t="str">
        <f t="shared" si="250"/>
        <v>=</v>
      </c>
      <c r="L653" s="280" t="str">
        <f t="shared" si="251"/>
        <v>X</v>
      </c>
      <c r="M653" s="280" t="str">
        <f t="shared" si="252"/>
        <v>=</v>
      </c>
      <c r="N653" s="280" t="str">
        <f t="shared" si="253"/>
        <v>=</v>
      </c>
      <c r="O653" s="280" t="str">
        <f t="shared" si="254"/>
        <v>=</v>
      </c>
      <c r="P653" s="280" t="str">
        <f t="shared" si="255"/>
        <v>=</v>
      </c>
    </row>
    <row r="654" spans="1:16" ht="13" outlineLevel="1" x14ac:dyDescent="0.35">
      <c r="A654" s="457" t="s">
        <v>2647</v>
      </c>
      <c r="B654" s="64" t="s">
        <v>2648</v>
      </c>
      <c r="C654" s="307" t="s">
        <v>1677</v>
      </c>
      <c r="D654" s="307" t="s">
        <v>1677</v>
      </c>
      <c r="E654" s="193" t="s">
        <v>1660</v>
      </c>
      <c r="F654" s="307" t="s">
        <v>1677</v>
      </c>
      <c r="G654" s="307" t="s">
        <v>1677</v>
      </c>
      <c r="H654" s="307" t="s">
        <v>1677</v>
      </c>
      <c r="I654" s="312"/>
      <c r="J654" s="280" t="str">
        <f t="shared" si="249"/>
        <v>=</v>
      </c>
      <c r="K654" s="280" t="str">
        <f t="shared" si="250"/>
        <v>=</v>
      </c>
      <c r="L654" s="280" t="str">
        <f t="shared" si="251"/>
        <v>X</v>
      </c>
      <c r="M654" s="280" t="str">
        <f t="shared" si="252"/>
        <v>=</v>
      </c>
      <c r="N654" s="280" t="str">
        <f t="shared" si="253"/>
        <v>=</v>
      </c>
      <c r="O654" s="280" t="str">
        <f t="shared" si="254"/>
        <v>=</v>
      </c>
      <c r="P654" s="280" t="str">
        <f t="shared" si="255"/>
        <v>=</v>
      </c>
    </row>
    <row r="655" spans="1:16" ht="13" outlineLevel="1" x14ac:dyDescent="0.35">
      <c r="A655" s="457" t="s">
        <v>596</v>
      </c>
      <c r="B655" s="64" t="s">
        <v>597</v>
      </c>
      <c r="C655" s="307" t="s">
        <v>1677</v>
      </c>
      <c r="D655" s="307" t="s">
        <v>1677</v>
      </c>
      <c r="E655" s="199" t="s">
        <v>259</v>
      </c>
      <c r="F655" s="307" t="s">
        <v>1677</v>
      </c>
      <c r="G655" s="307" t="s">
        <v>1677</v>
      </c>
      <c r="H655" s="307" t="s">
        <v>1677</v>
      </c>
      <c r="I655" s="312"/>
      <c r="J655" s="280" t="str">
        <f t="shared" si="249"/>
        <v>=</v>
      </c>
      <c r="K655" s="280" t="str">
        <f t="shared" si="250"/>
        <v>=</v>
      </c>
      <c r="L655" s="280" t="str">
        <f t="shared" si="251"/>
        <v>X</v>
      </c>
      <c r="M655" s="280" t="str">
        <f t="shared" si="252"/>
        <v>=</v>
      </c>
      <c r="N655" s="280" t="str">
        <f t="shared" si="253"/>
        <v>=</v>
      </c>
      <c r="O655" s="280" t="str">
        <f t="shared" si="254"/>
        <v>=</v>
      </c>
      <c r="P655" s="280" t="str">
        <f t="shared" si="255"/>
        <v>=</v>
      </c>
    </row>
    <row r="656" spans="1:16" ht="13" outlineLevel="1" x14ac:dyDescent="0.35">
      <c r="A656" s="457" t="s">
        <v>2649</v>
      </c>
      <c r="B656" s="64" t="s">
        <v>2650</v>
      </c>
      <c r="C656" s="307" t="s">
        <v>1677</v>
      </c>
      <c r="D656" s="307" t="s">
        <v>1677</v>
      </c>
      <c r="E656" s="194" t="s">
        <v>1672</v>
      </c>
      <c r="F656" s="307" t="s">
        <v>1677</v>
      </c>
      <c r="G656" s="307" t="s">
        <v>1677</v>
      </c>
      <c r="H656" s="307" t="s">
        <v>1677</v>
      </c>
      <c r="I656" s="312"/>
      <c r="J656" s="280" t="str">
        <f t="shared" si="249"/>
        <v>=</v>
      </c>
      <c r="K656" s="280" t="str">
        <f t="shared" si="250"/>
        <v>=</v>
      </c>
      <c r="L656" s="280" t="str">
        <f t="shared" si="251"/>
        <v>X</v>
      </c>
      <c r="M656" s="280" t="str">
        <f t="shared" si="252"/>
        <v>=</v>
      </c>
      <c r="N656" s="280" t="str">
        <f t="shared" si="253"/>
        <v>=</v>
      </c>
      <c r="O656" s="280" t="str">
        <f t="shared" si="254"/>
        <v>=</v>
      </c>
      <c r="P656" s="280" t="str">
        <f t="shared" si="255"/>
        <v>=</v>
      </c>
    </row>
    <row r="657" spans="1:16" ht="13" outlineLevel="1" x14ac:dyDescent="0.35">
      <c r="A657" s="457" t="s">
        <v>2651</v>
      </c>
      <c r="B657" s="64" t="s">
        <v>1893</v>
      </c>
      <c r="C657" s="307" t="s">
        <v>1677</v>
      </c>
      <c r="D657" s="307" t="s">
        <v>1677</v>
      </c>
      <c r="E657" s="194" t="s">
        <v>1672</v>
      </c>
      <c r="F657" s="307" t="s">
        <v>1677</v>
      </c>
      <c r="G657" s="307" t="s">
        <v>1677</v>
      </c>
      <c r="H657" s="307" t="s">
        <v>1677</v>
      </c>
      <c r="I657" s="312"/>
      <c r="J657" s="280" t="str">
        <f t="shared" si="249"/>
        <v>=</v>
      </c>
      <c r="K657" s="280" t="str">
        <f t="shared" si="250"/>
        <v>=</v>
      </c>
      <c r="L657" s="280" t="str">
        <f t="shared" si="251"/>
        <v>X</v>
      </c>
      <c r="M657" s="280" t="str">
        <f t="shared" si="252"/>
        <v>=</v>
      </c>
      <c r="N657" s="280" t="str">
        <f t="shared" si="253"/>
        <v>=</v>
      </c>
      <c r="O657" s="280" t="str">
        <f t="shared" si="254"/>
        <v>=</v>
      </c>
      <c r="P657" s="280" t="str">
        <f t="shared" si="255"/>
        <v>=</v>
      </c>
    </row>
    <row r="658" spans="1:16" ht="13" outlineLevel="1" x14ac:dyDescent="0.35">
      <c r="A658" s="6" t="s">
        <v>2652</v>
      </c>
      <c r="B658" s="420" t="s">
        <v>1642</v>
      </c>
      <c r="C658" s="180" t="s">
        <v>1642</v>
      </c>
      <c r="D658" s="180" t="s">
        <v>1642</v>
      </c>
      <c r="E658" s="180" t="s">
        <v>1642</v>
      </c>
      <c r="F658" s="180" t="s">
        <v>1642</v>
      </c>
      <c r="G658" s="180" t="s">
        <v>1642</v>
      </c>
      <c r="H658" s="180" t="s">
        <v>1642</v>
      </c>
      <c r="I658" s="207"/>
      <c r="J658" s="180" t="s">
        <v>1642</v>
      </c>
      <c r="K658" s="180" t="s">
        <v>1642</v>
      </c>
      <c r="L658" s="180" t="s">
        <v>1642</v>
      </c>
      <c r="M658" s="180" t="s">
        <v>1642</v>
      </c>
      <c r="N658" s="180" t="s">
        <v>1642</v>
      </c>
      <c r="O658" s="180" t="s">
        <v>1642</v>
      </c>
      <c r="P658" s="180" t="s">
        <v>1642</v>
      </c>
    </row>
    <row r="659" spans="1:16" ht="13" outlineLevel="1" x14ac:dyDescent="0.35">
      <c r="A659" s="457" t="s">
        <v>2653</v>
      </c>
      <c r="B659" s="63" t="s">
        <v>1847</v>
      </c>
      <c r="C659" s="307" t="s">
        <v>1677</v>
      </c>
      <c r="D659" s="307" t="s">
        <v>1677</v>
      </c>
      <c r="E659" s="193" t="s">
        <v>1660</v>
      </c>
      <c r="F659" s="307" t="s">
        <v>1677</v>
      </c>
      <c r="G659" s="307" t="s">
        <v>1677</v>
      </c>
      <c r="H659" s="307" t="s">
        <v>1677</v>
      </c>
      <c r="I659" s="312"/>
      <c r="J659" s="280" t="str">
        <f t="shared" si="249"/>
        <v>=</v>
      </c>
      <c r="K659" s="280" t="str">
        <f t="shared" si="250"/>
        <v>=</v>
      </c>
      <c r="L659" s="280" t="str">
        <f t="shared" si="251"/>
        <v>X</v>
      </c>
      <c r="M659" s="280" t="str">
        <f t="shared" si="252"/>
        <v>=</v>
      </c>
      <c r="N659" s="280" t="str">
        <f t="shared" si="253"/>
        <v>=</v>
      </c>
      <c r="O659" s="280" t="str">
        <f t="shared" si="254"/>
        <v>=</v>
      </c>
      <c r="P659" s="280" t="str">
        <f t="shared" si="255"/>
        <v>=</v>
      </c>
    </row>
    <row r="660" spans="1:16" ht="13" outlineLevel="1" x14ac:dyDescent="0.35">
      <c r="A660" s="457" t="s">
        <v>2654</v>
      </c>
      <c r="B660" s="63" t="s">
        <v>2106</v>
      </c>
      <c r="C660" s="307" t="s">
        <v>1677</v>
      </c>
      <c r="D660" s="307" t="s">
        <v>1677</v>
      </c>
      <c r="E660" s="193" t="s">
        <v>1660</v>
      </c>
      <c r="F660" s="307" t="s">
        <v>1677</v>
      </c>
      <c r="G660" s="307" t="s">
        <v>1677</v>
      </c>
      <c r="H660" s="307" t="s">
        <v>1677</v>
      </c>
      <c r="I660" s="312"/>
      <c r="J660" s="280" t="str">
        <f t="shared" si="249"/>
        <v>=</v>
      </c>
      <c r="K660" s="280" t="str">
        <f t="shared" si="250"/>
        <v>=</v>
      </c>
      <c r="L660" s="280" t="str">
        <f t="shared" si="251"/>
        <v>X</v>
      </c>
      <c r="M660" s="280" t="str">
        <f t="shared" si="252"/>
        <v>=</v>
      </c>
      <c r="N660" s="280" t="str">
        <f t="shared" si="253"/>
        <v>=</v>
      </c>
      <c r="O660" s="280" t="str">
        <f t="shared" si="254"/>
        <v>=</v>
      </c>
      <c r="P660" s="280" t="str">
        <f t="shared" si="255"/>
        <v>=</v>
      </c>
    </row>
    <row r="661" spans="1:16" ht="13" outlineLevel="1" x14ac:dyDescent="0.35">
      <c r="A661" s="457" t="s">
        <v>2655</v>
      </c>
      <c r="B661" s="63" t="s">
        <v>1866</v>
      </c>
      <c r="C661" s="307" t="s">
        <v>1677</v>
      </c>
      <c r="D661" s="307" t="s">
        <v>1677</v>
      </c>
      <c r="E661" s="193" t="s">
        <v>1660</v>
      </c>
      <c r="F661" s="307" t="s">
        <v>1677</v>
      </c>
      <c r="G661" s="307" t="s">
        <v>1677</v>
      </c>
      <c r="H661" s="307" t="s">
        <v>1677</v>
      </c>
      <c r="I661" s="312"/>
      <c r="J661" s="280" t="str">
        <f t="shared" si="249"/>
        <v>=</v>
      </c>
      <c r="K661" s="280" t="str">
        <f t="shared" si="250"/>
        <v>=</v>
      </c>
      <c r="L661" s="280" t="str">
        <f t="shared" si="251"/>
        <v>X</v>
      </c>
      <c r="M661" s="280" t="str">
        <f t="shared" si="252"/>
        <v>=</v>
      </c>
      <c r="N661" s="280" t="str">
        <f t="shared" si="253"/>
        <v>=</v>
      </c>
      <c r="O661" s="280" t="str">
        <f t="shared" si="254"/>
        <v>=</v>
      </c>
      <c r="P661" s="280" t="str">
        <f t="shared" si="255"/>
        <v>=</v>
      </c>
    </row>
    <row r="662" spans="1:16" ht="13" outlineLevel="1" x14ac:dyDescent="0.35">
      <c r="A662" s="457" t="s">
        <v>2656</v>
      </c>
      <c r="B662" s="63" t="s">
        <v>2657</v>
      </c>
      <c r="C662" s="307" t="s">
        <v>1677</v>
      </c>
      <c r="D662" s="307" t="s">
        <v>1677</v>
      </c>
      <c r="E662" s="193" t="s">
        <v>1660</v>
      </c>
      <c r="F662" s="307" t="s">
        <v>1677</v>
      </c>
      <c r="G662" s="307" t="s">
        <v>1677</v>
      </c>
      <c r="H662" s="307" t="s">
        <v>1677</v>
      </c>
      <c r="I662" s="312"/>
      <c r="J662" s="280" t="str">
        <f t="shared" si="249"/>
        <v>=</v>
      </c>
      <c r="K662" s="280" t="str">
        <f t="shared" si="250"/>
        <v>=</v>
      </c>
      <c r="L662" s="280" t="str">
        <f t="shared" si="251"/>
        <v>X</v>
      </c>
      <c r="M662" s="280" t="str">
        <f t="shared" si="252"/>
        <v>=</v>
      </c>
      <c r="N662" s="280" t="str">
        <f t="shared" si="253"/>
        <v>=</v>
      </c>
      <c r="O662" s="280" t="str">
        <f t="shared" si="254"/>
        <v>=</v>
      </c>
      <c r="P662" s="280" t="str">
        <f t="shared" si="255"/>
        <v>=</v>
      </c>
    </row>
    <row r="663" spans="1:16" ht="13" outlineLevel="1" x14ac:dyDescent="0.35">
      <c r="A663" s="457" t="s">
        <v>2658</v>
      </c>
      <c r="B663" s="63" t="s">
        <v>2659</v>
      </c>
      <c r="C663" s="307" t="s">
        <v>1677</v>
      </c>
      <c r="D663" s="307" t="s">
        <v>1677</v>
      </c>
      <c r="E663" s="193" t="s">
        <v>1660</v>
      </c>
      <c r="F663" s="307" t="s">
        <v>1677</v>
      </c>
      <c r="G663" s="307" t="s">
        <v>1677</v>
      </c>
      <c r="H663" s="307" t="s">
        <v>1677</v>
      </c>
      <c r="I663" s="312"/>
      <c r="J663" s="280" t="str">
        <f t="shared" si="249"/>
        <v>=</v>
      </c>
      <c r="K663" s="280" t="str">
        <f t="shared" si="250"/>
        <v>=</v>
      </c>
      <c r="L663" s="280" t="str">
        <f t="shared" si="251"/>
        <v>X</v>
      </c>
      <c r="M663" s="280" t="str">
        <f t="shared" si="252"/>
        <v>=</v>
      </c>
      <c r="N663" s="280" t="str">
        <f t="shared" si="253"/>
        <v>=</v>
      </c>
      <c r="O663" s="280" t="str">
        <f t="shared" si="254"/>
        <v>=</v>
      </c>
      <c r="P663" s="280" t="str">
        <f t="shared" si="255"/>
        <v>=</v>
      </c>
    </row>
    <row r="664" spans="1:16" ht="13" outlineLevel="1" x14ac:dyDescent="0.35">
      <c r="A664" s="457" t="s">
        <v>2660</v>
      </c>
      <c r="B664" s="63" t="s">
        <v>2117</v>
      </c>
      <c r="C664" s="307" t="s">
        <v>1677</v>
      </c>
      <c r="D664" s="307" t="s">
        <v>1677</v>
      </c>
      <c r="E664" s="193" t="s">
        <v>1660</v>
      </c>
      <c r="F664" s="307" t="s">
        <v>1677</v>
      </c>
      <c r="G664" s="307" t="s">
        <v>1677</v>
      </c>
      <c r="H664" s="307" t="s">
        <v>1677</v>
      </c>
      <c r="I664" s="312"/>
      <c r="J664" s="280" t="str">
        <f t="shared" si="249"/>
        <v>=</v>
      </c>
      <c r="K664" s="280" t="str">
        <f t="shared" si="250"/>
        <v>=</v>
      </c>
      <c r="L664" s="280" t="str">
        <f t="shared" si="251"/>
        <v>X</v>
      </c>
      <c r="M664" s="280" t="str">
        <f t="shared" si="252"/>
        <v>=</v>
      </c>
      <c r="N664" s="280" t="str">
        <f t="shared" si="253"/>
        <v>=</v>
      </c>
      <c r="O664" s="280" t="str">
        <f t="shared" si="254"/>
        <v>=</v>
      </c>
      <c r="P664" s="280" t="str">
        <f t="shared" si="255"/>
        <v>=</v>
      </c>
    </row>
    <row r="665" spans="1:16" ht="13" outlineLevel="1" x14ac:dyDescent="0.35">
      <c r="A665" s="457" t="s">
        <v>2661</v>
      </c>
      <c r="B665" s="63" t="s">
        <v>2662</v>
      </c>
      <c r="C665" s="307" t="s">
        <v>1677</v>
      </c>
      <c r="D665" s="307" t="s">
        <v>1677</v>
      </c>
      <c r="E665" s="193" t="s">
        <v>1660</v>
      </c>
      <c r="F665" s="307" t="s">
        <v>1677</v>
      </c>
      <c r="G665" s="307" t="s">
        <v>1677</v>
      </c>
      <c r="H665" s="307" t="s">
        <v>1677</v>
      </c>
      <c r="I665" s="312"/>
      <c r="J665" s="280" t="str">
        <f t="shared" si="249"/>
        <v>=</v>
      </c>
      <c r="K665" s="280" t="str">
        <f t="shared" si="250"/>
        <v>=</v>
      </c>
      <c r="L665" s="280" t="str">
        <f t="shared" si="251"/>
        <v>X</v>
      </c>
      <c r="M665" s="280" t="str">
        <f t="shared" si="252"/>
        <v>=</v>
      </c>
      <c r="N665" s="280" t="str">
        <f t="shared" si="253"/>
        <v>=</v>
      </c>
      <c r="O665" s="280" t="str">
        <f t="shared" si="254"/>
        <v>=</v>
      </c>
      <c r="P665" s="280" t="str">
        <f t="shared" si="255"/>
        <v>=</v>
      </c>
    </row>
    <row r="666" spans="1:16" ht="13" outlineLevel="1" x14ac:dyDescent="0.35">
      <c r="A666" s="457" t="s">
        <v>2663</v>
      </c>
      <c r="B666" s="63" t="s">
        <v>2664</v>
      </c>
      <c r="C666" s="307" t="s">
        <v>1677</v>
      </c>
      <c r="D666" s="307" t="s">
        <v>1677</v>
      </c>
      <c r="E666" s="193" t="s">
        <v>1660</v>
      </c>
      <c r="F666" s="307" t="s">
        <v>1677</v>
      </c>
      <c r="G666" s="307" t="s">
        <v>1677</v>
      </c>
      <c r="H666" s="307" t="s">
        <v>1677</v>
      </c>
      <c r="I666" s="312"/>
      <c r="J666" s="280" t="str">
        <f t="shared" si="249"/>
        <v>=</v>
      </c>
      <c r="K666" s="280" t="str">
        <f t="shared" si="250"/>
        <v>=</v>
      </c>
      <c r="L666" s="280" t="str">
        <f t="shared" si="251"/>
        <v>X</v>
      </c>
      <c r="M666" s="280" t="str">
        <f t="shared" si="252"/>
        <v>=</v>
      </c>
      <c r="N666" s="280" t="str">
        <f t="shared" si="253"/>
        <v>=</v>
      </c>
      <c r="O666" s="280" t="str">
        <f t="shared" si="254"/>
        <v>=</v>
      </c>
      <c r="P666" s="280" t="str">
        <f t="shared" si="255"/>
        <v>=</v>
      </c>
    </row>
    <row r="667" spans="1:16" ht="13" outlineLevel="1" x14ac:dyDescent="0.35">
      <c r="A667" s="457" t="s">
        <v>2665</v>
      </c>
      <c r="B667" s="64" t="s">
        <v>2666</v>
      </c>
      <c r="C667" s="307" t="s">
        <v>1677</v>
      </c>
      <c r="D667" s="307" t="s">
        <v>1677</v>
      </c>
      <c r="E667" s="193" t="s">
        <v>1660</v>
      </c>
      <c r="F667" s="307" t="s">
        <v>1677</v>
      </c>
      <c r="G667" s="307" t="s">
        <v>1677</v>
      </c>
      <c r="H667" s="307" t="s">
        <v>1677</v>
      </c>
      <c r="I667" s="312"/>
      <c r="J667" s="280" t="str">
        <f t="shared" si="249"/>
        <v>=</v>
      </c>
      <c r="K667" s="280" t="str">
        <f t="shared" si="250"/>
        <v>=</v>
      </c>
      <c r="L667" s="280" t="str">
        <f t="shared" si="251"/>
        <v>X</v>
      </c>
      <c r="M667" s="280" t="str">
        <f t="shared" si="252"/>
        <v>=</v>
      </c>
      <c r="N667" s="280" t="str">
        <f t="shared" si="253"/>
        <v>=</v>
      </c>
      <c r="O667" s="280" t="str">
        <f t="shared" si="254"/>
        <v>=</v>
      </c>
      <c r="P667" s="280" t="str">
        <f t="shared" si="255"/>
        <v>=</v>
      </c>
    </row>
    <row r="668" spans="1:16" ht="13" outlineLevel="1" x14ac:dyDescent="0.35">
      <c r="A668" s="457" t="s">
        <v>2667</v>
      </c>
      <c r="B668" s="63" t="s">
        <v>2121</v>
      </c>
      <c r="C668" s="307" t="s">
        <v>1677</v>
      </c>
      <c r="D668" s="307" t="s">
        <v>1677</v>
      </c>
      <c r="E668" s="193" t="s">
        <v>1660</v>
      </c>
      <c r="F668" s="307" t="s">
        <v>1677</v>
      </c>
      <c r="G668" s="307" t="s">
        <v>1677</v>
      </c>
      <c r="H668" s="307" t="s">
        <v>1677</v>
      </c>
      <c r="I668" s="312"/>
      <c r="J668" s="280" t="str">
        <f t="shared" si="249"/>
        <v>=</v>
      </c>
      <c r="K668" s="280" t="str">
        <f t="shared" si="250"/>
        <v>=</v>
      </c>
      <c r="L668" s="280" t="str">
        <f t="shared" si="251"/>
        <v>X</v>
      </c>
      <c r="M668" s="280" t="str">
        <f t="shared" si="252"/>
        <v>=</v>
      </c>
      <c r="N668" s="280" t="str">
        <f t="shared" si="253"/>
        <v>=</v>
      </c>
      <c r="O668" s="280" t="str">
        <f t="shared" si="254"/>
        <v>=</v>
      </c>
      <c r="P668" s="280" t="str">
        <f t="shared" si="255"/>
        <v>=</v>
      </c>
    </row>
    <row r="669" spans="1:16" ht="13" outlineLevel="1" x14ac:dyDescent="0.35">
      <c r="A669" s="457" t="s">
        <v>2668</v>
      </c>
      <c r="B669" s="63" t="s">
        <v>2609</v>
      </c>
      <c r="C669" s="307" t="s">
        <v>1677</v>
      </c>
      <c r="D669" s="307" t="s">
        <v>1677</v>
      </c>
      <c r="E669" s="193" t="s">
        <v>1660</v>
      </c>
      <c r="F669" s="307" t="s">
        <v>1677</v>
      </c>
      <c r="G669" s="307" t="s">
        <v>1677</v>
      </c>
      <c r="H669" s="307" t="s">
        <v>1677</v>
      </c>
      <c r="I669" s="312"/>
      <c r="J669" s="280" t="str">
        <f t="shared" si="249"/>
        <v>=</v>
      </c>
      <c r="K669" s="280" t="str">
        <f t="shared" si="250"/>
        <v>=</v>
      </c>
      <c r="L669" s="280" t="str">
        <f t="shared" si="251"/>
        <v>X</v>
      </c>
      <c r="M669" s="280" t="str">
        <f t="shared" si="252"/>
        <v>=</v>
      </c>
      <c r="N669" s="280" t="str">
        <f t="shared" si="253"/>
        <v>=</v>
      </c>
      <c r="O669" s="280" t="str">
        <f t="shared" si="254"/>
        <v>=</v>
      </c>
      <c r="P669" s="280" t="str">
        <f t="shared" si="255"/>
        <v>=</v>
      </c>
    </row>
    <row r="670" spans="1:16" ht="13" outlineLevel="1" x14ac:dyDescent="0.35">
      <c r="A670" s="457" t="s">
        <v>2669</v>
      </c>
      <c r="B670" s="63" t="s">
        <v>2670</v>
      </c>
      <c r="C670" s="307" t="s">
        <v>1677</v>
      </c>
      <c r="D670" s="307" t="s">
        <v>1677</v>
      </c>
      <c r="E670" s="193" t="s">
        <v>1660</v>
      </c>
      <c r="F670" s="307" t="s">
        <v>1677</v>
      </c>
      <c r="G670" s="307" t="s">
        <v>1677</v>
      </c>
      <c r="H670" s="307" t="s">
        <v>1677</v>
      </c>
      <c r="I670" s="312"/>
      <c r="J670" s="280" t="str">
        <f t="shared" si="249"/>
        <v>=</v>
      </c>
      <c r="K670" s="280" t="str">
        <f t="shared" si="250"/>
        <v>=</v>
      </c>
      <c r="L670" s="280" t="str">
        <f t="shared" si="251"/>
        <v>X</v>
      </c>
      <c r="M670" s="280" t="str">
        <f t="shared" si="252"/>
        <v>=</v>
      </c>
      <c r="N670" s="280" t="str">
        <f t="shared" si="253"/>
        <v>=</v>
      </c>
      <c r="O670" s="280" t="str">
        <f t="shared" si="254"/>
        <v>=</v>
      </c>
      <c r="P670" s="280" t="str">
        <f t="shared" si="255"/>
        <v>=</v>
      </c>
    </row>
    <row r="671" spans="1:16" ht="13" outlineLevel="1" x14ac:dyDescent="0.35">
      <c r="A671" s="457" t="s">
        <v>2671</v>
      </c>
      <c r="B671" s="63" t="s">
        <v>2672</v>
      </c>
      <c r="C671" s="307" t="s">
        <v>1677</v>
      </c>
      <c r="D671" s="307" t="s">
        <v>1677</v>
      </c>
      <c r="E671" s="193" t="s">
        <v>1660</v>
      </c>
      <c r="F671" s="307" t="s">
        <v>1677</v>
      </c>
      <c r="G671" s="307" t="s">
        <v>1677</v>
      </c>
      <c r="H671" s="307" t="s">
        <v>1677</v>
      </c>
      <c r="I671" s="312"/>
      <c r="J671" s="280" t="str">
        <f t="shared" si="249"/>
        <v>=</v>
      </c>
      <c r="K671" s="280" t="str">
        <f t="shared" si="250"/>
        <v>=</v>
      </c>
      <c r="L671" s="280" t="str">
        <f t="shared" si="251"/>
        <v>X</v>
      </c>
      <c r="M671" s="280" t="str">
        <f t="shared" si="252"/>
        <v>=</v>
      </c>
      <c r="N671" s="280" t="str">
        <f t="shared" si="253"/>
        <v>=</v>
      </c>
      <c r="O671" s="280" t="str">
        <f t="shared" si="254"/>
        <v>=</v>
      </c>
      <c r="P671" s="280" t="str">
        <f t="shared" si="255"/>
        <v>=</v>
      </c>
    </row>
    <row r="672" spans="1:16" ht="13" outlineLevel="1" x14ac:dyDescent="0.35">
      <c r="A672" s="457" t="s">
        <v>2673</v>
      </c>
      <c r="B672" s="63" t="s">
        <v>2674</v>
      </c>
      <c r="C672" s="307" t="s">
        <v>1677</v>
      </c>
      <c r="D672" s="307" t="s">
        <v>1677</v>
      </c>
      <c r="E672" s="193" t="s">
        <v>1660</v>
      </c>
      <c r="F672" s="307" t="s">
        <v>1677</v>
      </c>
      <c r="G672" s="307" t="s">
        <v>1677</v>
      </c>
      <c r="H672" s="307" t="s">
        <v>1677</v>
      </c>
      <c r="I672" s="312"/>
      <c r="J672" s="280" t="str">
        <f t="shared" si="249"/>
        <v>=</v>
      </c>
      <c r="K672" s="280" t="str">
        <f t="shared" si="250"/>
        <v>=</v>
      </c>
      <c r="L672" s="280" t="str">
        <f t="shared" si="251"/>
        <v>X</v>
      </c>
      <c r="M672" s="280" t="str">
        <f t="shared" si="252"/>
        <v>=</v>
      </c>
      <c r="N672" s="280" t="str">
        <f t="shared" si="253"/>
        <v>=</v>
      </c>
      <c r="O672" s="280" t="str">
        <f t="shared" si="254"/>
        <v>=</v>
      </c>
      <c r="P672" s="280" t="str">
        <f t="shared" si="255"/>
        <v>=</v>
      </c>
    </row>
    <row r="673" spans="1:16" ht="13" outlineLevel="1" x14ac:dyDescent="0.35">
      <c r="A673" s="457" t="s">
        <v>2675</v>
      </c>
      <c r="B673" s="63" t="s">
        <v>2676</v>
      </c>
      <c r="C673" s="307" t="s">
        <v>1677</v>
      </c>
      <c r="D673" s="307" t="s">
        <v>1677</v>
      </c>
      <c r="E673" s="193" t="s">
        <v>1660</v>
      </c>
      <c r="F673" s="307" t="s">
        <v>1677</v>
      </c>
      <c r="G673" s="307" t="s">
        <v>1677</v>
      </c>
      <c r="H673" s="307" t="s">
        <v>1677</v>
      </c>
      <c r="I673" s="312"/>
      <c r="J673" s="280" t="str">
        <f t="shared" si="249"/>
        <v>=</v>
      </c>
      <c r="K673" s="280" t="str">
        <f t="shared" si="250"/>
        <v>=</v>
      </c>
      <c r="L673" s="280" t="str">
        <f t="shared" si="251"/>
        <v>X</v>
      </c>
      <c r="M673" s="280" t="str">
        <f t="shared" si="252"/>
        <v>=</v>
      </c>
      <c r="N673" s="280" t="str">
        <f t="shared" si="253"/>
        <v>=</v>
      </c>
      <c r="O673" s="280" t="str">
        <f t="shared" si="254"/>
        <v>=</v>
      </c>
      <c r="P673" s="280" t="str">
        <f t="shared" si="255"/>
        <v>=</v>
      </c>
    </row>
    <row r="674" spans="1:16" ht="13" outlineLevel="1" x14ac:dyDescent="0.35">
      <c r="A674" s="457" t="s">
        <v>2677</v>
      </c>
      <c r="B674" s="63" t="s">
        <v>2678</v>
      </c>
      <c r="C674" s="307" t="s">
        <v>1677</v>
      </c>
      <c r="D674" s="307" t="s">
        <v>1677</v>
      </c>
      <c r="E674" s="193" t="s">
        <v>1660</v>
      </c>
      <c r="F674" s="307" t="s">
        <v>1677</v>
      </c>
      <c r="G674" s="307" t="s">
        <v>1677</v>
      </c>
      <c r="H674" s="307" t="s">
        <v>1677</v>
      </c>
      <c r="I674" s="312"/>
      <c r="J674" s="280" t="str">
        <f t="shared" si="249"/>
        <v>=</v>
      </c>
      <c r="K674" s="280" t="str">
        <f t="shared" si="250"/>
        <v>=</v>
      </c>
      <c r="L674" s="280" t="str">
        <f t="shared" si="251"/>
        <v>X</v>
      </c>
      <c r="M674" s="280" t="str">
        <f t="shared" si="252"/>
        <v>=</v>
      </c>
      <c r="N674" s="280" t="str">
        <f t="shared" si="253"/>
        <v>=</v>
      </c>
      <c r="O674" s="280" t="str">
        <f t="shared" si="254"/>
        <v>=</v>
      </c>
      <c r="P674" s="280" t="str">
        <f t="shared" si="255"/>
        <v>=</v>
      </c>
    </row>
    <row r="675" spans="1:16" ht="13" outlineLevel="1" x14ac:dyDescent="0.35">
      <c r="A675" s="457" t="s">
        <v>2679</v>
      </c>
      <c r="B675" s="63" t="s">
        <v>2680</v>
      </c>
      <c r="C675" s="307" t="s">
        <v>1677</v>
      </c>
      <c r="D675" s="307" t="s">
        <v>1677</v>
      </c>
      <c r="E675" s="193" t="s">
        <v>1660</v>
      </c>
      <c r="F675" s="307" t="s">
        <v>1677</v>
      </c>
      <c r="G675" s="307" t="s">
        <v>1677</v>
      </c>
      <c r="H675" s="307" t="s">
        <v>1677</v>
      </c>
      <c r="I675" s="312"/>
      <c r="J675" s="280" t="str">
        <f t="shared" si="249"/>
        <v>=</v>
      </c>
      <c r="K675" s="280" t="str">
        <f t="shared" si="250"/>
        <v>=</v>
      </c>
      <c r="L675" s="280" t="str">
        <f t="shared" si="251"/>
        <v>X</v>
      </c>
      <c r="M675" s="280" t="str">
        <f t="shared" si="252"/>
        <v>=</v>
      </c>
      <c r="N675" s="280" t="str">
        <f t="shared" si="253"/>
        <v>=</v>
      </c>
      <c r="O675" s="280" t="str">
        <f t="shared" si="254"/>
        <v>=</v>
      </c>
      <c r="P675" s="280" t="str">
        <f t="shared" si="255"/>
        <v>=</v>
      </c>
    </row>
    <row r="676" spans="1:16" ht="13" outlineLevel="1" x14ac:dyDescent="0.35">
      <c r="A676" s="457" t="s">
        <v>2681</v>
      </c>
      <c r="B676" s="63" t="s">
        <v>2110</v>
      </c>
      <c r="C676" s="307" t="s">
        <v>1677</v>
      </c>
      <c r="D676" s="307" t="s">
        <v>1677</v>
      </c>
      <c r="E676" s="194" t="s">
        <v>1672</v>
      </c>
      <c r="F676" s="307" t="s">
        <v>1677</v>
      </c>
      <c r="G676" s="307" t="s">
        <v>1677</v>
      </c>
      <c r="H676" s="307" t="s">
        <v>1677</v>
      </c>
      <c r="I676" s="312"/>
      <c r="J676" s="280" t="str">
        <f t="shared" si="249"/>
        <v>=</v>
      </c>
      <c r="K676" s="280" t="str">
        <f t="shared" si="250"/>
        <v>=</v>
      </c>
      <c r="L676" s="280" t="str">
        <f t="shared" si="251"/>
        <v>X</v>
      </c>
      <c r="M676" s="280" t="str">
        <f t="shared" si="252"/>
        <v>=</v>
      </c>
      <c r="N676" s="280" t="str">
        <f t="shared" si="253"/>
        <v>=</v>
      </c>
      <c r="O676" s="280" t="str">
        <f t="shared" si="254"/>
        <v>=</v>
      </c>
      <c r="P676" s="280" t="str">
        <f t="shared" si="255"/>
        <v>=</v>
      </c>
    </row>
    <row r="677" spans="1:16" ht="13" outlineLevel="1" x14ac:dyDescent="0.35">
      <c r="A677" s="457" t="s">
        <v>2682</v>
      </c>
      <c r="B677" s="63" t="s">
        <v>2114</v>
      </c>
      <c r="C677" s="307" t="s">
        <v>1677</v>
      </c>
      <c r="D677" s="307" t="s">
        <v>1677</v>
      </c>
      <c r="E677" s="193" t="s">
        <v>1660</v>
      </c>
      <c r="F677" s="307" t="s">
        <v>1677</v>
      </c>
      <c r="G677" s="307" t="s">
        <v>1677</v>
      </c>
      <c r="H677" s="307" t="s">
        <v>1677</v>
      </c>
      <c r="I677" s="312"/>
      <c r="J677" s="280" t="str">
        <f t="shared" ref="J677:J741" si="256">IF(C677=D677,"=","X")</f>
        <v>=</v>
      </c>
      <c r="K677" s="280" t="str">
        <f t="shared" ref="K677:K741" si="257">IF(C677=F677,"=","X")</f>
        <v>=</v>
      </c>
      <c r="L677" s="280" t="str">
        <f t="shared" ref="L677:L741" si="258">IF(D677=E677,"=","X")</f>
        <v>X</v>
      </c>
      <c r="M677" s="280" t="str">
        <f t="shared" ref="M677:M741" si="259">IF(C677=G677,"=","X")</f>
        <v>=</v>
      </c>
      <c r="N677" s="280" t="str">
        <f t="shared" ref="N677:N741" si="260">IF(F677=G677,"=","X")</f>
        <v>=</v>
      </c>
      <c r="O677" s="280" t="str">
        <f t="shared" ref="O677:O741" si="261">IF(D677=F677,"=","X")</f>
        <v>=</v>
      </c>
      <c r="P677" s="280" t="str">
        <f t="shared" ref="P677:P741" si="262">IF(H677=G677,"=","X")</f>
        <v>=</v>
      </c>
    </row>
    <row r="678" spans="1:16" ht="13" outlineLevel="1" x14ac:dyDescent="0.35">
      <c r="A678" s="457" t="s">
        <v>2683</v>
      </c>
      <c r="B678" s="63" t="s">
        <v>2624</v>
      </c>
      <c r="C678" s="307" t="s">
        <v>1677</v>
      </c>
      <c r="D678" s="307" t="s">
        <v>1677</v>
      </c>
      <c r="E678" s="201" t="s">
        <v>1870</v>
      </c>
      <c r="F678" s="307" t="s">
        <v>1677</v>
      </c>
      <c r="G678" s="307" t="s">
        <v>1677</v>
      </c>
      <c r="H678" s="307" t="s">
        <v>1677</v>
      </c>
      <c r="I678" s="312"/>
      <c r="J678" s="280" t="str">
        <f t="shared" si="256"/>
        <v>=</v>
      </c>
      <c r="K678" s="280" t="str">
        <f t="shared" si="257"/>
        <v>=</v>
      </c>
      <c r="L678" s="280" t="str">
        <f t="shared" si="258"/>
        <v>X</v>
      </c>
      <c r="M678" s="280" t="str">
        <f t="shared" si="259"/>
        <v>=</v>
      </c>
      <c r="N678" s="280" t="str">
        <f t="shared" si="260"/>
        <v>=</v>
      </c>
      <c r="O678" s="280" t="str">
        <f t="shared" si="261"/>
        <v>=</v>
      </c>
      <c r="P678" s="280" t="str">
        <f t="shared" si="262"/>
        <v>=</v>
      </c>
    </row>
    <row r="679" spans="1:16" ht="13" outlineLevel="1" x14ac:dyDescent="0.35">
      <c r="A679" s="457" t="s">
        <v>2684</v>
      </c>
      <c r="B679" s="63" t="s">
        <v>1851</v>
      </c>
      <c r="C679" s="307" t="s">
        <v>1677</v>
      </c>
      <c r="D679" s="307" t="s">
        <v>1677</v>
      </c>
      <c r="E679" s="193" t="s">
        <v>1660</v>
      </c>
      <c r="F679" s="307" t="s">
        <v>1677</v>
      </c>
      <c r="G679" s="307" t="s">
        <v>1677</v>
      </c>
      <c r="H679" s="307" t="s">
        <v>1677</v>
      </c>
      <c r="I679" s="312"/>
      <c r="J679" s="280" t="str">
        <f t="shared" si="256"/>
        <v>=</v>
      </c>
      <c r="K679" s="280" t="str">
        <f t="shared" si="257"/>
        <v>=</v>
      </c>
      <c r="L679" s="280" t="str">
        <f t="shared" si="258"/>
        <v>X</v>
      </c>
      <c r="M679" s="280" t="str">
        <f t="shared" si="259"/>
        <v>=</v>
      </c>
      <c r="N679" s="280" t="str">
        <f t="shared" si="260"/>
        <v>=</v>
      </c>
      <c r="O679" s="280" t="str">
        <f t="shared" si="261"/>
        <v>=</v>
      </c>
      <c r="P679" s="280" t="str">
        <f t="shared" si="262"/>
        <v>=</v>
      </c>
    </row>
    <row r="680" spans="1:16" ht="25" outlineLevel="1" x14ac:dyDescent="0.35">
      <c r="A680" s="457" t="s">
        <v>2685</v>
      </c>
      <c r="B680" s="63" t="s">
        <v>1853</v>
      </c>
      <c r="C680" s="307" t="s">
        <v>1677</v>
      </c>
      <c r="D680" s="307" t="s">
        <v>1677</v>
      </c>
      <c r="E680" s="193" t="s">
        <v>1660</v>
      </c>
      <c r="F680" s="307" t="s">
        <v>1677</v>
      </c>
      <c r="G680" s="307" t="s">
        <v>1677</v>
      </c>
      <c r="H680" s="307" t="s">
        <v>1677</v>
      </c>
      <c r="I680" s="312"/>
      <c r="J680" s="280" t="str">
        <f t="shared" si="256"/>
        <v>=</v>
      </c>
      <c r="K680" s="280" t="str">
        <f t="shared" si="257"/>
        <v>=</v>
      </c>
      <c r="L680" s="280" t="str">
        <f t="shared" si="258"/>
        <v>X</v>
      </c>
      <c r="M680" s="280" t="str">
        <f t="shared" si="259"/>
        <v>=</v>
      </c>
      <c r="N680" s="280" t="str">
        <f t="shared" si="260"/>
        <v>=</v>
      </c>
      <c r="O680" s="280" t="str">
        <f t="shared" si="261"/>
        <v>=</v>
      </c>
      <c r="P680" s="280" t="str">
        <f t="shared" si="262"/>
        <v>=</v>
      </c>
    </row>
    <row r="681" spans="1:16" ht="13" outlineLevel="1" x14ac:dyDescent="0.35">
      <c r="A681" s="457" t="s">
        <v>2686</v>
      </c>
      <c r="B681" s="63" t="s">
        <v>2687</v>
      </c>
      <c r="C681" s="307" t="s">
        <v>1677</v>
      </c>
      <c r="D681" s="307" t="s">
        <v>1677</v>
      </c>
      <c r="E681" s="193" t="s">
        <v>1660</v>
      </c>
      <c r="F681" s="307" t="s">
        <v>1677</v>
      </c>
      <c r="G681" s="307" t="s">
        <v>1677</v>
      </c>
      <c r="H681" s="307" t="s">
        <v>1677</v>
      </c>
      <c r="I681" s="312"/>
      <c r="J681" s="280" t="str">
        <f t="shared" si="256"/>
        <v>=</v>
      </c>
      <c r="K681" s="280" t="str">
        <f t="shared" si="257"/>
        <v>=</v>
      </c>
      <c r="L681" s="280" t="str">
        <f t="shared" si="258"/>
        <v>X</v>
      </c>
      <c r="M681" s="280" t="str">
        <f t="shared" si="259"/>
        <v>=</v>
      </c>
      <c r="N681" s="280" t="str">
        <f t="shared" si="260"/>
        <v>=</v>
      </c>
      <c r="O681" s="280" t="str">
        <f t="shared" si="261"/>
        <v>=</v>
      </c>
      <c r="P681" s="280" t="str">
        <f t="shared" si="262"/>
        <v>=</v>
      </c>
    </row>
    <row r="682" spans="1:16" ht="25" outlineLevel="1" x14ac:dyDescent="0.35">
      <c r="A682" s="457" t="s">
        <v>2688</v>
      </c>
      <c r="B682" s="64" t="s">
        <v>2689</v>
      </c>
      <c r="C682" s="307" t="s">
        <v>1677</v>
      </c>
      <c r="D682" s="307" t="s">
        <v>1677</v>
      </c>
      <c r="E682" s="194" t="s">
        <v>1672</v>
      </c>
      <c r="F682" s="307" t="s">
        <v>1677</v>
      </c>
      <c r="G682" s="307" t="s">
        <v>1677</v>
      </c>
      <c r="H682" s="307" t="s">
        <v>1677</v>
      </c>
      <c r="I682" s="312"/>
      <c r="J682" s="280" t="str">
        <f t="shared" si="256"/>
        <v>=</v>
      </c>
      <c r="K682" s="280" t="str">
        <f t="shared" si="257"/>
        <v>=</v>
      </c>
      <c r="L682" s="280" t="str">
        <f t="shared" si="258"/>
        <v>X</v>
      </c>
      <c r="M682" s="280" t="str">
        <f t="shared" si="259"/>
        <v>=</v>
      </c>
      <c r="N682" s="280" t="str">
        <f t="shared" si="260"/>
        <v>=</v>
      </c>
      <c r="O682" s="280" t="str">
        <f t="shared" si="261"/>
        <v>=</v>
      </c>
      <c r="P682" s="280" t="str">
        <f t="shared" si="262"/>
        <v>=</v>
      </c>
    </row>
    <row r="683" spans="1:16" ht="13" outlineLevel="1" x14ac:dyDescent="0.35">
      <c r="A683" s="457" t="s">
        <v>2690</v>
      </c>
      <c r="B683" s="64" t="s">
        <v>2691</v>
      </c>
      <c r="C683" s="307" t="s">
        <v>1677</v>
      </c>
      <c r="D683" s="307" t="s">
        <v>1677</v>
      </c>
      <c r="E683" s="519" t="s">
        <v>1689</v>
      </c>
      <c r="F683" s="307" t="s">
        <v>1677</v>
      </c>
      <c r="G683" s="307" t="s">
        <v>1677</v>
      </c>
      <c r="H683" s="307" t="s">
        <v>1677</v>
      </c>
      <c r="I683" s="312"/>
      <c r="J683" s="280" t="str">
        <f t="shared" si="256"/>
        <v>=</v>
      </c>
      <c r="K683" s="280" t="str">
        <f t="shared" si="257"/>
        <v>=</v>
      </c>
      <c r="L683" s="280" t="str">
        <f t="shared" si="258"/>
        <v>X</v>
      </c>
      <c r="M683" s="280" t="str">
        <f t="shared" si="259"/>
        <v>=</v>
      </c>
      <c r="N683" s="280" t="str">
        <f t="shared" si="260"/>
        <v>=</v>
      </c>
      <c r="O683" s="280" t="str">
        <f t="shared" si="261"/>
        <v>=</v>
      </c>
      <c r="P683" s="280" t="str">
        <f t="shared" si="262"/>
        <v>=</v>
      </c>
    </row>
    <row r="684" spans="1:16" ht="13" outlineLevel="1" x14ac:dyDescent="0.35">
      <c r="A684" s="6" t="s">
        <v>2692</v>
      </c>
      <c r="B684" s="420" t="s">
        <v>1642</v>
      </c>
      <c r="C684" s="180" t="s">
        <v>1642</v>
      </c>
      <c r="D684" s="180" t="s">
        <v>1642</v>
      </c>
      <c r="E684" s="180" t="s">
        <v>1642</v>
      </c>
      <c r="F684" s="180" t="s">
        <v>1642</v>
      </c>
      <c r="G684" s="180" t="s">
        <v>1642</v>
      </c>
      <c r="H684" s="180" t="s">
        <v>1642</v>
      </c>
      <c r="I684" s="207"/>
      <c r="J684" s="180" t="s">
        <v>1642</v>
      </c>
      <c r="K684" s="180" t="s">
        <v>1642</v>
      </c>
      <c r="L684" s="180" t="s">
        <v>1642</v>
      </c>
      <c r="M684" s="180" t="s">
        <v>1642</v>
      </c>
      <c r="N684" s="180" t="s">
        <v>1642</v>
      </c>
      <c r="O684" s="180" t="s">
        <v>1642</v>
      </c>
      <c r="P684" s="180" t="s">
        <v>1642</v>
      </c>
    </row>
    <row r="685" spans="1:16" ht="13" outlineLevel="1" x14ac:dyDescent="0.35">
      <c r="A685" s="457" t="s">
        <v>2693</v>
      </c>
      <c r="B685" s="63" t="s">
        <v>1847</v>
      </c>
      <c r="C685" s="307" t="s">
        <v>1677</v>
      </c>
      <c r="D685" s="307" t="s">
        <v>1677</v>
      </c>
      <c r="E685" s="193" t="s">
        <v>1660</v>
      </c>
      <c r="F685" s="307" t="s">
        <v>1677</v>
      </c>
      <c r="G685" s="307" t="s">
        <v>1677</v>
      </c>
      <c r="H685" s="307" t="s">
        <v>1677</v>
      </c>
      <c r="I685" s="312"/>
      <c r="J685" s="280" t="str">
        <f t="shared" si="256"/>
        <v>=</v>
      </c>
      <c r="K685" s="280" t="str">
        <f t="shared" si="257"/>
        <v>=</v>
      </c>
      <c r="L685" s="280" t="str">
        <f t="shared" si="258"/>
        <v>X</v>
      </c>
      <c r="M685" s="280" t="str">
        <f t="shared" si="259"/>
        <v>=</v>
      </c>
      <c r="N685" s="280" t="str">
        <f t="shared" si="260"/>
        <v>=</v>
      </c>
      <c r="O685" s="280" t="str">
        <f t="shared" si="261"/>
        <v>=</v>
      </c>
      <c r="P685" s="280" t="str">
        <f t="shared" si="262"/>
        <v>=</v>
      </c>
    </row>
    <row r="686" spans="1:16" ht="13" outlineLevel="1" x14ac:dyDescent="0.35">
      <c r="A686" s="457" t="s">
        <v>2694</v>
      </c>
      <c r="B686" s="63" t="s">
        <v>1849</v>
      </c>
      <c r="C686" s="307" t="s">
        <v>1677</v>
      </c>
      <c r="D686" s="307" t="s">
        <v>1677</v>
      </c>
      <c r="E686" s="193" t="s">
        <v>1660</v>
      </c>
      <c r="F686" s="307" t="s">
        <v>1677</v>
      </c>
      <c r="G686" s="307" t="s">
        <v>1677</v>
      </c>
      <c r="H686" s="307" t="s">
        <v>1677</v>
      </c>
      <c r="I686" s="312"/>
      <c r="J686" s="280" t="str">
        <f t="shared" si="256"/>
        <v>=</v>
      </c>
      <c r="K686" s="280" t="str">
        <f t="shared" si="257"/>
        <v>=</v>
      </c>
      <c r="L686" s="280" t="str">
        <f t="shared" si="258"/>
        <v>X</v>
      </c>
      <c r="M686" s="280" t="str">
        <f t="shared" si="259"/>
        <v>=</v>
      </c>
      <c r="N686" s="280" t="str">
        <f t="shared" si="260"/>
        <v>=</v>
      </c>
      <c r="O686" s="280" t="str">
        <f t="shared" si="261"/>
        <v>=</v>
      </c>
      <c r="P686" s="280" t="str">
        <f t="shared" si="262"/>
        <v>=</v>
      </c>
    </row>
    <row r="687" spans="1:16" ht="25" outlineLevel="1" x14ac:dyDescent="0.35">
      <c r="A687" s="457" t="s">
        <v>2695</v>
      </c>
      <c r="B687" s="63" t="s">
        <v>1862</v>
      </c>
      <c r="C687" s="307" t="s">
        <v>1677</v>
      </c>
      <c r="D687" s="307" t="s">
        <v>1677</v>
      </c>
      <c r="E687" s="193" t="s">
        <v>1660</v>
      </c>
      <c r="F687" s="307" t="s">
        <v>1677</v>
      </c>
      <c r="G687" s="307" t="s">
        <v>1677</v>
      </c>
      <c r="H687" s="307" t="s">
        <v>1677</v>
      </c>
      <c r="I687" s="312"/>
      <c r="J687" s="280" t="str">
        <f t="shared" si="256"/>
        <v>=</v>
      </c>
      <c r="K687" s="280" t="str">
        <f t="shared" si="257"/>
        <v>=</v>
      </c>
      <c r="L687" s="280" t="str">
        <f t="shared" si="258"/>
        <v>X</v>
      </c>
      <c r="M687" s="280" t="str">
        <f t="shared" si="259"/>
        <v>=</v>
      </c>
      <c r="N687" s="280" t="str">
        <f t="shared" si="260"/>
        <v>=</v>
      </c>
      <c r="O687" s="280" t="str">
        <f t="shared" si="261"/>
        <v>=</v>
      </c>
      <c r="P687" s="280" t="str">
        <f t="shared" si="262"/>
        <v>=</v>
      </c>
    </row>
    <row r="688" spans="1:16" ht="25" outlineLevel="1" x14ac:dyDescent="0.35">
      <c r="A688" s="457" t="s">
        <v>2696</v>
      </c>
      <c r="B688" s="11" t="s">
        <v>1864</v>
      </c>
      <c r="C688" s="307" t="s">
        <v>1677</v>
      </c>
      <c r="D688" s="307" t="s">
        <v>1677</v>
      </c>
      <c r="E688" s="193" t="s">
        <v>1660</v>
      </c>
      <c r="F688" s="307" t="s">
        <v>1677</v>
      </c>
      <c r="G688" s="307" t="s">
        <v>1677</v>
      </c>
      <c r="H688" s="307" t="s">
        <v>1677</v>
      </c>
      <c r="I688" s="312"/>
      <c r="J688" s="280" t="str">
        <f t="shared" si="256"/>
        <v>=</v>
      </c>
      <c r="K688" s="280" t="str">
        <f t="shared" si="257"/>
        <v>=</v>
      </c>
      <c r="L688" s="280" t="str">
        <f t="shared" si="258"/>
        <v>X</v>
      </c>
      <c r="M688" s="280" t="str">
        <f t="shared" si="259"/>
        <v>=</v>
      </c>
      <c r="N688" s="280" t="str">
        <f t="shared" si="260"/>
        <v>=</v>
      </c>
      <c r="O688" s="280" t="str">
        <f t="shared" si="261"/>
        <v>=</v>
      </c>
      <c r="P688" s="280" t="str">
        <f t="shared" si="262"/>
        <v>=</v>
      </c>
    </row>
    <row r="689" spans="1:16" ht="13" outlineLevel="1" x14ac:dyDescent="0.35">
      <c r="A689" s="457" t="s">
        <v>2697</v>
      </c>
      <c r="B689" s="63" t="s">
        <v>1866</v>
      </c>
      <c r="C689" s="307" t="s">
        <v>1677</v>
      </c>
      <c r="D689" s="307" t="s">
        <v>1677</v>
      </c>
      <c r="E689" s="193" t="s">
        <v>1660</v>
      </c>
      <c r="F689" s="307" t="s">
        <v>1677</v>
      </c>
      <c r="G689" s="307" t="s">
        <v>1677</v>
      </c>
      <c r="H689" s="307" t="s">
        <v>1677</v>
      </c>
      <c r="I689" s="312"/>
      <c r="J689" s="280" t="str">
        <f t="shared" si="256"/>
        <v>=</v>
      </c>
      <c r="K689" s="280" t="str">
        <f t="shared" si="257"/>
        <v>=</v>
      </c>
      <c r="L689" s="280" t="str">
        <f t="shared" si="258"/>
        <v>X</v>
      </c>
      <c r="M689" s="280" t="str">
        <f t="shared" si="259"/>
        <v>=</v>
      </c>
      <c r="N689" s="280" t="str">
        <f t="shared" si="260"/>
        <v>=</v>
      </c>
      <c r="O689" s="280" t="str">
        <f t="shared" si="261"/>
        <v>=</v>
      </c>
      <c r="P689" s="280" t="str">
        <f t="shared" si="262"/>
        <v>=</v>
      </c>
    </row>
    <row r="690" spans="1:16" ht="13" outlineLevel="1" x14ac:dyDescent="0.35">
      <c r="A690" s="457" t="s">
        <v>2698</v>
      </c>
      <c r="B690" s="11" t="s">
        <v>1161</v>
      </c>
      <c r="C690" s="307" t="s">
        <v>1677</v>
      </c>
      <c r="D690" s="307" t="s">
        <v>1677</v>
      </c>
      <c r="E690" s="193" t="s">
        <v>1660</v>
      </c>
      <c r="F690" s="307" t="s">
        <v>1677</v>
      </c>
      <c r="G690" s="307" t="s">
        <v>1677</v>
      </c>
      <c r="H690" s="307" t="s">
        <v>1677</v>
      </c>
      <c r="I690" s="312"/>
      <c r="J690" s="280" t="str">
        <f t="shared" si="256"/>
        <v>=</v>
      </c>
      <c r="K690" s="280" t="str">
        <f t="shared" si="257"/>
        <v>=</v>
      </c>
      <c r="L690" s="280" t="str">
        <f t="shared" si="258"/>
        <v>X</v>
      </c>
      <c r="M690" s="280" t="str">
        <f t="shared" si="259"/>
        <v>=</v>
      </c>
      <c r="N690" s="280" t="str">
        <f t="shared" si="260"/>
        <v>=</v>
      </c>
      <c r="O690" s="280" t="str">
        <f t="shared" si="261"/>
        <v>=</v>
      </c>
      <c r="P690" s="280" t="str">
        <f t="shared" si="262"/>
        <v>=</v>
      </c>
    </row>
    <row r="691" spans="1:16" ht="13" outlineLevel="1" x14ac:dyDescent="0.35">
      <c r="A691" s="457" t="s">
        <v>2699</v>
      </c>
      <c r="B691" s="38" t="s">
        <v>2700</v>
      </c>
      <c r="C691" s="307" t="s">
        <v>1677</v>
      </c>
      <c r="D691" s="307" t="s">
        <v>1677</v>
      </c>
      <c r="E691" s="193" t="s">
        <v>1660</v>
      </c>
      <c r="F691" s="307" t="s">
        <v>1677</v>
      </c>
      <c r="G691" s="307" t="s">
        <v>1677</v>
      </c>
      <c r="H691" s="307" t="s">
        <v>1677</v>
      </c>
      <c r="I691" s="312"/>
      <c r="J691" s="280" t="str">
        <f t="shared" si="256"/>
        <v>=</v>
      </c>
      <c r="K691" s="280" t="str">
        <f t="shared" si="257"/>
        <v>=</v>
      </c>
      <c r="L691" s="280" t="str">
        <f t="shared" si="258"/>
        <v>X</v>
      </c>
      <c r="M691" s="280" t="str">
        <f t="shared" si="259"/>
        <v>=</v>
      </c>
      <c r="N691" s="280" t="str">
        <f t="shared" si="260"/>
        <v>=</v>
      </c>
      <c r="O691" s="280" t="str">
        <f t="shared" si="261"/>
        <v>=</v>
      </c>
      <c r="P691" s="280" t="str">
        <f t="shared" si="262"/>
        <v>=</v>
      </c>
    </row>
    <row r="692" spans="1:16" ht="13" outlineLevel="1" x14ac:dyDescent="0.35">
      <c r="A692" s="457" t="s">
        <v>2701</v>
      </c>
      <c r="B692" s="64" t="s">
        <v>1891</v>
      </c>
      <c r="C692" s="307" t="s">
        <v>1677</v>
      </c>
      <c r="D692" s="307" t="s">
        <v>1677</v>
      </c>
      <c r="E692" s="193" t="s">
        <v>1660</v>
      </c>
      <c r="F692" s="307" t="s">
        <v>1677</v>
      </c>
      <c r="G692" s="307" t="s">
        <v>1677</v>
      </c>
      <c r="H692" s="307" t="s">
        <v>1677</v>
      </c>
      <c r="I692" s="312"/>
      <c r="J692" s="280" t="str">
        <f t="shared" si="256"/>
        <v>=</v>
      </c>
      <c r="K692" s="280" t="str">
        <f t="shared" si="257"/>
        <v>=</v>
      </c>
      <c r="L692" s="280" t="str">
        <f t="shared" si="258"/>
        <v>X</v>
      </c>
      <c r="M692" s="280" t="str">
        <f t="shared" si="259"/>
        <v>=</v>
      </c>
      <c r="N692" s="280" t="str">
        <f t="shared" si="260"/>
        <v>=</v>
      </c>
      <c r="O692" s="280" t="str">
        <f t="shared" si="261"/>
        <v>=</v>
      </c>
      <c r="P692" s="280" t="str">
        <f t="shared" si="262"/>
        <v>=</v>
      </c>
    </row>
    <row r="693" spans="1:16" ht="13" outlineLevel="1" x14ac:dyDescent="0.35">
      <c r="A693" s="457" t="s">
        <v>2702</v>
      </c>
      <c r="B693" s="63" t="s">
        <v>2703</v>
      </c>
      <c r="C693" s="307" t="s">
        <v>1677</v>
      </c>
      <c r="D693" s="307" t="s">
        <v>1677</v>
      </c>
      <c r="E693" s="193" t="s">
        <v>1660</v>
      </c>
      <c r="F693" s="307" t="s">
        <v>1677</v>
      </c>
      <c r="G693" s="307" t="s">
        <v>1677</v>
      </c>
      <c r="H693" s="307" t="s">
        <v>1677</v>
      </c>
      <c r="I693" s="312"/>
      <c r="J693" s="280" t="str">
        <f t="shared" si="256"/>
        <v>=</v>
      </c>
      <c r="K693" s="280" t="str">
        <f t="shared" si="257"/>
        <v>=</v>
      </c>
      <c r="L693" s="280" t="str">
        <f t="shared" si="258"/>
        <v>X</v>
      </c>
      <c r="M693" s="280" t="str">
        <f t="shared" si="259"/>
        <v>=</v>
      </c>
      <c r="N693" s="280" t="str">
        <f t="shared" si="260"/>
        <v>=</v>
      </c>
      <c r="O693" s="280" t="str">
        <f t="shared" si="261"/>
        <v>=</v>
      </c>
      <c r="P693" s="280" t="str">
        <f t="shared" si="262"/>
        <v>=</v>
      </c>
    </row>
    <row r="694" spans="1:16" ht="13" outlineLevel="1" x14ac:dyDescent="0.35">
      <c r="A694" s="457" t="s">
        <v>2704</v>
      </c>
      <c r="B694" s="63" t="s">
        <v>2705</v>
      </c>
      <c r="C694" s="307" t="s">
        <v>1677</v>
      </c>
      <c r="D694" s="307" t="s">
        <v>1677</v>
      </c>
      <c r="E694" s="193" t="s">
        <v>1660</v>
      </c>
      <c r="F694" s="307" t="s">
        <v>1677</v>
      </c>
      <c r="G694" s="307" t="s">
        <v>1677</v>
      </c>
      <c r="H694" s="307" t="s">
        <v>1677</v>
      </c>
      <c r="I694" s="312"/>
      <c r="J694" s="280" t="str">
        <f t="shared" si="256"/>
        <v>=</v>
      </c>
      <c r="K694" s="280" t="str">
        <f t="shared" si="257"/>
        <v>=</v>
      </c>
      <c r="L694" s="280" t="str">
        <f t="shared" si="258"/>
        <v>X</v>
      </c>
      <c r="M694" s="280" t="str">
        <f t="shared" si="259"/>
        <v>=</v>
      </c>
      <c r="N694" s="280" t="str">
        <f t="shared" si="260"/>
        <v>=</v>
      </c>
      <c r="O694" s="280" t="str">
        <f t="shared" si="261"/>
        <v>=</v>
      </c>
      <c r="P694" s="280" t="str">
        <f t="shared" si="262"/>
        <v>=</v>
      </c>
    </row>
    <row r="695" spans="1:16" ht="13" outlineLevel="1" x14ac:dyDescent="0.35">
      <c r="A695" s="457" t="s">
        <v>2706</v>
      </c>
      <c r="B695" s="63" t="s">
        <v>2707</v>
      </c>
      <c r="C695" s="307" t="s">
        <v>1677</v>
      </c>
      <c r="D695" s="307" t="s">
        <v>1677</v>
      </c>
      <c r="E695" s="193" t="s">
        <v>1660</v>
      </c>
      <c r="F695" s="307" t="s">
        <v>1677</v>
      </c>
      <c r="G695" s="307" t="s">
        <v>1677</v>
      </c>
      <c r="H695" s="307" t="s">
        <v>1677</v>
      </c>
      <c r="I695" s="312"/>
      <c r="J695" s="280" t="str">
        <f t="shared" si="256"/>
        <v>=</v>
      </c>
      <c r="K695" s="280" t="str">
        <f t="shared" si="257"/>
        <v>=</v>
      </c>
      <c r="L695" s="280" t="str">
        <f t="shared" si="258"/>
        <v>X</v>
      </c>
      <c r="M695" s="280" t="str">
        <f t="shared" si="259"/>
        <v>=</v>
      </c>
      <c r="N695" s="280" t="str">
        <f t="shared" si="260"/>
        <v>=</v>
      </c>
      <c r="O695" s="280" t="str">
        <f t="shared" si="261"/>
        <v>=</v>
      </c>
      <c r="P695" s="280" t="str">
        <f t="shared" si="262"/>
        <v>=</v>
      </c>
    </row>
    <row r="696" spans="1:16" ht="13" outlineLevel="1" x14ac:dyDescent="0.35">
      <c r="A696" s="457" t="s">
        <v>2708</v>
      </c>
      <c r="B696" s="63" t="s">
        <v>2709</v>
      </c>
      <c r="C696" s="307" t="s">
        <v>1677</v>
      </c>
      <c r="D696" s="307" t="s">
        <v>1677</v>
      </c>
      <c r="E696" s="193" t="s">
        <v>1660</v>
      </c>
      <c r="F696" s="307" t="s">
        <v>1677</v>
      </c>
      <c r="G696" s="307" t="s">
        <v>1677</v>
      </c>
      <c r="H696" s="307" t="s">
        <v>1677</v>
      </c>
      <c r="I696" s="312"/>
      <c r="J696" s="280" t="str">
        <f t="shared" si="256"/>
        <v>=</v>
      </c>
      <c r="K696" s="280" t="str">
        <f t="shared" si="257"/>
        <v>=</v>
      </c>
      <c r="L696" s="280" t="str">
        <f t="shared" si="258"/>
        <v>X</v>
      </c>
      <c r="M696" s="280" t="str">
        <f t="shared" si="259"/>
        <v>=</v>
      </c>
      <c r="N696" s="280" t="str">
        <f t="shared" si="260"/>
        <v>=</v>
      </c>
      <c r="O696" s="280" t="str">
        <f t="shared" si="261"/>
        <v>=</v>
      </c>
      <c r="P696" s="280" t="str">
        <f t="shared" si="262"/>
        <v>=</v>
      </c>
    </row>
    <row r="697" spans="1:16" ht="13" outlineLevel="1" x14ac:dyDescent="0.35">
      <c r="A697" s="457" t="s">
        <v>2710</v>
      </c>
      <c r="B697" s="63" t="s">
        <v>1851</v>
      </c>
      <c r="C697" s="307" t="s">
        <v>1677</v>
      </c>
      <c r="D697" s="307" t="s">
        <v>1677</v>
      </c>
      <c r="E697" s="193" t="s">
        <v>1660</v>
      </c>
      <c r="F697" s="307" t="s">
        <v>1677</v>
      </c>
      <c r="G697" s="307" t="s">
        <v>1677</v>
      </c>
      <c r="H697" s="307" t="s">
        <v>1677</v>
      </c>
      <c r="I697" s="312"/>
      <c r="J697" s="280" t="str">
        <f t="shared" si="256"/>
        <v>=</v>
      </c>
      <c r="K697" s="280" t="str">
        <f t="shared" si="257"/>
        <v>=</v>
      </c>
      <c r="L697" s="280" t="str">
        <f t="shared" si="258"/>
        <v>X</v>
      </c>
      <c r="M697" s="280" t="str">
        <f t="shared" si="259"/>
        <v>=</v>
      </c>
      <c r="N697" s="280" t="str">
        <f t="shared" si="260"/>
        <v>=</v>
      </c>
      <c r="O697" s="280" t="str">
        <f t="shared" si="261"/>
        <v>=</v>
      </c>
      <c r="P697" s="280" t="str">
        <f t="shared" si="262"/>
        <v>=</v>
      </c>
    </row>
    <row r="698" spans="1:16" ht="13" outlineLevel="1" x14ac:dyDescent="0.35">
      <c r="A698" s="457" t="s">
        <v>2711</v>
      </c>
      <c r="B698" s="11" t="s">
        <v>1282</v>
      </c>
      <c r="C698" s="307" t="s">
        <v>1677</v>
      </c>
      <c r="D698" s="307" t="s">
        <v>1677</v>
      </c>
      <c r="E698" s="193" t="s">
        <v>1660</v>
      </c>
      <c r="F698" s="307" t="s">
        <v>1677</v>
      </c>
      <c r="G698" s="307" t="s">
        <v>1677</v>
      </c>
      <c r="H698" s="307" t="s">
        <v>1677</v>
      </c>
      <c r="I698" s="312"/>
      <c r="J698" s="280" t="str">
        <f t="shared" si="256"/>
        <v>=</v>
      </c>
      <c r="K698" s="280" t="str">
        <f t="shared" si="257"/>
        <v>=</v>
      </c>
      <c r="L698" s="280" t="str">
        <f t="shared" si="258"/>
        <v>X</v>
      </c>
      <c r="M698" s="280" t="str">
        <f t="shared" si="259"/>
        <v>=</v>
      </c>
      <c r="N698" s="280" t="str">
        <f t="shared" si="260"/>
        <v>=</v>
      </c>
      <c r="O698" s="280" t="str">
        <f t="shared" si="261"/>
        <v>=</v>
      </c>
      <c r="P698" s="280" t="str">
        <f t="shared" si="262"/>
        <v>=</v>
      </c>
    </row>
    <row r="699" spans="1:16" ht="13" outlineLevel="1" x14ac:dyDescent="0.35">
      <c r="A699" s="457" t="s">
        <v>600</v>
      </c>
      <c r="B699" s="11" t="s">
        <v>336</v>
      </c>
      <c r="C699" s="307" t="s">
        <v>1677</v>
      </c>
      <c r="D699" s="307" t="s">
        <v>1677</v>
      </c>
      <c r="E699" s="199" t="s">
        <v>259</v>
      </c>
      <c r="F699" s="307" t="s">
        <v>1677</v>
      </c>
      <c r="G699" s="307" t="s">
        <v>1677</v>
      </c>
      <c r="H699" s="307" t="s">
        <v>1677</v>
      </c>
      <c r="I699" s="312"/>
      <c r="J699" s="280" t="str">
        <f t="shared" si="256"/>
        <v>=</v>
      </c>
      <c r="K699" s="280" t="str">
        <f t="shared" si="257"/>
        <v>=</v>
      </c>
      <c r="L699" s="280" t="str">
        <f t="shared" si="258"/>
        <v>X</v>
      </c>
      <c r="M699" s="280" t="str">
        <f t="shared" si="259"/>
        <v>=</v>
      </c>
      <c r="N699" s="280" t="str">
        <f t="shared" si="260"/>
        <v>=</v>
      </c>
      <c r="O699" s="280" t="str">
        <f t="shared" si="261"/>
        <v>=</v>
      </c>
      <c r="P699" s="280" t="str">
        <f t="shared" si="262"/>
        <v>=</v>
      </c>
    </row>
    <row r="700" spans="1:16" ht="13" outlineLevel="1" x14ac:dyDescent="0.35">
      <c r="A700" s="457" t="s">
        <v>2712</v>
      </c>
      <c r="B700" s="11" t="s">
        <v>1854</v>
      </c>
      <c r="C700" s="307" t="s">
        <v>1677</v>
      </c>
      <c r="D700" s="307" t="s">
        <v>1677</v>
      </c>
      <c r="E700" s="193" t="s">
        <v>1660</v>
      </c>
      <c r="F700" s="307" t="s">
        <v>1677</v>
      </c>
      <c r="G700" s="307" t="s">
        <v>1677</v>
      </c>
      <c r="H700" s="307" t="s">
        <v>1677</v>
      </c>
      <c r="I700" s="312"/>
      <c r="J700" s="280" t="str">
        <f t="shared" si="256"/>
        <v>=</v>
      </c>
      <c r="K700" s="280" t="str">
        <f t="shared" si="257"/>
        <v>=</v>
      </c>
      <c r="L700" s="280" t="str">
        <f t="shared" si="258"/>
        <v>X</v>
      </c>
      <c r="M700" s="280" t="str">
        <f t="shared" si="259"/>
        <v>=</v>
      </c>
      <c r="N700" s="280" t="str">
        <f t="shared" si="260"/>
        <v>=</v>
      </c>
      <c r="O700" s="280" t="str">
        <f t="shared" si="261"/>
        <v>=</v>
      </c>
      <c r="P700" s="280" t="str">
        <f t="shared" si="262"/>
        <v>=</v>
      </c>
    </row>
    <row r="701" spans="1:16" ht="13" outlineLevel="1" x14ac:dyDescent="0.35">
      <c r="A701" s="457" t="s">
        <v>2713</v>
      </c>
      <c r="B701" s="63" t="s">
        <v>1856</v>
      </c>
      <c r="C701" s="307" t="s">
        <v>1677</v>
      </c>
      <c r="D701" s="307" t="s">
        <v>1677</v>
      </c>
      <c r="E701" s="193" t="s">
        <v>1660</v>
      </c>
      <c r="F701" s="307" t="s">
        <v>1677</v>
      </c>
      <c r="G701" s="307" t="s">
        <v>1677</v>
      </c>
      <c r="H701" s="307" t="s">
        <v>1677</v>
      </c>
      <c r="I701" s="312"/>
      <c r="J701" s="280" t="str">
        <f t="shared" si="256"/>
        <v>=</v>
      </c>
      <c r="K701" s="280" t="str">
        <f t="shared" si="257"/>
        <v>=</v>
      </c>
      <c r="L701" s="280" t="str">
        <f t="shared" si="258"/>
        <v>X</v>
      </c>
      <c r="M701" s="280" t="str">
        <f t="shared" si="259"/>
        <v>=</v>
      </c>
      <c r="N701" s="280" t="str">
        <f t="shared" si="260"/>
        <v>=</v>
      </c>
      <c r="O701" s="280" t="str">
        <f t="shared" si="261"/>
        <v>=</v>
      </c>
      <c r="P701" s="280" t="str">
        <f t="shared" si="262"/>
        <v>=</v>
      </c>
    </row>
    <row r="702" spans="1:16" ht="13" outlineLevel="1" x14ac:dyDescent="0.35">
      <c r="A702" s="457" t="s">
        <v>2714</v>
      </c>
      <c r="B702" s="11" t="s">
        <v>1351</v>
      </c>
      <c r="C702" s="307" t="s">
        <v>1677</v>
      </c>
      <c r="D702" s="307" t="s">
        <v>1677</v>
      </c>
      <c r="E702" s="193" t="s">
        <v>1660</v>
      </c>
      <c r="F702" s="307" t="s">
        <v>1677</v>
      </c>
      <c r="G702" s="307" t="s">
        <v>1677</v>
      </c>
      <c r="H702" s="307" t="s">
        <v>1677</v>
      </c>
      <c r="I702" s="312"/>
      <c r="J702" s="280" t="str">
        <f t="shared" si="256"/>
        <v>=</v>
      </c>
      <c r="K702" s="280" t="str">
        <f t="shared" si="257"/>
        <v>=</v>
      </c>
      <c r="L702" s="280" t="str">
        <f t="shared" si="258"/>
        <v>X</v>
      </c>
      <c r="M702" s="280" t="str">
        <f t="shared" si="259"/>
        <v>=</v>
      </c>
      <c r="N702" s="280" t="str">
        <f t="shared" si="260"/>
        <v>=</v>
      </c>
      <c r="O702" s="280" t="str">
        <f t="shared" si="261"/>
        <v>=</v>
      </c>
      <c r="P702" s="280" t="str">
        <f t="shared" si="262"/>
        <v>=</v>
      </c>
    </row>
    <row r="703" spans="1:16" ht="13" outlineLevel="1" x14ac:dyDescent="0.35">
      <c r="A703" s="457" t="s">
        <v>2715</v>
      </c>
      <c r="B703" s="11" t="s">
        <v>1858</v>
      </c>
      <c r="C703" s="307" t="s">
        <v>1677</v>
      </c>
      <c r="D703" s="307" t="s">
        <v>1677</v>
      </c>
      <c r="E703" s="193" t="s">
        <v>1660</v>
      </c>
      <c r="F703" s="307" t="s">
        <v>1677</v>
      </c>
      <c r="G703" s="307" t="s">
        <v>1677</v>
      </c>
      <c r="H703" s="307" t="s">
        <v>1677</v>
      </c>
      <c r="I703" s="312"/>
      <c r="J703" s="280" t="str">
        <f t="shared" si="256"/>
        <v>=</v>
      </c>
      <c r="K703" s="280" t="str">
        <f t="shared" si="257"/>
        <v>=</v>
      </c>
      <c r="L703" s="280" t="str">
        <f t="shared" si="258"/>
        <v>X</v>
      </c>
      <c r="M703" s="280" t="str">
        <f t="shared" si="259"/>
        <v>=</v>
      </c>
      <c r="N703" s="280" t="str">
        <f t="shared" si="260"/>
        <v>=</v>
      </c>
      <c r="O703" s="280" t="str">
        <f t="shared" si="261"/>
        <v>=</v>
      </c>
      <c r="P703" s="280" t="str">
        <f t="shared" si="262"/>
        <v>=</v>
      </c>
    </row>
    <row r="704" spans="1:16" ht="13" outlineLevel="1" x14ac:dyDescent="0.35">
      <c r="A704" s="457" t="s">
        <v>2716</v>
      </c>
      <c r="B704" s="63" t="s">
        <v>2614</v>
      </c>
      <c r="C704" s="307" t="s">
        <v>1677</v>
      </c>
      <c r="D704" s="307" t="s">
        <v>1677</v>
      </c>
      <c r="E704" s="193" t="s">
        <v>1660</v>
      </c>
      <c r="F704" s="307" t="s">
        <v>1677</v>
      </c>
      <c r="G704" s="307" t="s">
        <v>1677</v>
      </c>
      <c r="H704" s="307" t="s">
        <v>1677</v>
      </c>
      <c r="I704" s="312"/>
      <c r="J704" s="280" t="str">
        <f t="shared" si="256"/>
        <v>=</v>
      </c>
      <c r="K704" s="280" t="str">
        <f t="shared" si="257"/>
        <v>=</v>
      </c>
      <c r="L704" s="280" t="str">
        <f t="shared" si="258"/>
        <v>X</v>
      </c>
      <c r="M704" s="280" t="str">
        <f t="shared" si="259"/>
        <v>=</v>
      </c>
      <c r="N704" s="280" t="str">
        <f t="shared" si="260"/>
        <v>=</v>
      </c>
      <c r="O704" s="280" t="str">
        <f t="shared" si="261"/>
        <v>=</v>
      </c>
      <c r="P704" s="280" t="str">
        <f t="shared" si="262"/>
        <v>=</v>
      </c>
    </row>
    <row r="705" spans="1:16" ht="13" outlineLevel="1" x14ac:dyDescent="0.35">
      <c r="A705" s="457" t="s">
        <v>2717</v>
      </c>
      <c r="B705" s="11" t="s">
        <v>1867</v>
      </c>
      <c r="C705" s="307" t="s">
        <v>1677</v>
      </c>
      <c r="D705" s="307" t="s">
        <v>1677</v>
      </c>
      <c r="E705" s="519" t="s">
        <v>1689</v>
      </c>
      <c r="F705" s="307" t="s">
        <v>1677</v>
      </c>
      <c r="G705" s="307" t="s">
        <v>1677</v>
      </c>
      <c r="H705" s="307" t="s">
        <v>1677</v>
      </c>
      <c r="I705" s="312"/>
      <c r="J705" s="280" t="str">
        <f t="shared" si="256"/>
        <v>=</v>
      </c>
      <c r="K705" s="280" t="str">
        <f t="shared" si="257"/>
        <v>=</v>
      </c>
      <c r="L705" s="280" t="str">
        <f t="shared" si="258"/>
        <v>X</v>
      </c>
      <c r="M705" s="280" t="str">
        <f t="shared" si="259"/>
        <v>=</v>
      </c>
      <c r="N705" s="280" t="str">
        <f t="shared" si="260"/>
        <v>=</v>
      </c>
      <c r="O705" s="280" t="str">
        <f t="shared" si="261"/>
        <v>=</v>
      </c>
      <c r="P705" s="280" t="str">
        <f t="shared" si="262"/>
        <v>=</v>
      </c>
    </row>
    <row r="706" spans="1:16" ht="13" outlineLevel="1" x14ac:dyDescent="0.35">
      <c r="A706" s="457" t="s">
        <v>2718</v>
      </c>
      <c r="B706" s="63" t="s">
        <v>1869</v>
      </c>
      <c r="C706" s="307" t="s">
        <v>1677</v>
      </c>
      <c r="D706" s="307" t="s">
        <v>1677</v>
      </c>
      <c r="E706" s="193" t="s">
        <v>1660</v>
      </c>
      <c r="F706" s="307" t="s">
        <v>1677</v>
      </c>
      <c r="G706" s="307" t="s">
        <v>1677</v>
      </c>
      <c r="H706" s="307" t="s">
        <v>1677</v>
      </c>
      <c r="I706" s="312"/>
      <c r="J706" s="280" t="str">
        <f t="shared" si="256"/>
        <v>=</v>
      </c>
      <c r="K706" s="280" t="str">
        <f t="shared" si="257"/>
        <v>=</v>
      </c>
      <c r="L706" s="280" t="str">
        <f t="shared" si="258"/>
        <v>X</v>
      </c>
      <c r="M706" s="280" t="str">
        <f t="shared" si="259"/>
        <v>=</v>
      </c>
      <c r="N706" s="280" t="str">
        <f t="shared" si="260"/>
        <v>=</v>
      </c>
      <c r="O706" s="280" t="str">
        <f t="shared" si="261"/>
        <v>=</v>
      </c>
      <c r="P706" s="280" t="str">
        <f t="shared" si="262"/>
        <v>=</v>
      </c>
    </row>
    <row r="707" spans="1:16" ht="13" outlineLevel="1" x14ac:dyDescent="0.35">
      <c r="A707" s="457" t="s">
        <v>2719</v>
      </c>
      <c r="B707" s="63" t="s">
        <v>1872</v>
      </c>
      <c r="C707" s="307" t="s">
        <v>1677</v>
      </c>
      <c r="D707" s="307" t="s">
        <v>1677</v>
      </c>
      <c r="E707" s="519" t="s">
        <v>1689</v>
      </c>
      <c r="F707" s="307" t="s">
        <v>1677</v>
      </c>
      <c r="G707" s="307" t="s">
        <v>1677</v>
      </c>
      <c r="H707" s="307" t="s">
        <v>1677</v>
      </c>
      <c r="I707" s="312"/>
      <c r="J707" s="280" t="str">
        <f t="shared" si="256"/>
        <v>=</v>
      </c>
      <c r="K707" s="280" t="str">
        <f t="shared" si="257"/>
        <v>=</v>
      </c>
      <c r="L707" s="280" t="str">
        <f t="shared" si="258"/>
        <v>X</v>
      </c>
      <c r="M707" s="280" t="str">
        <f t="shared" si="259"/>
        <v>=</v>
      </c>
      <c r="N707" s="280" t="str">
        <f t="shared" si="260"/>
        <v>=</v>
      </c>
      <c r="O707" s="280" t="str">
        <f t="shared" si="261"/>
        <v>=</v>
      </c>
      <c r="P707" s="280" t="str">
        <f t="shared" si="262"/>
        <v>=</v>
      </c>
    </row>
    <row r="708" spans="1:16" ht="13" outlineLevel="1" x14ac:dyDescent="0.35">
      <c r="A708" s="457" t="s">
        <v>2720</v>
      </c>
      <c r="B708" s="63" t="s">
        <v>1874</v>
      </c>
      <c r="C708" s="307" t="s">
        <v>1677</v>
      </c>
      <c r="D708" s="307" t="s">
        <v>1677</v>
      </c>
      <c r="E708" s="193" t="s">
        <v>1660</v>
      </c>
      <c r="F708" s="307" t="s">
        <v>1677</v>
      </c>
      <c r="G708" s="307" t="s">
        <v>1677</v>
      </c>
      <c r="H708" s="307" t="s">
        <v>1677</v>
      </c>
      <c r="I708" s="312"/>
      <c r="J708" s="280" t="str">
        <f t="shared" si="256"/>
        <v>=</v>
      </c>
      <c r="K708" s="280" t="str">
        <f t="shared" si="257"/>
        <v>=</v>
      </c>
      <c r="L708" s="280" t="str">
        <f t="shared" si="258"/>
        <v>X</v>
      </c>
      <c r="M708" s="280" t="str">
        <f t="shared" si="259"/>
        <v>=</v>
      </c>
      <c r="N708" s="280" t="str">
        <f t="shared" si="260"/>
        <v>=</v>
      </c>
      <c r="O708" s="280" t="str">
        <f t="shared" si="261"/>
        <v>=</v>
      </c>
      <c r="P708" s="280" t="str">
        <f t="shared" si="262"/>
        <v>=</v>
      </c>
    </row>
    <row r="709" spans="1:16" ht="25" outlineLevel="1" x14ac:dyDescent="0.35">
      <c r="A709" s="457" t="s">
        <v>2721</v>
      </c>
      <c r="B709" s="63" t="s">
        <v>1881</v>
      </c>
      <c r="C709" s="307" t="s">
        <v>1677</v>
      </c>
      <c r="D709" s="307" t="s">
        <v>1677</v>
      </c>
      <c r="E709" s="194" t="s">
        <v>1672</v>
      </c>
      <c r="F709" s="307" t="s">
        <v>1677</v>
      </c>
      <c r="G709" s="307" t="s">
        <v>1677</v>
      </c>
      <c r="H709" s="307" t="s">
        <v>1677</v>
      </c>
      <c r="I709" s="312"/>
      <c r="J709" s="280" t="str">
        <f t="shared" si="256"/>
        <v>=</v>
      </c>
      <c r="K709" s="280" t="str">
        <f t="shared" si="257"/>
        <v>=</v>
      </c>
      <c r="L709" s="280" t="str">
        <f t="shared" si="258"/>
        <v>X</v>
      </c>
      <c r="M709" s="280" t="str">
        <f t="shared" si="259"/>
        <v>=</v>
      </c>
      <c r="N709" s="280" t="str">
        <f t="shared" si="260"/>
        <v>=</v>
      </c>
      <c r="O709" s="280" t="str">
        <f t="shared" si="261"/>
        <v>=</v>
      </c>
      <c r="P709" s="280" t="str">
        <f t="shared" si="262"/>
        <v>=</v>
      </c>
    </row>
    <row r="710" spans="1:16" ht="13" outlineLevel="1" x14ac:dyDescent="0.35">
      <c r="A710" s="457" t="s">
        <v>2722</v>
      </c>
      <c r="B710" s="63" t="s">
        <v>1886</v>
      </c>
      <c r="C710" s="307" t="s">
        <v>1677</v>
      </c>
      <c r="D710" s="307" t="s">
        <v>1677</v>
      </c>
      <c r="E710" s="193" t="s">
        <v>1660</v>
      </c>
      <c r="F710" s="307" t="s">
        <v>1677</v>
      </c>
      <c r="G710" s="307" t="s">
        <v>1677</v>
      </c>
      <c r="H710" s="307" t="s">
        <v>1677</v>
      </c>
      <c r="I710" s="312"/>
      <c r="J710" s="280" t="str">
        <f t="shared" si="256"/>
        <v>=</v>
      </c>
      <c r="K710" s="280" t="str">
        <f t="shared" si="257"/>
        <v>=</v>
      </c>
      <c r="L710" s="280" t="str">
        <f t="shared" si="258"/>
        <v>X</v>
      </c>
      <c r="M710" s="280" t="str">
        <f t="shared" si="259"/>
        <v>=</v>
      </c>
      <c r="N710" s="280" t="str">
        <f t="shared" si="260"/>
        <v>=</v>
      </c>
      <c r="O710" s="280" t="str">
        <f t="shared" si="261"/>
        <v>=</v>
      </c>
      <c r="P710" s="280" t="str">
        <f t="shared" si="262"/>
        <v>=</v>
      </c>
    </row>
    <row r="711" spans="1:16" ht="13" outlineLevel="1" x14ac:dyDescent="0.35">
      <c r="A711" s="457" t="s">
        <v>2723</v>
      </c>
      <c r="B711" s="11" t="s">
        <v>2724</v>
      </c>
      <c r="C711" s="307" t="s">
        <v>1677</v>
      </c>
      <c r="D711" s="307" t="s">
        <v>1677</v>
      </c>
      <c r="E711" s="193" t="s">
        <v>1660</v>
      </c>
      <c r="F711" s="307" t="s">
        <v>1677</v>
      </c>
      <c r="G711" s="307" t="s">
        <v>1677</v>
      </c>
      <c r="H711" s="307" t="s">
        <v>1677</v>
      </c>
      <c r="I711" s="312"/>
      <c r="J711" s="280" t="str">
        <f t="shared" si="256"/>
        <v>=</v>
      </c>
      <c r="K711" s="280" t="str">
        <f t="shared" si="257"/>
        <v>=</v>
      </c>
      <c r="L711" s="280" t="str">
        <f t="shared" si="258"/>
        <v>X</v>
      </c>
      <c r="M711" s="280" t="str">
        <f t="shared" si="259"/>
        <v>=</v>
      </c>
      <c r="N711" s="280" t="str">
        <f t="shared" si="260"/>
        <v>=</v>
      </c>
      <c r="O711" s="280" t="str">
        <f t="shared" si="261"/>
        <v>=</v>
      </c>
      <c r="P711" s="280" t="str">
        <f t="shared" si="262"/>
        <v>=</v>
      </c>
    </row>
    <row r="712" spans="1:16" ht="13" outlineLevel="1" x14ac:dyDescent="0.35">
      <c r="A712" s="457" t="s">
        <v>2725</v>
      </c>
      <c r="B712" s="11" t="s">
        <v>2726</v>
      </c>
      <c r="C712" s="307" t="s">
        <v>1677</v>
      </c>
      <c r="D712" s="307" t="s">
        <v>1677</v>
      </c>
      <c r="E712" s="193" t="s">
        <v>1660</v>
      </c>
      <c r="F712" s="307" t="s">
        <v>1677</v>
      </c>
      <c r="G712" s="307" t="s">
        <v>1677</v>
      </c>
      <c r="H712" s="307" t="s">
        <v>1677</v>
      </c>
      <c r="I712" s="312"/>
      <c r="J712" s="280" t="str">
        <f t="shared" si="256"/>
        <v>=</v>
      </c>
      <c r="K712" s="280" t="str">
        <f t="shared" si="257"/>
        <v>=</v>
      </c>
      <c r="L712" s="280" t="str">
        <f t="shared" si="258"/>
        <v>X</v>
      </c>
      <c r="M712" s="280" t="str">
        <f t="shared" si="259"/>
        <v>=</v>
      </c>
      <c r="N712" s="280" t="str">
        <f t="shared" si="260"/>
        <v>=</v>
      </c>
      <c r="O712" s="280" t="str">
        <f t="shared" si="261"/>
        <v>=</v>
      </c>
      <c r="P712" s="280" t="str">
        <f t="shared" si="262"/>
        <v>=</v>
      </c>
    </row>
    <row r="713" spans="1:16" ht="13" outlineLevel="1" x14ac:dyDescent="0.35">
      <c r="A713" s="457" t="s">
        <v>2727</v>
      </c>
      <c r="B713" s="11" t="s">
        <v>2728</v>
      </c>
      <c r="C713" s="307" t="s">
        <v>1677</v>
      </c>
      <c r="D713" s="307" t="s">
        <v>1677</v>
      </c>
      <c r="E713" s="193" t="s">
        <v>1660</v>
      </c>
      <c r="F713" s="307" t="s">
        <v>1677</v>
      </c>
      <c r="G713" s="307" t="s">
        <v>1677</v>
      </c>
      <c r="H713" s="307" t="s">
        <v>1677</v>
      </c>
      <c r="I713" s="312"/>
      <c r="J713" s="280" t="str">
        <f t="shared" si="256"/>
        <v>=</v>
      </c>
      <c r="K713" s="280" t="str">
        <f t="shared" si="257"/>
        <v>=</v>
      </c>
      <c r="L713" s="280" t="str">
        <f t="shared" si="258"/>
        <v>X</v>
      </c>
      <c r="M713" s="280" t="str">
        <f t="shared" si="259"/>
        <v>=</v>
      </c>
      <c r="N713" s="280" t="str">
        <f t="shared" si="260"/>
        <v>=</v>
      </c>
      <c r="O713" s="280" t="str">
        <f t="shared" si="261"/>
        <v>=</v>
      </c>
      <c r="P713" s="280" t="str">
        <f t="shared" si="262"/>
        <v>=</v>
      </c>
    </row>
    <row r="714" spans="1:16" ht="13" outlineLevel="1" x14ac:dyDescent="0.35">
      <c r="A714" s="457" t="s">
        <v>2729</v>
      </c>
      <c r="B714" s="11" t="s">
        <v>1901</v>
      </c>
      <c r="C714" s="307" t="s">
        <v>1677</v>
      </c>
      <c r="D714" s="307" t="s">
        <v>1677</v>
      </c>
      <c r="E714" s="193" t="s">
        <v>1660</v>
      </c>
      <c r="F714" s="307" t="s">
        <v>1677</v>
      </c>
      <c r="G714" s="307" t="s">
        <v>1677</v>
      </c>
      <c r="H714" s="307" t="s">
        <v>1677</v>
      </c>
      <c r="I714" s="312"/>
      <c r="J714" s="280" t="str">
        <f t="shared" si="256"/>
        <v>=</v>
      </c>
      <c r="K714" s="280" t="str">
        <f t="shared" si="257"/>
        <v>=</v>
      </c>
      <c r="L714" s="280" t="str">
        <f t="shared" si="258"/>
        <v>X</v>
      </c>
      <c r="M714" s="280" t="str">
        <f t="shared" si="259"/>
        <v>=</v>
      </c>
      <c r="N714" s="280" t="str">
        <f t="shared" si="260"/>
        <v>=</v>
      </c>
      <c r="O714" s="280" t="str">
        <f t="shared" si="261"/>
        <v>=</v>
      </c>
      <c r="P714" s="280" t="str">
        <f t="shared" si="262"/>
        <v>=</v>
      </c>
    </row>
    <row r="715" spans="1:16" ht="13" outlineLevel="1" x14ac:dyDescent="0.35">
      <c r="A715" s="457" t="s">
        <v>2730</v>
      </c>
      <c r="B715" s="11" t="s">
        <v>2731</v>
      </c>
      <c r="C715" s="307" t="s">
        <v>1677</v>
      </c>
      <c r="D715" s="307" t="s">
        <v>1677</v>
      </c>
      <c r="E715" s="193" t="s">
        <v>1660</v>
      </c>
      <c r="F715" s="307" t="s">
        <v>1677</v>
      </c>
      <c r="G715" s="307" t="s">
        <v>1677</v>
      </c>
      <c r="H715" s="307" t="s">
        <v>1677</v>
      </c>
      <c r="I715" s="312"/>
      <c r="J715" s="280" t="str">
        <f t="shared" si="256"/>
        <v>=</v>
      </c>
      <c r="K715" s="280" t="str">
        <f t="shared" si="257"/>
        <v>=</v>
      </c>
      <c r="L715" s="280" t="str">
        <f t="shared" si="258"/>
        <v>X</v>
      </c>
      <c r="M715" s="280" t="str">
        <f t="shared" si="259"/>
        <v>=</v>
      </c>
      <c r="N715" s="280" t="str">
        <f t="shared" si="260"/>
        <v>=</v>
      </c>
      <c r="O715" s="280" t="str">
        <f t="shared" si="261"/>
        <v>=</v>
      </c>
      <c r="P715" s="280" t="str">
        <f t="shared" si="262"/>
        <v>=</v>
      </c>
    </row>
    <row r="716" spans="1:16" ht="13" outlineLevel="1" x14ac:dyDescent="0.35">
      <c r="A716" s="457" t="s">
        <v>2732</v>
      </c>
      <c r="B716" s="11" t="s">
        <v>1905</v>
      </c>
      <c r="C716" s="307" t="s">
        <v>1677</v>
      </c>
      <c r="D716" s="307" t="s">
        <v>1677</v>
      </c>
      <c r="E716" s="193" t="s">
        <v>1660</v>
      </c>
      <c r="F716" s="307" t="s">
        <v>1677</v>
      </c>
      <c r="G716" s="307" t="s">
        <v>1677</v>
      </c>
      <c r="H716" s="307" t="s">
        <v>1677</v>
      </c>
      <c r="I716" s="312"/>
      <c r="J716" s="280" t="str">
        <f t="shared" si="256"/>
        <v>=</v>
      </c>
      <c r="K716" s="280" t="str">
        <f t="shared" si="257"/>
        <v>=</v>
      </c>
      <c r="L716" s="280" t="str">
        <f t="shared" si="258"/>
        <v>X</v>
      </c>
      <c r="M716" s="280" t="str">
        <f t="shared" si="259"/>
        <v>=</v>
      </c>
      <c r="N716" s="280" t="str">
        <f t="shared" si="260"/>
        <v>=</v>
      </c>
      <c r="O716" s="280" t="str">
        <f t="shared" si="261"/>
        <v>=</v>
      </c>
      <c r="P716" s="280" t="str">
        <f t="shared" si="262"/>
        <v>=</v>
      </c>
    </row>
    <row r="717" spans="1:16" ht="13" outlineLevel="1" x14ac:dyDescent="0.35">
      <c r="A717" s="457" t="s">
        <v>2733</v>
      </c>
      <c r="B717" s="11" t="s">
        <v>1912</v>
      </c>
      <c r="C717" s="307" t="s">
        <v>1677</v>
      </c>
      <c r="D717" s="307" t="s">
        <v>1677</v>
      </c>
      <c r="E717" s="193" t="s">
        <v>1660</v>
      </c>
      <c r="F717" s="307" t="s">
        <v>1677</v>
      </c>
      <c r="G717" s="307" t="s">
        <v>1677</v>
      </c>
      <c r="H717" s="307" t="s">
        <v>1677</v>
      </c>
      <c r="I717" s="312"/>
      <c r="J717" s="280" t="str">
        <f t="shared" si="256"/>
        <v>=</v>
      </c>
      <c r="K717" s="280" t="str">
        <f t="shared" si="257"/>
        <v>=</v>
      </c>
      <c r="L717" s="280" t="str">
        <f t="shared" si="258"/>
        <v>X</v>
      </c>
      <c r="M717" s="280" t="str">
        <f t="shared" si="259"/>
        <v>=</v>
      </c>
      <c r="N717" s="280" t="str">
        <f t="shared" si="260"/>
        <v>=</v>
      </c>
      <c r="O717" s="280" t="str">
        <f t="shared" si="261"/>
        <v>=</v>
      </c>
      <c r="P717" s="280" t="str">
        <f t="shared" si="262"/>
        <v>=</v>
      </c>
    </row>
    <row r="718" spans="1:16" ht="13" outlineLevel="1" x14ac:dyDescent="0.35">
      <c r="A718" s="457" t="s">
        <v>2734</v>
      </c>
      <c r="B718" s="11" t="s">
        <v>1914</v>
      </c>
      <c r="C718" s="307" t="s">
        <v>1677</v>
      </c>
      <c r="D718" s="307" t="s">
        <v>1677</v>
      </c>
      <c r="E718" s="193" t="s">
        <v>1660</v>
      </c>
      <c r="F718" s="307" t="s">
        <v>1677</v>
      </c>
      <c r="G718" s="307" t="s">
        <v>1677</v>
      </c>
      <c r="H718" s="307" t="s">
        <v>1677</v>
      </c>
      <c r="I718" s="312"/>
      <c r="J718" s="280" t="str">
        <f t="shared" si="256"/>
        <v>=</v>
      </c>
      <c r="K718" s="280" t="str">
        <f t="shared" si="257"/>
        <v>=</v>
      </c>
      <c r="L718" s="280" t="str">
        <f t="shared" si="258"/>
        <v>X</v>
      </c>
      <c r="M718" s="280" t="str">
        <f t="shared" si="259"/>
        <v>=</v>
      </c>
      <c r="N718" s="280" t="str">
        <f t="shared" si="260"/>
        <v>=</v>
      </c>
      <c r="O718" s="280" t="str">
        <f t="shared" si="261"/>
        <v>=</v>
      </c>
      <c r="P718" s="280" t="str">
        <f t="shared" si="262"/>
        <v>=</v>
      </c>
    </row>
    <row r="719" spans="1:16" ht="13" outlineLevel="1" x14ac:dyDescent="0.35">
      <c r="A719" s="457" t="s">
        <v>2735</v>
      </c>
      <c r="B719" s="11" t="s">
        <v>1916</v>
      </c>
      <c r="C719" s="307" t="s">
        <v>1677</v>
      </c>
      <c r="D719" s="307" t="s">
        <v>1677</v>
      </c>
      <c r="E719" s="193" t="s">
        <v>1660</v>
      </c>
      <c r="F719" s="307" t="s">
        <v>1677</v>
      </c>
      <c r="G719" s="307" t="s">
        <v>1677</v>
      </c>
      <c r="H719" s="307" t="s">
        <v>1677</v>
      </c>
      <c r="I719" s="312"/>
      <c r="J719" s="280" t="str">
        <f t="shared" si="256"/>
        <v>=</v>
      </c>
      <c r="K719" s="280" t="str">
        <f t="shared" si="257"/>
        <v>=</v>
      </c>
      <c r="L719" s="280" t="str">
        <f t="shared" si="258"/>
        <v>X</v>
      </c>
      <c r="M719" s="280" t="str">
        <f t="shared" si="259"/>
        <v>=</v>
      </c>
      <c r="N719" s="280" t="str">
        <f t="shared" si="260"/>
        <v>=</v>
      </c>
      <c r="O719" s="280" t="str">
        <f t="shared" si="261"/>
        <v>=</v>
      </c>
      <c r="P719" s="280" t="str">
        <f t="shared" si="262"/>
        <v>=</v>
      </c>
    </row>
    <row r="720" spans="1:16" ht="13" outlineLevel="1" x14ac:dyDescent="0.35">
      <c r="A720" s="457" t="s">
        <v>2736</v>
      </c>
      <c r="B720" s="11" t="s">
        <v>1918</v>
      </c>
      <c r="C720" s="307" t="s">
        <v>1677</v>
      </c>
      <c r="D720" s="307" t="s">
        <v>1677</v>
      </c>
      <c r="E720" s="193" t="s">
        <v>1660</v>
      </c>
      <c r="F720" s="307" t="s">
        <v>1677</v>
      </c>
      <c r="G720" s="307" t="s">
        <v>1677</v>
      </c>
      <c r="H720" s="307" t="s">
        <v>1677</v>
      </c>
      <c r="I720" s="312"/>
      <c r="J720" s="280" t="str">
        <f t="shared" si="256"/>
        <v>=</v>
      </c>
      <c r="K720" s="280" t="str">
        <f t="shared" si="257"/>
        <v>=</v>
      </c>
      <c r="L720" s="280" t="str">
        <f t="shared" si="258"/>
        <v>X</v>
      </c>
      <c r="M720" s="280" t="str">
        <f t="shared" si="259"/>
        <v>=</v>
      </c>
      <c r="N720" s="280" t="str">
        <f t="shared" si="260"/>
        <v>=</v>
      </c>
      <c r="O720" s="280" t="str">
        <f t="shared" si="261"/>
        <v>=</v>
      </c>
      <c r="P720" s="280" t="str">
        <f t="shared" si="262"/>
        <v>=</v>
      </c>
    </row>
    <row r="721" spans="1:16" ht="13" outlineLevel="1" x14ac:dyDescent="0.35">
      <c r="A721" s="457" t="s">
        <v>2737</v>
      </c>
      <c r="B721" s="11" t="s">
        <v>1920</v>
      </c>
      <c r="C721" s="307" t="s">
        <v>1677</v>
      </c>
      <c r="D721" s="307" t="s">
        <v>1677</v>
      </c>
      <c r="E721" s="193" t="s">
        <v>1660</v>
      </c>
      <c r="F721" s="307" t="s">
        <v>1677</v>
      </c>
      <c r="G721" s="307" t="s">
        <v>1677</v>
      </c>
      <c r="H721" s="307" t="s">
        <v>1677</v>
      </c>
      <c r="I721" s="312"/>
      <c r="J721" s="280" t="str">
        <f t="shared" si="256"/>
        <v>=</v>
      </c>
      <c r="K721" s="280" t="str">
        <f t="shared" si="257"/>
        <v>=</v>
      </c>
      <c r="L721" s="280" t="str">
        <f t="shared" si="258"/>
        <v>X</v>
      </c>
      <c r="M721" s="280" t="str">
        <f t="shared" si="259"/>
        <v>=</v>
      </c>
      <c r="N721" s="280" t="str">
        <f t="shared" si="260"/>
        <v>=</v>
      </c>
      <c r="O721" s="280" t="str">
        <f t="shared" si="261"/>
        <v>=</v>
      </c>
      <c r="P721" s="280" t="str">
        <f t="shared" si="262"/>
        <v>=</v>
      </c>
    </row>
    <row r="722" spans="1:16" ht="13" outlineLevel="1" x14ac:dyDescent="0.35">
      <c r="A722" s="457" t="s">
        <v>2738</v>
      </c>
      <c r="B722" s="11" t="s">
        <v>1922</v>
      </c>
      <c r="C722" s="307" t="s">
        <v>1677</v>
      </c>
      <c r="D722" s="307" t="s">
        <v>1677</v>
      </c>
      <c r="E722" s="193" t="s">
        <v>1660</v>
      </c>
      <c r="F722" s="307" t="s">
        <v>1677</v>
      </c>
      <c r="G722" s="307" t="s">
        <v>1677</v>
      </c>
      <c r="H722" s="307" t="s">
        <v>1677</v>
      </c>
      <c r="I722" s="312"/>
      <c r="J722" s="280" t="str">
        <f t="shared" si="256"/>
        <v>=</v>
      </c>
      <c r="K722" s="280" t="str">
        <f t="shared" si="257"/>
        <v>=</v>
      </c>
      <c r="L722" s="280" t="str">
        <f t="shared" si="258"/>
        <v>X</v>
      </c>
      <c r="M722" s="280" t="str">
        <f t="shared" si="259"/>
        <v>=</v>
      </c>
      <c r="N722" s="280" t="str">
        <f t="shared" si="260"/>
        <v>=</v>
      </c>
      <c r="O722" s="280" t="str">
        <f t="shared" si="261"/>
        <v>=</v>
      </c>
      <c r="P722" s="280" t="str">
        <f t="shared" si="262"/>
        <v>=</v>
      </c>
    </row>
    <row r="723" spans="1:16" ht="13" outlineLevel="1" x14ac:dyDescent="0.35">
      <c r="A723" s="457" t="s">
        <v>2739</v>
      </c>
      <c r="B723" s="11" t="s">
        <v>1924</v>
      </c>
      <c r="C723" s="307" t="s">
        <v>1677</v>
      </c>
      <c r="D723" s="307" t="s">
        <v>1677</v>
      </c>
      <c r="E723" s="193" t="s">
        <v>1660</v>
      </c>
      <c r="F723" s="307" t="s">
        <v>1677</v>
      </c>
      <c r="G723" s="307" t="s">
        <v>1677</v>
      </c>
      <c r="H723" s="307" t="s">
        <v>1677</v>
      </c>
      <c r="I723" s="312"/>
      <c r="J723" s="280" t="str">
        <f t="shared" si="256"/>
        <v>=</v>
      </c>
      <c r="K723" s="280" t="str">
        <f t="shared" si="257"/>
        <v>=</v>
      </c>
      <c r="L723" s="280" t="str">
        <f t="shared" si="258"/>
        <v>X</v>
      </c>
      <c r="M723" s="280" t="str">
        <f t="shared" si="259"/>
        <v>=</v>
      </c>
      <c r="N723" s="280" t="str">
        <f t="shared" si="260"/>
        <v>=</v>
      </c>
      <c r="O723" s="280" t="str">
        <f t="shared" si="261"/>
        <v>=</v>
      </c>
      <c r="P723" s="280" t="str">
        <f t="shared" si="262"/>
        <v>=</v>
      </c>
    </row>
    <row r="724" spans="1:16" ht="13" outlineLevel="1" x14ac:dyDescent="0.35">
      <c r="A724" s="457" t="s">
        <v>2740</v>
      </c>
      <c r="B724" s="11" t="s">
        <v>1928</v>
      </c>
      <c r="C724" s="307" t="s">
        <v>1677</v>
      </c>
      <c r="D724" s="307" t="s">
        <v>1677</v>
      </c>
      <c r="E724" s="193" t="s">
        <v>1660</v>
      </c>
      <c r="F724" s="307" t="s">
        <v>1677</v>
      </c>
      <c r="G724" s="307" t="s">
        <v>1677</v>
      </c>
      <c r="H724" s="307" t="s">
        <v>1677</v>
      </c>
      <c r="I724" s="312"/>
      <c r="J724" s="280" t="str">
        <f t="shared" si="256"/>
        <v>=</v>
      </c>
      <c r="K724" s="280" t="str">
        <f t="shared" si="257"/>
        <v>=</v>
      </c>
      <c r="L724" s="280" t="str">
        <f t="shared" si="258"/>
        <v>X</v>
      </c>
      <c r="M724" s="280" t="str">
        <f t="shared" si="259"/>
        <v>=</v>
      </c>
      <c r="N724" s="280" t="str">
        <f t="shared" si="260"/>
        <v>=</v>
      </c>
      <c r="O724" s="280" t="str">
        <f t="shared" si="261"/>
        <v>=</v>
      </c>
      <c r="P724" s="280" t="str">
        <f t="shared" si="262"/>
        <v>=</v>
      </c>
    </row>
    <row r="725" spans="1:16" ht="13" outlineLevel="1" x14ac:dyDescent="0.35">
      <c r="A725" s="457" t="s">
        <v>2741</v>
      </c>
      <c r="B725" s="40" t="s">
        <v>2742</v>
      </c>
      <c r="C725" s="307" t="s">
        <v>1677</v>
      </c>
      <c r="D725" s="307" t="s">
        <v>1677</v>
      </c>
      <c r="E725" s="519" t="s">
        <v>1689</v>
      </c>
      <c r="F725" s="307" t="s">
        <v>1677</v>
      </c>
      <c r="G725" s="307" t="s">
        <v>1677</v>
      </c>
      <c r="H725" s="307" t="s">
        <v>1677</v>
      </c>
      <c r="I725" s="312"/>
      <c r="J725" s="280" t="str">
        <f t="shared" si="256"/>
        <v>=</v>
      </c>
      <c r="K725" s="280" t="str">
        <f t="shared" si="257"/>
        <v>=</v>
      </c>
      <c r="L725" s="280" t="str">
        <f t="shared" si="258"/>
        <v>X</v>
      </c>
      <c r="M725" s="280" t="str">
        <f t="shared" si="259"/>
        <v>=</v>
      </c>
      <c r="N725" s="280" t="str">
        <f t="shared" si="260"/>
        <v>=</v>
      </c>
      <c r="O725" s="280" t="str">
        <f t="shared" si="261"/>
        <v>=</v>
      </c>
      <c r="P725" s="280" t="str">
        <f t="shared" si="262"/>
        <v>=</v>
      </c>
    </row>
    <row r="726" spans="1:16" ht="13" outlineLevel="1" x14ac:dyDescent="0.35">
      <c r="A726" s="457" t="s">
        <v>2743</v>
      </c>
      <c r="B726" s="40" t="s">
        <v>1933</v>
      </c>
      <c r="C726" s="307" t="s">
        <v>1677</v>
      </c>
      <c r="D726" s="307" t="s">
        <v>1677</v>
      </c>
      <c r="E726" s="519" t="s">
        <v>1689</v>
      </c>
      <c r="F726" s="307" t="s">
        <v>1677</v>
      </c>
      <c r="G726" s="307" t="s">
        <v>1677</v>
      </c>
      <c r="H726" s="307" t="s">
        <v>1677</v>
      </c>
      <c r="I726" s="312"/>
      <c r="J726" s="280" t="str">
        <f t="shared" si="256"/>
        <v>=</v>
      </c>
      <c r="K726" s="280" t="str">
        <f t="shared" si="257"/>
        <v>=</v>
      </c>
      <c r="L726" s="280" t="str">
        <f t="shared" si="258"/>
        <v>X</v>
      </c>
      <c r="M726" s="280" t="str">
        <f t="shared" si="259"/>
        <v>=</v>
      </c>
      <c r="N726" s="280" t="str">
        <f t="shared" si="260"/>
        <v>=</v>
      </c>
      <c r="O726" s="280" t="str">
        <f t="shared" si="261"/>
        <v>=</v>
      </c>
      <c r="P726" s="280" t="str">
        <f t="shared" si="262"/>
        <v>=</v>
      </c>
    </row>
    <row r="727" spans="1:16" ht="13" outlineLevel="1" x14ac:dyDescent="0.35">
      <c r="A727" s="457" t="s">
        <v>2744</v>
      </c>
      <c r="B727" s="17" t="s">
        <v>2745</v>
      </c>
      <c r="C727" s="307" t="s">
        <v>1677</v>
      </c>
      <c r="D727" s="307" t="s">
        <v>1677</v>
      </c>
      <c r="E727" s="519" t="s">
        <v>1689</v>
      </c>
      <c r="F727" s="307" t="s">
        <v>1677</v>
      </c>
      <c r="G727" s="307" t="s">
        <v>1677</v>
      </c>
      <c r="H727" s="307" t="s">
        <v>1677</v>
      </c>
      <c r="I727" s="312"/>
      <c r="J727" s="280" t="str">
        <f t="shared" si="256"/>
        <v>=</v>
      </c>
      <c r="K727" s="280" t="str">
        <f t="shared" si="257"/>
        <v>=</v>
      </c>
      <c r="L727" s="280" t="str">
        <f t="shared" si="258"/>
        <v>X</v>
      </c>
      <c r="M727" s="280" t="str">
        <f t="shared" si="259"/>
        <v>=</v>
      </c>
      <c r="N727" s="280" t="str">
        <f t="shared" si="260"/>
        <v>=</v>
      </c>
      <c r="O727" s="280" t="str">
        <f t="shared" si="261"/>
        <v>=</v>
      </c>
      <c r="P727" s="280" t="str">
        <f t="shared" si="262"/>
        <v>=</v>
      </c>
    </row>
    <row r="728" spans="1:16" ht="13" outlineLevel="1" x14ac:dyDescent="0.35">
      <c r="A728" s="457" t="s">
        <v>2746</v>
      </c>
      <c r="B728" s="17" t="s">
        <v>2747</v>
      </c>
      <c r="C728" s="307" t="s">
        <v>1677</v>
      </c>
      <c r="D728" s="307" t="s">
        <v>1677</v>
      </c>
      <c r="E728" s="193" t="s">
        <v>1660</v>
      </c>
      <c r="F728" s="307" t="s">
        <v>1677</v>
      </c>
      <c r="G728" s="307" t="s">
        <v>1677</v>
      </c>
      <c r="H728" s="307" t="s">
        <v>1677</v>
      </c>
      <c r="I728" s="312"/>
      <c r="J728" s="280" t="str">
        <f t="shared" si="256"/>
        <v>=</v>
      </c>
      <c r="K728" s="280" t="str">
        <f t="shared" si="257"/>
        <v>=</v>
      </c>
      <c r="L728" s="280" t="str">
        <f t="shared" si="258"/>
        <v>X</v>
      </c>
      <c r="M728" s="280" t="str">
        <f t="shared" si="259"/>
        <v>=</v>
      </c>
      <c r="N728" s="280" t="str">
        <f t="shared" si="260"/>
        <v>=</v>
      </c>
      <c r="O728" s="280" t="str">
        <f t="shared" si="261"/>
        <v>=</v>
      </c>
      <c r="P728" s="280" t="str">
        <f t="shared" si="262"/>
        <v>=</v>
      </c>
    </row>
    <row r="729" spans="1:16" ht="13" outlineLevel="1" x14ac:dyDescent="0.35">
      <c r="A729" s="457" t="s">
        <v>2748</v>
      </c>
      <c r="B729" s="17" t="s">
        <v>2749</v>
      </c>
      <c r="C729" s="307" t="s">
        <v>1677</v>
      </c>
      <c r="D729" s="307" t="s">
        <v>1677</v>
      </c>
      <c r="E729" s="519" t="s">
        <v>1689</v>
      </c>
      <c r="F729" s="307" t="s">
        <v>1677</v>
      </c>
      <c r="G729" s="307" t="s">
        <v>1677</v>
      </c>
      <c r="H729" s="307" t="s">
        <v>1677</v>
      </c>
      <c r="I729" s="312"/>
      <c r="J729" s="280" t="str">
        <f t="shared" si="256"/>
        <v>=</v>
      </c>
      <c r="K729" s="280" t="str">
        <f t="shared" si="257"/>
        <v>=</v>
      </c>
      <c r="L729" s="280" t="str">
        <f t="shared" si="258"/>
        <v>X</v>
      </c>
      <c r="M729" s="280" t="str">
        <f t="shared" si="259"/>
        <v>=</v>
      </c>
      <c r="N729" s="280" t="str">
        <f t="shared" si="260"/>
        <v>=</v>
      </c>
      <c r="O729" s="280" t="str">
        <f t="shared" si="261"/>
        <v>=</v>
      </c>
      <c r="P729" s="280" t="str">
        <f t="shared" si="262"/>
        <v>=</v>
      </c>
    </row>
    <row r="730" spans="1:16" ht="13" outlineLevel="1" x14ac:dyDescent="0.35">
      <c r="A730" s="457" t="s">
        <v>2750</v>
      </c>
      <c r="B730" s="17" t="s">
        <v>2751</v>
      </c>
      <c r="C730" s="307" t="s">
        <v>1677</v>
      </c>
      <c r="D730" s="307" t="s">
        <v>1677</v>
      </c>
      <c r="E730" s="519" t="s">
        <v>1689</v>
      </c>
      <c r="F730" s="307" t="s">
        <v>1677</v>
      </c>
      <c r="G730" s="307" t="s">
        <v>1677</v>
      </c>
      <c r="H730" s="307" t="s">
        <v>1677</v>
      </c>
      <c r="I730" s="312"/>
      <c r="J730" s="280" t="str">
        <f t="shared" si="256"/>
        <v>=</v>
      </c>
      <c r="K730" s="280" t="str">
        <f t="shared" si="257"/>
        <v>=</v>
      </c>
      <c r="L730" s="280" t="str">
        <f t="shared" si="258"/>
        <v>X</v>
      </c>
      <c r="M730" s="280" t="str">
        <f t="shared" si="259"/>
        <v>=</v>
      </c>
      <c r="N730" s="280" t="str">
        <f t="shared" si="260"/>
        <v>=</v>
      </c>
      <c r="O730" s="280" t="str">
        <f t="shared" si="261"/>
        <v>=</v>
      </c>
      <c r="P730" s="280" t="str">
        <f t="shared" si="262"/>
        <v>=</v>
      </c>
    </row>
    <row r="731" spans="1:16" ht="13" outlineLevel="1" x14ac:dyDescent="0.35">
      <c r="A731" s="457" t="s">
        <v>2752</v>
      </c>
      <c r="B731" s="17" t="s">
        <v>1959</v>
      </c>
      <c r="C731" s="307" t="s">
        <v>1677</v>
      </c>
      <c r="D731" s="307" t="s">
        <v>1677</v>
      </c>
      <c r="E731" s="519" t="s">
        <v>1689</v>
      </c>
      <c r="F731" s="307" t="s">
        <v>1677</v>
      </c>
      <c r="G731" s="307" t="s">
        <v>1677</v>
      </c>
      <c r="H731" s="307" t="s">
        <v>1677</v>
      </c>
      <c r="I731" s="312"/>
      <c r="J731" s="280" t="str">
        <f t="shared" si="256"/>
        <v>=</v>
      </c>
      <c r="K731" s="280" t="str">
        <f t="shared" si="257"/>
        <v>=</v>
      </c>
      <c r="L731" s="280" t="str">
        <f t="shared" si="258"/>
        <v>X</v>
      </c>
      <c r="M731" s="280" t="str">
        <f t="shared" si="259"/>
        <v>=</v>
      </c>
      <c r="N731" s="280" t="str">
        <f t="shared" si="260"/>
        <v>=</v>
      </c>
      <c r="O731" s="280" t="str">
        <f t="shared" si="261"/>
        <v>=</v>
      </c>
      <c r="P731" s="280" t="str">
        <f t="shared" si="262"/>
        <v>=</v>
      </c>
    </row>
    <row r="732" spans="1:16" ht="13" outlineLevel="1" x14ac:dyDescent="0.35">
      <c r="A732" s="457" t="s">
        <v>2753</v>
      </c>
      <c r="B732" s="17" t="s">
        <v>2754</v>
      </c>
      <c r="C732" s="307" t="s">
        <v>1677</v>
      </c>
      <c r="D732" s="307" t="s">
        <v>1677</v>
      </c>
      <c r="E732" s="194" t="s">
        <v>1672</v>
      </c>
      <c r="F732" s="307" t="s">
        <v>1677</v>
      </c>
      <c r="G732" s="307" t="s">
        <v>1677</v>
      </c>
      <c r="H732" s="307" t="s">
        <v>1677</v>
      </c>
      <c r="I732" s="312"/>
      <c r="J732" s="280" t="str">
        <f t="shared" si="256"/>
        <v>=</v>
      </c>
      <c r="K732" s="280" t="str">
        <f t="shared" si="257"/>
        <v>=</v>
      </c>
      <c r="L732" s="280" t="str">
        <f t="shared" si="258"/>
        <v>X</v>
      </c>
      <c r="M732" s="280" t="str">
        <f t="shared" si="259"/>
        <v>=</v>
      </c>
      <c r="N732" s="280" t="str">
        <f t="shared" si="260"/>
        <v>=</v>
      </c>
      <c r="O732" s="280" t="str">
        <f t="shared" si="261"/>
        <v>=</v>
      </c>
      <c r="P732" s="280" t="str">
        <f t="shared" si="262"/>
        <v>=</v>
      </c>
    </row>
    <row r="733" spans="1:16" ht="13" outlineLevel="1" x14ac:dyDescent="0.35">
      <c r="A733" s="457" t="s">
        <v>2755</v>
      </c>
      <c r="B733" s="17" t="s">
        <v>2756</v>
      </c>
      <c r="C733" s="307" t="s">
        <v>1677</v>
      </c>
      <c r="D733" s="307" t="s">
        <v>1677</v>
      </c>
      <c r="E733" s="193" t="s">
        <v>1660</v>
      </c>
      <c r="F733" s="307" t="s">
        <v>1677</v>
      </c>
      <c r="G733" s="307" t="s">
        <v>1677</v>
      </c>
      <c r="H733" s="307" t="s">
        <v>1677</v>
      </c>
      <c r="I733" s="312"/>
      <c r="J733" s="280" t="str">
        <f t="shared" si="256"/>
        <v>=</v>
      </c>
      <c r="K733" s="280" t="str">
        <f t="shared" si="257"/>
        <v>=</v>
      </c>
      <c r="L733" s="280" t="str">
        <f t="shared" si="258"/>
        <v>X</v>
      </c>
      <c r="M733" s="280" t="str">
        <f t="shared" si="259"/>
        <v>=</v>
      </c>
      <c r="N733" s="280" t="str">
        <f t="shared" si="260"/>
        <v>=</v>
      </c>
      <c r="O733" s="280" t="str">
        <f t="shared" si="261"/>
        <v>=</v>
      </c>
      <c r="P733" s="280" t="str">
        <f t="shared" si="262"/>
        <v>=</v>
      </c>
    </row>
    <row r="734" spans="1:16" ht="13" outlineLevel="1" x14ac:dyDescent="0.35">
      <c r="A734" s="457" t="s">
        <v>2757</v>
      </c>
      <c r="B734" s="17" t="s">
        <v>1953</v>
      </c>
      <c r="C734" s="307" t="s">
        <v>1677</v>
      </c>
      <c r="D734" s="307" t="s">
        <v>1677</v>
      </c>
      <c r="E734" s="194" t="s">
        <v>1672</v>
      </c>
      <c r="F734" s="307" t="s">
        <v>1677</v>
      </c>
      <c r="G734" s="307" t="s">
        <v>1677</v>
      </c>
      <c r="H734" s="307" t="s">
        <v>1677</v>
      </c>
      <c r="I734" s="312"/>
      <c r="J734" s="280" t="str">
        <f t="shared" si="256"/>
        <v>=</v>
      </c>
      <c r="K734" s="280" t="str">
        <f t="shared" si="257"/>
        <v>=</v>
      </c>
      <c r="L734" s="280" t="str">
        <f t="shared" si="258"/>
        <v>X</v>
      </c>
      <c r="M734" s="280" t="str">
        <f t="shared" si="259"/>
        <v>=</v>
      </c>
      <c r="N734" s="280" t="str">
        <f t="shared" si="260"/>
        <v>=</v>
      </c>
      <c r="O734" s="280" t="str">
        <f t="shared" si="261"/>
        <v>=</v>
      </c>
      <c r="P734" s="280" t="str">
        <f t="shared" si="262"/>
        <v>=</v>
      </c>
    </row>
    <row r="735" spans="1:16" ht="13" outlineLevel="1" x14ac:dyDescent="0.35">
      <c r="A735" s="457" t="s">
        <v>2758</v>
      </c>
      <c r="B735" s="17" t="s">
        <v>2759</v>
      </c>
      <c r="C735" s="307" t="s">
        <v>1677</v>
      </c>
      <c r="D735" s="307" t="s">
        <v>1677</v>
      </c>
      <c r="E735" s="194" t="s">
        <v>1672</v>
      </c>
      <c r="F735" s="307" t="s">
        <v>1677</v>
      </c>
      <c r="G735" s="307" t="s">
        <v>1677</v>
      </c>
      <c r="H735" s="307" t="s">
        <v>1677</v>
      </c>
      <c r="I735" s="312"/>
      <c r="J735" s="280" t="str">
        <f t="shared" si="256"/>
        <v>=</v>
      </c>
      <c r="K735" s="280" t="str">
        <f t="shared" si="257"/>
        <v>=</v>
      </c>
      <c r="L735" s="280" t="str">
        <f t="shared" si="258"/>
        <v>X</v>
      </c>
      <c r="M735" s="280" t="str">
        <f t="shared" si="259"/>
        <v>=</v>
      </c>
      <c r="N735" s="280" t="str">
        <f t="shared" si="260"/>
        <v>=</v>
      </c>
      <c r="O735" s="280" t="str">
        <f t="shared" si="261"/>
        <v>=</v>
      </c>
      <c r="P735" s="280" t="str">
        <f t="shared" si="262"/>
        <v>=</v>
      </c>
    </row>
    <row r="736" spans="1:16" ht="13" outlineLevel="1" x14ac:dyDescent="0.35">
      <c r="A736" s="457" t="s">
        <v>2760</v>
      </c>
      <c r="B736" s="28" t="s">
        <v>1963</v>
      </c>
      <c r="C736" s="307" t="s">
        <v>1677</v>
      </c>
      <c r="D736" s="307" t="s">
        <v>1677</v>
      </c>
      <c r="E736" s="519" t="s">
        <v>1689</v>
      </c>
      <c r="F736" s="307" t="s">
        <v>1677</v>
      </c>
      <c r="G736" s="307" t="s">
        <v>1677</v>
      </c>
      <c r="H736" s="307" t="s">
        <v>1677</v>
      </c>
      <c r="I736" s="312"/>
      <c r="J736" s="280" t="str">
        <f t="shared" si="256"/>
        <v>=</v>
      </c>
      <c r="K736" s="280" t="str">
        <f t="shared" si="257"/>
        <v>=</v>
      </c>
      <c r="L736" s="280" t="str">
        <f t="shared" si="258"/>
        <v>X</v>
      </c>
      <c r="M736" s="280" t="str">
        <f t="shared" si="259"/>
        <v>=</v>
      </c>
      <c r="N736" s="280" t="str">
        <f t="shared" si="260"/>
        <v>=</v>
      </c>
      <c r="O736" s="280" t="str">
        <f t="shared" si="261"/>
        <v>=</v>
      </c>
      <c r="P736" s="280" t="str">
        <f t="shared" si="262"/>
        <v>=</v>
      </c>
    </row>
    <row r="737" spans="1:16" ht="13" outlineLevel="1" x14ac:dyDescent="0.35">
      <c r="A737" s="457" t="s">
        <v>2761</v>
      </c>
      <c r="B737" s="28" t="s">
        <v>1965</v>
      </c>
      <c r="C737" s="307" t="s">
        <v>1677</v>
      </c>
      <c r="D737" s="307" t="s">
        <v>1677</v>
      </c>
      <c r="E737" s="519" t="s">
        <v>1689</v>
      </c>
      <c r="F737" s="307" t="s">
        <v>1677</v>
      </c>
      <c r="G737" s="307" t="s">
        <v>1677</v>
      </c>
      <c r="H737" s="307" t="s">
        <v>1677</v>
      </c>
      <c r="I737" s="312"/>
      <c r="J737" s="280" t="str">
        <f t="shared" si="256"/>
        <v>=</v>
      </c>
      <c r="K737" s="280" t="str">
        <f t="shared" si="257"/>
        <v>=</v>
      </c>
      <c r="L737" s="280" t="str">
        <f t="shared" si="258"/>
        <v>X</v>
      </c>
      <c r="M737" s="280" t="str">
        <f t="shared" si="259"/>
        <v>=</v>
      </c>
      <c r="N737" s="280" t="str">
        <f t="shared" si="260"/>
        <v>=</v>
      </c>
      <c r="O737" s="280" t="str">
        <f t="shared" si="261"/>
        <v>=</v>
      </c>
      <c r="P737" s="280" t="str">
        <f t="shared" si="262"/>
        <v>=</v>
      </c>
    </row>
    <row r="738" spans="1:16" ht="13" outlineLevel="1" x14ac:dyDescent="0.35">
      <c r="A738" s="457" t="s">
        <v>2762</v>
      </c>
      <c r="B738" s="28" t="s">
        <v>1969</v>
      </c>
      <c r="C738" s="307" t="s">
        <v>1677</v>
      </c>
      <c r="D738" s="307" t="s">
        <v>1677</v>
      </c>
      <c r="E738" s="519" t="s">
        <v>1689</v>
      </c>
      <c r="F738" s="307" t="s">
        <v>1677</v>
      </c>
      <c r="G738" s="307" t="s">
        <v>1677</v>
      </c>
      <c r="H738" s="307" t="s">
        <v>1677</v>
      </c>
      <c r="I738" s="312"/>
      <c r="J738" s="280" t="str">
        <f t="shared" si="256"/>
        <v>=</v>
      </c>
      <c r="K738" s="280" t="str">
        <f t="shared" si="257"/>
        <v>=</v>
      </c>
      <c r="L738" s="280" t="str">
        <f t="shared" si="258"/>
        <v>X</v>
      </c>
      <c r="M738" s="280" t="str">
        <f t="shared" si="259"/>
        <v>=</v>
      </c>
      <c r="N738" s="280" t="str">
        <f t="shared" si="260"/>
        <v>=</v>
      </c>
      <c r="O738" s="280" t="str">
        <f t="shared" si="261"/>
        <v>=</v>
      </c>
      <c r="P738" s="280" t="str">
        <f t="shared" si="262"/>
        <v>=</v>
      </c>
    </row>
    <row r="739" spans="1:16" ht="13" outlineLevel="1" x14ac:dyDescent="0.35">
      <c r="A739" s="457" t="s">
        <v>2763</v>
      </c>
      <c r="B739" s="28" t="s">
        <v>1971</v>
      </c>
      <c r="C739" s="307" t="s">
        <v>1677</v>
      </c>
      <c r="D739" s="307" t="s">
        <v>1677</v>
      </c>
      <c r="E739" s="519" t="s">
        <v>1689</v>
      </c>
      <c r="F739" s="307" t="s">
        <v>1677</v>
      </c>
      <c r="G739" s="307" t="s">
        <v>1677</v>
      </c>
      <c r="H739" s="307" t="s">
        <v>1677</v>
      </c>
      <c r="I739" s="312"/>
      <c r="J739" s="280" t="str">
        <f t="shared" si="256"/>
        <v>=</v>
      </c>
      <c r="K739" s="280" t="str">
        <f t="shared" si="257"/>
        <v>=</v>
      </c>
      <c r="L739" s="280" t="str">
        <f t="shared" si="258"/>
        <v>X</v>
      </c>
      <c r="M739" s="280" t="str">
        <f t="shared" si="259"/>
        <v>=</v>
      </c>
      <c r="N739" s="280" t="str">
        <f t="shared" si="260"/>
        <v>=</v>
      </c>
      <c r="O739" s="280" t="str">
        <f t="shared" si="261"/>
        <v>=</v>
      </c>
      <c r="P739" s="280" t="str">
        <f t="shared" si="262"/>
        <v>=</v>
      </c>
    </row>
    <row r="740" spans="1:16" ht="13" outlineLevel="1" x14ac:dyDescent="0.35">
      <c r="A740" s="457" t="s">
        <v>2764</v>
      </c>
      <c r="B740" s="28" t="s">
        <v>1981</v>
      </c>
      <c r="C740" s="307" t="s">
        <v>1677</v>
      </c>
      <c r="D740" s="307" t="s">
        <v>1677</v>
      </c>
      <c r="E740" s="519" t="s">
        <v>1689</v>
      </c>
      <c r="F740" s="307" t="s">
        <v>1677</v>
      </c>
      <c r="G740" s="307" t="s">
        <v>1677</v>
      </c>
      <c r="H740" s="307" t="s">
        <v>1677</v>
      </c>
      <c r="I740" s="312"/>
      <c r="J740" s="280" t="str">
        <f t="shared" si="256"/>
        <v>=</v>
      </c>
      <c r="K740" s="280" t="str">
        <f t="shared" si="257"/>
        <v>=</v>
      </c>
      <c r="L740" s="280" t="str">
        <f t="shared" si="258"/>
        <v>X</v>
      </c>
      <c r="M740" s="280" t="str">
        <f t="shared" si="259"/>
        <v>=</v>
      </c>
      <c r="N740" s="280" t="str">
        <f t="shared" si="260"/>
        <v>=</v>
      </c>
      <c r="O740" s="280" t="str">
        <f t="shared" si="261"/>
        <v>=</v>
      </c>
      <c r="P740" s="280" t="str">
        <f t="shared" si="262"/>
        <v>=</v>
      </c>
    </row>
    <row r="741" spans="1:16" ht="13" outlineLevel="1" x14ac:dyDescent="0.35">
      <c r="A741" s="457" t="s">
        <v>2765</v>
      </c>
      <c r="B741" s="28" t="s">
        <v>1985</v>
      </c>
      <c r="C741" s="307" t="s">
        <v>1677</v>
      </c>
      <c r="D741" s="307" t="s">
        <v>1677</v>
      </c>
      <c r="E741" s="519" t="s">
        <v>1689</v>
      </c>
      <c r="F741" s="307" t="s">
        <v>1677</v>
      </c>
      <c r="G741" s="307" t="s">
        <v>1677</v>
      </c>
      <c r="H741" s="307" t="s">
        <v>1677</v>
      </c>
      <c r="I741" s="312"/>
      <c r="J741" s="280" t="str">
        <f t="shared" si="256"/>
        <v>=</v>
      </c>
      <c r="K741" s="280" t="str">
        <f t="shared" si="257"/>
        <v>=</v>
      </c>
      <c r="L741" s="280" t="str">
        <f t="shared" si="258"/>
        <v>X</v>
      </c>
      <c r="M741" s="280" t="str">
        <f t="shared" si="259"/>
        <v>=</v>
      </c>
      <c r="N741" s="280" t="str">
        <f t="shared" si="260"/>
        <v>=</v>
      </c>
      <c r="O741" s="280" t="str">
        <f t="shared" si="261"/>
        <v>=</v>
      </c>
      <c r="P741" s="280" t="str">
        <f t="shared" si="262"/>
        <v>=</v>
      </c>
    </row>
    <row r="742" spans="1:16" ht="13" outlineLevel="1" x14ac:dyDescent="0.35">
      <c r="A742" s="457" t="s">
        <v>2766</v>
      </c>
      <c r="B742" s="63" t="s">
        <v>2767</v>
      </c>
      <c r="C742" s="307" t="s">
        <v>1677</v>
      </c>
      <c r="D742" s="307" t="s">
        <v>1677</v>
      </c>
      <c r="E742" s="194" t="s">
        <v>1672</v>
      </c>
      <c r="F742" s="307" t="s">
        <v>1677</v>
      </c>
      <c r="G742" s="307" t="s">
        <v>1677</v>
      </c>
      <c r="H742" s="307" t="s">
        <v>1677</v>
      </c>
      <c r="I742" s="312"/>
      <c r="J742" s="280" t="str">
        <f t="shared" ref="J742:J764" si="263">IF(C742=D742,"=","X")</f>
        <v>=</v>
      </c>
      <c r="K742" s="280" t="str">
        <f t="shared" ref="K742:K764" si="264">IF(C742=F742,"=","X")</f>
        <v>=</v>
      </c>
      <c r="L742" s="280" t="str">
        <f t="shared" ref="L742:L764" si="265">IF(D742=E742,"=","X")</f>
        <v>X</v>
      </c>
      <c r="M742" s="280" t="str">
        <f t="shared" ref="M742:M764" si="266">IF(C742=G742,"=","X")</f>
        <v>=</v>
      </c>
      <c r="N742" s="280" t="str">
        <f t="shared" ref="N742:N764" si="267">IF(F742=G742,"=","X")</f>
        <v>=</v>
      </c>
      <c r="O742" s="280" t="str">
        <f t="shared" ref="O742:O764" si="268">IF(D742=F742,"=","X")</f>
        <v>=</v>
      </c>
      <c r="P742" s="280" t="str">
        <f t="shared" ref="P742:P764" si="269">IF(H742=G742,"=","X")</f>
        <v>=</v>
      </c>
    </row>
    <row r="743" spans="1:16" ht="13" outlineLevel="1" x14ac:dyDescent="0.35">
      <c r="A743" s="457" t="s">
        <v>2768</v>
      </c>
      <c r="B743" s="83" t="s">
        <v>2128</v>
      </c>
      <c r="C743" s="307" t="s">
        <v>1677</v>
      </c>
      <c r="D743" s="307" t="s">
        <v>1677</v>
      </c>
      <c r="E743" s="193" t="s">
        <v>1660</v>
      </c>
      <c r="F743" s="307" t="s">
        <v>1677</v>
      </c>
      <c r="G743" s="307" t="s">
        <v>1677</v>
      </c>
      <c r="H743" s="307" t="s">
        <v>1677</v>
      </c>
      <c r="I743" s="312"/>
      <c r="J743" s="280" t="str">
        <f t="shared" si="263"/>
        <v>=</v>
      </c>
      <c r="K743" s="280" t="str">
        <f t="shared" si="264"/>
        <v>=</v>
      </c>
      <c r="L743" s="280" t="str">
        <f t="shared" si="265"/>
        <v>X</v>
      </c>
      <c r="M743" s="280" t="str">
        <f t="shared" si="266"/>
        <v>=</v>
      </c>
      <c r="N743" s="280" t="str">
        <f t="shared" si="267"/>
        <v>=</v>
      </c>
      <c r="O743" s="280" t="str">
        <f t="shared" si="268"/>
        <v>=</v>
      </c>
      <c r="P743" s="280" t="str">
        <f t="shared" si="269"/>
        <v>=</v>
      </c>
    </row>
    <row r="744" spans="1:16" ht="13" outlineLevel="1" x14ac:dyDescent="0.35">
      <c r="A744" s="457" t="s">
        <v>2769</v>
      </c>
      <c r="B744" s="63" t="s">
        <v>1893</v>
      </c>
      <c r="C744" s="307" t="s">
        <v>1677</v>
      </c>
      <c r="D744" s="307" t="s">
        <v>1677</v>
      </c>
      <c r="E744" s="194" t="s">
        <v>1672</v>
      </c>
      <c r="F744" s="307" t="s">
        <v>1677</v>
      </c>
      <c r="G744" s="307" t="s">
        <v>1677</v>
      </c>
      <c r="H744" s="307" t="s">
        <v>1677</v>
      </c>
      <c r="I744" s="312"/>
      <c r="J744" s="280" t="str">
        <f t="shared" si="263"/>
        <v>=</v>
      </c>
      <c r="K744" s="280" t="str">
        <f t="shared" si="264"/>
        <v>=</v>
      </c>
      <c r="L744" s="280" t="str">
        <f t="shared" si="265"/>
        <v>X</v>
      </c>
      <c r="M744" s="280" t="str">
        <f t="shared" si="266"/>
        <v>=</v>
      </c>
      <c r="N744" s="280" t="str">
        <f t="shared" si="267"/>
        <v>=</v>
      </c>
      <c r="O744" s="280" t="str">
        <f t="shared" si="268"/>
        <v>=</v>
      </c>
      <c r="P744" s="280" t="str">
        <f t="shared" si="269"/>
        <v>=</v>
      </c>
    </row>
    <row r="745" spans="1:16" ht="13" outlineLevel="1" x14ac:dyDescent="0.35">
      <c r="A745" s="457" t="s">
        <v>2770</v>
      </c>
      <c r="B745" s="40" t="s">
        <v>1935</v>
      </c>
      <c r="C745" s="307" t="s">
        <v>1677</v>
      </c>
      <c r="D745" s="307" t="s">
        <v>1677</v>
      </c>
      <c r="E745" s="194" t="s">
        <v>1672</v>
      </c>
      <c r="F745" s="307" t="s">
        <v>1677</v>
      </c>
      <c r="G745" s="307" t="s">
        <v>1677</v>
      </c>
      <c r="H745" s="307" t="s">
        <v>1677</v>
      </c>
      <c r="I745" s="312"/>
      <c r="J745" s="280" t="str">
        <f t="shared" si="263"/>
        <v>=</v>
      </c>
      <c r="K745" s="280" t="str">
        <f t="shared" si="264"/>
        <v>=</v>
      </c>
      <c r="L745" s="280" t="str">
        <f t="shared" si="265"/>
        <v>X</v>
      </c>
      <c r="M745" s="280" t="str">
        <f t="shared" si="266"/>
        <v>=</v>
      </c>
      <c r="N745" s="280" t="str">
        <f t="shared" si="267"/>
        <v>=</v>
      </c>
      <c r="O745" s="280" t="str">
        <f t="shared" si="268"/>
        <v>=</v>
      </c>
      <c r="P745" s="280" t="str">
        <f t="shared" si="269"/>
        <v>=</v>
      </c>
    </row>
    <row r="746" spans="1:16" ht="13" outlineLevel="1" x14ac:dyDescent="0.35">
      <c r="A746" s="457" t="s">
        <v>2771</v>
      </c>
      <c r="B746" s="40" t="s">
        <v>1937</v>
      </c>
      <c r="C746" s="307" t="s">
        <v>1677</v>
      </c>
      <c r="D746" s="307" t="s">
        <v>1677</v>
      </c>
      <c r="E746" s="194" t="s">
        <v>1672</v>
      </c>
      <c r="F746" s="307" t="s">
        <v>1677</v>
      </c>
      <c r="G746" s="307" t="s">
        <v>1677</v>
      </c>
      <c r="H746" s="307" t="s">
        <v>1677</v>
      </c>
      <c r="I746" s="312"/>
      <c r="J746" s="280" t="str">
        <f t="shared" si="263"/>
        <v>=</v>
      </c>
      <c r="K746" s="280" t="str">
        <f t="shared" si="264"/>
        <v>=</v>
      </c>
      <c r="L746" s="280" t="str">
        <f t="shared" si="265"/>
        <v>X</v>
      </c>
      <c r="M746" s="280" t="str">
        <f t="shared" si="266"/>
        <v>=</v>
      </c>
      <c r="N746" s="280" t="str">
        <f t="shared" si="267"/>
        <v>=</v>
      </c>
      <c r="O746" s="280" t="str">
        <f t="shared" si="268"/>
        <v>=</v>
      </c>
      <c r="P746" s="280" t="str">
        <f t="shared" si="269"/>
        <v>=</v>
      </c>
    </row>
    <row r="747" spans="1:16" ht="13" outlineLevel="1" x14ac:dyDescent="0.35">
      <c r="A747" s="457" t="s">
        <v>2772</v>
      </c>
      <c r="B747" s="40" t="s">
        <v>1939</v>
      </c>
      <c r="C747" s="307" t="s">
        <v>1677</v>
      </c>
      <c r="D747" s="307" t="s">
        <v>1677</v>
      </c>
      <c r="E747" s="194" t="s">
        <v>1672</v>
      </c>
      <c r="F747" s="307" t="s">
        <v>1677</v>
      </c>
      <c r="G747" s="307" t="s">
        <v>1677</v>
      </c>
      <c r="H747" s="307" t="s">
        <v>1677</v>
      </c>
      <c r="I747" s="312"/>
      <c r="J747" s="280" t="str">
        <f t="shared" si="263"/>
        <v>=</v>
      </c>
      <c r="K747" s="280" t="str">
        <f t="shared" si="264"/>
        <v>=</v>
      </c>
      <c r="L747" s="280" t="str">
        <f t="shared" si="265"/>
        <v>X</v>
      </c>
      <c r="M747" s="280" t="str">
        <f t="shared" si="266"/>
        <v>=</v>
      </c>
      <c r="N747" s="280" t="str">
        <f t="shared" si="267"/>
        <v>=</v>
      </c>
      <c r="O747" s="280" t="str">
        <f t="shared" si="268"/>
        <v>=</v>
      </c>
      <c r="P747" s="280" t="str">
        <f t="shared" si="269"/>
        <v>=</v>
      </c>
    </row>
    <row r="748" spans="1:16" ht="13" outlineLevel="1" x14ac:dyDescent="0.35">
      <c r="A748" s="457" t="s">
        <v>2773</v>
      </c>
      <c r="B748" s="17" t="s">
        <v>1949</v>
      </c>
      <c r="C748" s="307" t="s">
        <v>1677</v>
      </c>
      <c r="D748" s="307" t="s">
        <v>1677</v>
      </c>
      <c r="E748" s="194" t="s">
        <v>1672</v>
      </c>
      <c r="F748" s="307" t="s">
        <v>1677</v>
      </c>
      <c r="G748" s="307" t="s">
        <v>1677</v>
      </c>
      <c r="H748" s="307" t="s">
        <v>1677</v>
      </c>
      <c r="I748" s="312"/>
      <c r="J748" s="280" t="str">
        <f t="shared" si="263"/>
        <v>=</v>
      </c>
      <c r="K748" s="280" t="str">
        <f t="shared" si="264"/>
        <v>=</v>
      </c>
      <c r="L748" s="280" t="str">
        <f t="shared" si="265"/>
        <v>X</v>
      </c>
      <c r="M748" s="280" t="str">
        <f t="shared" si="266"/>
        <v>=</v>
      </c>
      <c r="N748" s="280" t="str">
        <f t="shared" si="267"/>
        <v>=</v>
      </c>
      <c r="O748" s="280" t="str">
        <f t="shared" si="268"/>
        <v>=</v>
      </c>
      <c r="P748" s="280" t="str">
        <f t="shared" si="269"/>
        <v>=</v>
      </c>
    </row>
    <row r="749" spans="1:16" ht="13" outlineLevel="1" x14ac:dyDescent="0.35">
      <c r="A749" s="457" t="s">
        <v>2774</v>
      </c>
      <c r="B749" s="17" t="s">
        <v>1951</v>
      </c>
      <c r="C749" s="307" t="s">
        <v>1677</v>
      </c>
      <c r="D749" s="307" t="s">
        <v>1677</v>
      </c>
      <c r="E749" s="194" t="s">
        <v>1672</v>
      </c>
      <c r="F749" s="307" t="s">
        <v>1677</v>
      </c>
      <c r="G749" s="307" t="s">
        <v>1677</v>
      </c>
      <c r="H749" s="307" t="s">
        <v>1677</v>
      </c>
      <c r="I749" s="312"/>
      <c r="J749" s="280" t="str">
        <f t="shared" si="263"/>
        <v>=</v>
      </c>
      <c r="K749" s="280" t="str">
        <f t="shared" si="264"/>
        <v>=</v>
      </c>
      <c r="L749" s="280" t="str">
        <f t="shared" si="265"/>
        <v>X</v>
      </c>
      <c r="M749" s="280" t="str">
        <f t="shared" si="266"/>
        <v>=</v>
      </c>
      <c r="N749" s="280" t="str">
        <f t="shared" si="267"/>
        <v>=</v>
      </c>
      <c r="O749" s="280" t="str">
        <f t="shared" si="268"/>
        <v>=</v>
      </c>
      <c r="P749" s="280" t="str">
        <f t="shared" si="269"/>
        <v>=</v>
      </c>
    </row>
    <row r="750" spans="1:16" ht="13" outlineLevel="1" x14ac:dyDescent="0.35">
      <c r="A750" s="457" t="s">
        <v>2775</v>
      </c>
      <c r="B750" s="17" t="s">
        <v>1957</v>
      </c>
      <c r="C750" s="307" t="s">
        <v>1677</v>
      </c>
      <c r="D750" s="307" t="s">
        <v>1677</v>
      </c>
      <c r="E750" s="194" t="s">
        <v>1672</v>
      </c>
      <c r="F750" s="307" t="s">
        <v>1677</v>
      </c>
      <c r="G750" s="307" t="s">
        <v>1677</v>
      </c>
      <c r="H750" s="307" t="s">
        <v>1677</v>
      </c>
      <c r="I750" s="312"/>
      <c r="J750" s="280" t="str">
        <f t="shared" si="263"/>
        <v>=</v>
      </c>
      <c r="K750" s="280" t="str">
        <f t="shared" si="264"/>
        <v>=</v>
      </c>
      <c r="L750" s="280" t="str">
        <f t="shared" si="265"/>
        <v>X</v>
      </c>
      <c r="M750" s="280" t="str">
        <f t="shared" si="266"/>
        <v>=</v>
      </c>
      <c r="N750" s="280" t="str">
        <f t="shared" si="267"/>
        <v>=</v>
      </c>
      <c r="O750" s="280" t="str">
        <f t="shared" si="268"/>
        <v>=</v>
      </c>
      <c r="P750" s="280" t="str">
        <f t="shared" si="269"/>
        <v>=</v>
      </c>
    </row>
    <row r="751" spans="1:16" ht="13" outlineLevel="1" x14ac:dyDescent="0.35">
      <c r="A751" s="457" t="s">
        <v>2776</v>
      </c>
      <c r="B751" s="28" t="s">
        <v>1977</v>
      </c>
      <c r="C751" s="307" t="s">
        <v>1677</v>
      </c>
      <c r="D751" s="307" t="s">
        <v>1677</v>
      </c>
      <c r="E751" s="194" t="s">
        <v>1672</v>
      </c>
      <c r="F751" s="307" t="s">
        <v>1677</v>
      </c>
      <c r="G751" s="307" t="s">
        <v>1677</v>
      </c>
      <c r="H751" s="307" t="s">
        <v>1677</v>
      </c>
      <c r="I751" s="312"/>
      <c r="J751" s="280" t="str">
        <f t="shared" si="263"/>
        <v>=</v>
      </c>
      <c r="K751" s="280" t="str">
        <f t="shared" si="264"/>
        <v>=</v>
      </c>
      <c r="L751" s="280" t="str">
        <f t="shared" si="265"/>
        <v>X</v>
      </c>
      <c r="M751" s="280" t="str">
        <f t="shared" si="266"/>
        <v>=</v>
      </c>
      <c r="N751" s="280" t="str">
        <f t="shared" si="267"/>
        <v>=</v>
      </c>
      <c r="O751" s="280" t="str">
        <f t="shared" si="268"/>
        <v>=</v>
      </c>
      <c r="P751" s="280" t="str">
        <f t="shared" si="269"/>
        <v>=</v>
      </c>
    </row>
    <row r="752" spans="1:16" ht="13" outlineLevel="1" x14ac:dyDescent="0.35">
      <c r="A752" s="457" t="s">
        <v>2777</v>
      </c>
      <c r="B752" s="28" t="s">
        <v>1979</v>
      </c>
      <c r="C752" s="307" t="s">
        <v>1677</v>
      </c>
      <c r="D752" s="307" t="s">
        <v>1677</v>
      </c>
      <c r="E752" s="194" t="s">
        <v>1672</v>
      </c>
      <c r="F752" s="307" t="s">
        <v>1677</v>
      </c>
      <c r="G752" s="307" t="s">
        <v>1677</v>
      </c>
      <c r="H752" s="307" t="s">
        <v>1677</v>
      </c>
      <c r="I752" s="312"/>
      <c r="J752" s="280" t="str">
        <f t="shared" si="263"/>
        <v>=</v>
      </c>
      <c r="K752" s="280" t="str">
        <f t="shared" si="264"/>
        <v>=</v>
      </c>
      <c r="L752" s="280" t="str">
        <f t="shared" si="265"/>
        <v>X</v>
      </c>
      <c r="M752" s="280" t="str">
        <f t="shared" si="266"/>
        <v>=</v>
      </c>
      <c r="N752" s="280" t="str">
        <f t="shared" si="267"/>
        <v>=</v>
      </c>
      <c r="O752" s="280" t="str">
        <f t="shared" si="268"/>
        <v>=</v>
      </c>
      <c r="P752" s="280" t="str">
        <f t="shared" si="269"/>
        <v>=</v>
      </c>
    </row>
    <row r="753" spans="1:16" ht="13" outlineLevel="1" x14ac:dyDescent="0.35">
      <c r="A753" s="457" t="s">
        <v>2778</v>
      </c>
      <c r="B753" s="63" t="s">
        <v>2779</v>
      </c>
      <c r="C753" s="307" t="s">
        <v>1677</v>
      </c>
      <c r="D753" s="307" t="s">
        <v>1677</v>
      </c>
      <c r="E753" s="201" t="s">
        <v>1870</v>
      </c>
      <c r="F753" s="307" t="s">
        <v>1677</v>
      </c>
      <c r="G753" s="307" t="s">
        <v>1677</v>
      </c>
      <c r="H753" s="307" t="s">
        <v>1677</v>
      </c>
      <c r="I753" s="312"/>
      <c r="J753" s="280" t="str">
        <f t="shared" si="263"/>
        <v>=</v>
      </c>
      <c r="K753" s="280" t="str">
        <f t="shared" si="264"/>
        <v>=</v>
      </c>
      <c r="L753" s="280" t="str">
        <f t="shared" si="265"/>
        <v>X</v>
      </c>
      <c r="M753" s="280" t="str">
        <f t="shared" si="266"/>
        <v>=</v>
      </c>
      <c r="N753" s="280" t="str">
        <f t="shared" si="267"/>
        <v>=</v>
      </c>
      <c r="O753" s="280" t="str">
        <f t="shared" si="268"/>
        <v>=</v>
      </c>
      <c r="P753" s="280" t="str">
        <f t="shared" si="269"/>
        <v>=</v>
      </c>
    </row>
    <row r="754" spans="1:16" ht="13" outlineLevel="1" x14ac:dyDescent="0.35">
      <c r="A754" s="457" t="s">
        <v>2780</v>
      </c>
      <c r="B754" s="63" t="s">
        <v>1883</v>
      </c>
      <c r="C754" s="307" t="s">
        <v>1677</v>
      </c>
      <c r="D754" s="307" t="s">
        <v>1677</v>
      </c>
      <c r="E754" s="201" t="s">
        <v>1870</v>
      </c>
      <c r="F754" s="307" t="s">
        <v>1677</v>
      </c>
      <c r="G754" s="307" t="s">
        <v>1677</v>
      </c>
      <c r="H754" s="307" t="s">
        <v>1677</v>
      </c>
      <c r="I754" s="312"/>
      <c r="J754" s="280" t="str">
        <f t="shared" si="263"/>
        <v>=</v>
      </c>
      <c r="K754" s="280" t="str">
        <f t="shared" si="264"/>
        <v>=</v>
      </c>
      <c r="L754" s="280" t="str">
        <f t="shared" si="265"/>
        <v>X</v>
      </c>
      <c r="M754" s="280" t="str">
        <f t="shared" si="266"/>
        <v>=</v>
      </c>
      <c r="N754" s="280" t="str">
        <f t="shared" si="267"/>
        <v>=</v>
      </c>
      <c r="O754" s="280" t="str">
        <f t="shared" si="268"/>
        <v>=</v>
      </c>
      <c r="P754" s="280" t="str">
        <f t="shared" si="269"/>
        <v>=</v>
      </c>
    </row>
    <row r="755" spans="1:16" ht="13" outlineLevel="1" x14ac:dyDescent="0.35">
      <c r="A755" s="457" t="s">
        <v>2781</v>
      </c>
      <c r="B755" s="63" t="s">
        <v>1885</v>
      </c>
      <c r="C755" s="307" t="s">
        <v>1677</v>
      </c>
      <c r="D755" s="307" t="s">
        <v>1677</v>
      </c>
      <c r="E755" s="201" t="s">
        <v>1870</v>
      </c>
      <c r="F755" s="307" t="s">
        <v>1677</v>
      </c>
      <c r="G755" s="307" t="s">
        <v>1677</v>
      </c>
      <c r="H755" s="307" t="s">
        <v>1677</v>
      </c>
      <c r="I755" s="312"/>
      <c r="J755" s="280" t="str">
        <f t="shared" si="263"/>
        <v>=</v>
      </c>
      <c r="K755" s="280" t="str">
        <f t="shared" si="264"/>
        <v>=</v>
      </c>
      <c r="L755" s="280" t="str">
        <f t="shared" si="265"/>
        <v>X</v>
      </c>
      <c r="M755" s="280" t="str">
        <f t="shared" si="266"/>
        <v>=</v>
      </c>
      <c r="N755" s="280" t="str">
        <f t="shared" si="267"/>
        <v>=</v>
      </c>
      <c r="O755" s="280" t="str">
        <f t="shared" si="268"/>
        <v>=</v>
      </c>
      <c r="P755" s="280" t="str">
        <f t="shared" si="269"/>
        <v>=</v>
      </c>
    </row>
    <row r="756" spans="1:16" ht="13" outlineLevel="1" x14ac:dyDescent="0.35">
      <c r="A756" s="457" t="s">
        <v>2782</v>
      </c>
      <c r="B756" s="11" t="s">
        <v>1926</v>
      </c>
      <c r="C756" s="307" t="s">
        <v>1677</v>
      </c>
      <c r="D756" s="307" t="s">
        <v>1677</v>
      </c>
      <c r="E756" s="201" t="s">
        <v>1870</v>
      </c>
      <c r="F756" s="307" t="s">
        <v>1677</v>
      </c>
      <c r="G756" s="307" t="s">
        <v>1677</v>
      </c>
      <c r="H756" s="307" t="s">
        <v>1677</v>
      </c>
      <c r="I756" s="312"/>
      <c r="J756" s="280" t="str">
        <f t="shared" si="263"/>
        <v>=</v>
      </c>
      <c r="K756" s="280" t="str">
        <f t="shared" si="264"/>
        <v>=</v>
      </c>
      <c r="L756" s="280" t="str">
        <f t="shared" si="265"/>
        <v>X</v>
      </c>
      <c r="M756" s="280" t="str">
        <f t="shared" si="266"/>
        <v>=</v>
      </c>
      <c r="N756" s="280" t="str">
        <f t="shared" si="267"/>
        <v>=</v>
      </c>
      <c r="O756" s="280" t="str">
        <f t="shared" si="268"/>
        <v>=</v>
      </c>
      <c r="P756" s="280" t="str">
        <f t="shared" si="269"/>
        <v>=</v>
      </c>
    </row>
    <row r="757" spans="1:16" ht="13" outlineLevel="1" x14ac:dyDescent="0.35">
      <c r="A757" s="457" t="s">
        <v>2783</v>
      </c>
      <c r="B757" s="28" t="s">
        <v>1973</v>
      </c>
      <c r="C757" s="307" t="s">
        <v>1677</v>
      </c>
      <c r="D757" s="307" t="s">
        <v>1677</v>
      </c>
      <c r="E757" s="201" t="s">
        <v>1870</v>
      </c>
      <c r="F757" s="307" t="s">
        <v>1677</v>
      </c>
      <c r="G757" s="307" t="s">
        <v>1677</v>
      </c>
      <c r="H757" s="307" t="s">
        <v>1677</v>
      </c>
      <c r="I757" s="312"/>
      <c r="J757" s="280" t="str">
        <f t="shared" si="263"/>
        <v>=</v>
      </c>
      <c r="K757" s="280" t="str">
        <f t="shared" si="264"/>
        <v>=</v>
      </c>
      <c r="L757" s="280" t="str">
        <f t="shared" si="265"/>
        <v>X</v>
      </c>
      <c r="M757" s="280" t="str">
        <f t="shared" si="266"/>
        <v>=</v>
      </c>
      <c r="N757" s="280" t="str">
        <f t="shared" si="267"/>
        <v>=</v>
      </c>
      <c r="O757" s="280" t="str">
        <f t="shared" si="268"/>
        <v>=</v>
      </c>
      <c r="P757" s="280" t="str">
        <f t="shared" si="269"/>
        <v>=</v>
      </c>
    </row>
    <row r="758" spans="1:16" ht="13" outlineLevel="1" x14ac:dyDescent="0.35">
      <c r="A758" s="457" t="s">
        <v>2784</v>
      </c>
      <c r="B758" s="28" t="s">
        <v>1975</v>
      </c>
      <c r="C758" s="307" t="s">
        <v>1677</v>
      </c>
      <c r="D758" s="307" t="s">
        <v>1677</v>
      </c>
      <c r="E758" s="201" t="s">
        <v>1870</v>
      </c>
      <c r="F758" s="307" t="s">
        <v>1677</v>
      </c>
      <c r="G758" s="307" t="s">
        <v>1677</v>
      </c>
      <c r="H758" s="307" t="s">
        <v>1677</v>
      </c>
      <c r="I758" s="312"/>
      <c r="J758" s="280" t="str">
        <f t="shared" si="263"/>
        <v>=</v>
      </c>
      <c r="K758" s="280" t="str">
        <f t="shared" si="264"/>
        <v>=</v>
      </c>
      <c r="L758" s="280" t="str">
        <f t="shared" si="265"/>
        <v>X</v>
      </c>
      <c r="M758" s="280" t="str">
        <f t="shared" si="266"/>
        <v>=</v>
      </c>
      <c r="N758" s="280" t="str">
        <f t="shared" si="267"/>
        <v>=</v>
      </c>
      <c r="O758" s="280" t="str">
        <f t="shared" si="268"/>
        <v>=</v>
      </c>
      <c r="P758" s="280" t="str">
        <f t="shared" si="269"/>
        <v>=</v>
      </c>
    </row>
    <row r="759" spans="1:16" ht="13" outlineLevel="1" x14ac:dyDescent="0.35">
      <c r="A759" s="457" t="s">
        <v>2785</v>
      </c>
      <c r="B759" s="28" t="s">
        <v>1983</v>
      </c>
      <c r="C759" s="307" t="s">
        <v>1677</v>
      </c>
      <c r="D759" s="307" t="s">
        <v>1677</v>
      </c>
      <c r="E759" s="193" t="s">
        <v>1660</v>
      </c>
      <c r="F759" s="307" t="s">
        <v>1677</v>
      </c>
      <c r="G759" s="307" t="s">
        <v>1677</v>
      </c>
      <c r="H759" s="307" t="s">
        <v>1677</v>
      </c>
      <c r="I759" s="312"/>
      <c r="J759" s="280" t="str">
        <f t="shared" si="263"/>
        <v>=</v>
      </c>
      <c r="K759" s="280" t="str">
        <f t="shared" si="264"/>
        <v>=</v>
      </c>
      <c r="L759" s="280" t="str">
        <f t="shared" si="265"/>
        <v>X</v>
      </c>
      <c r="M759" s="280" t="str">
        <f t="shared" si="266"/>
        <v>=</v>
      </c>
      <c r="N759" s="280" t="str">
        <f t="shared" si="267"/>
        <v>=</v>
      </c>
      <c r="O759" s="280" t="str">
        <f t="shared" si="268"/>
        <v>=</v>
      </c>
      <c r="P759" s="280" t="str">
        <f t="shared" si="269"/>
        <v>=</v>
      </c>
    </row>
    <row r="760" spans="1:16" ht="13" outlineLevel="1" x14ac:dyDescent="0.35">
      <c r="A760" s="457" t="s">
        <v>2786</v>
      </c>
      <c r="B760" s="28" t="s">
        <v>1987</v>
      </c>
      <c r="C760" s="307" t="s">
        <v>1677</v>
      </c>
      <c r="D760" s="307" t="s">
        <v>1677</v>
      </c>
      <c r="E760" s="201" t="s">
        <v>1870</v>
      </c>
      <c r="F760" s="307" t="s">
        <v>1677</v>
      </c>
      <c r="G760" s="307" t="s">
        <v>1677</v>
      </c>
      <c r="H760" s="307" t="s">
        <v>1677</v>
      </c>
      <c r="I760" s="312"/>
      <c r="J760" s="280" t="str">
        <f t="shared" si="263"/>
        <v>=</v>
      </c>
      <c r="K760" s="280" t="str">
        <f t="shared" si="264"/>
        <v>=</v>
      </c>
      <c r="L760" s="280" t="str">
        <f t="shared" si="265"/>
        <v>X</v>
      </c>
      <c r="M760" s="280" t="str">
        <f t="shared" si="266"/>
        <v>=</v>
      </c>
      <c r="N760" s="280" t="str">
        <f t="shared" si="267"/>
        <v>=</v>
      </c>
      <c r="O760" s="280" t="str">
        <f t="shared" si="268"/>
        <v>=</v>
      </c>
      <c r="P760" s="280" t="str">
        <f t="shared" si="269"/>
        <v>=</v>
      </c>
    </row>
    <row r="761" spans="1:16" ht="13" outlineLevel="1" x14ac:dyDescent="0.35">
      <c r="A761" s="457" t="s">
        <v>2787</v>
      </c>
      <c r="B761" s="28" t="s">
        <v>1989</v>
      </c>
      <c r="C761" s="307" t="s">
        <v>1677</v>
      </c>
      <c r="D761" s="307" t="s">
        <v>1677</v>
      </c>
      <c r="E761" s="201" t="s">
        <v>1870</v>
      </c>
      <c r="F761" s="307" t="s">
        <v>1677</v>
      </c>
      <c r="G761" s="307" t="s">
        <v>1677</v>
      </c>
      <c r="H761" s="307" t="s">
        <v>1677</v>
      </c>
      <c r="I761" s="312"/>
      <c r="J761" s="280" t="str">
        <f t="shared" si="263"/>
        <v>=</v>
      </c>
      <c r="K761" s="280" t="str">
        <f t="shared" si="264"/>
        <v>=</v>
      </c>
      <c r="L761" s="280" t="str">
        <f t="shared" si="265"/>
        <v>X</v>
      </c>
      <c r="M761" s="280" t="str">
        <f t="shared" si="266"/>
        <v>=</v>
      </c>
      <c r="N761" s="280" t="str">
        <f t="shared" si="267"/>
        <v>=</v>
      </c>
      <c r="O761" s="280" t="str">
        <f t="shared" si="268"/>
        <v>=</v>
      </c>
      <c r="P761" s="280" t="str">
        <f t="shared" si="269"/>
        <v>=</v>
      </c>
    </row>
    <row r="762" spans="1:16" ht="13" outlineLevel="1" x14ac:dyDescent="0.35">
      <c r="A762" s="457" t="s">
        <v>2788</v>
      </c>
      <c r="B762" s="63" t="s">
        <v>2779</v>
      </c>
      <c r="C762" s="307" t="s">
        <v>1677</v>
      </c>
      <c r="D762" s="307" t="s">
        <v>1677</v>
      </c>
      <c r="E762" s="201" t="s">
        <v>1870</v>
      </c>
      <c r="F762" s="307" t="s">
        <v>1677</v>
      </c>
      <c r="G762" s="307" t="s">
        <v>1677</v>
      </c>
      <c r="H762" s="307" t="s">
        <v>1677</v>
      </c>
      <c r="I762" s="312"/>
      <c r="J762" s="280" t="str">
        <f t="shared" si="263"/>
        <v>=</v>
      </c>
      <c r="K762" s="280" t="str">
        <f t="shared" si="264"/>
        <v>=</v>
      </c>
      <c r="L762" s="280" t="str">
        <f t="shared" si="265"/>
        <v>X</v>
      </c>
      <c r="M762" s="280" t="str">
        <f t="shared" si="266"/>
        <v>=</v>
      </c>
      <c r="N762" s="280" t="str">
        <f t="shared" si="267"/>
        <v>=</v>
      </c>
      <c r="O762" s="280" t="str">
        <f t="shared" si="268"/>
        <v>=</v>
      </c>
      <c r="P762" s="280" t="str">
        <f t="shared" si="269"/>
        <v>=</v>
      </c>
    </row>
    <row r="763" spans="1:16" ht="13" outlineLevel="1" x14ac:dyDescent="0.35">
      <c r="A763" s="457" t="s">
        <v>2789</v>
      </c>
      <c r="B763" s="63" t="s">
        <v>2790</v>
      </c>
      <c r="C763" s="307" t="s">
        <v>1677</v>
      </c>
      <c r="D763" s="307" t="s">
        <v>1677</v>
      </c>
      <c r="E763" s="201" t="s">
        <v>1870</v>
      </c>
      <c r="F763" s="307" t="s">
        <v>1677</v>
      </c>
      <c r="G763" s="307" t="s">
        <v>1677</v>
      </c>
      <c r="H763" s="307" t="s">
        <v>1677</v>
      </c>
      <c r="I763" s="312"/>
      <c r="J763" s="280" t="str">
        <f t="shared" si="263"/>
        <v>=</v>
      </c>
      <c r="K763" s="280" t="str">
        <f t="shared" si="264"/>
        <v>=</v>
      </c>
      <c r="L763" s="280" t="str">
        <f t="shared" si="265"/>
        <v>X</v>
      </c>
      <c r="M763" s="280" t="str">
        <f t="shared" si="266"/>
        <v>=</v>
      </c>
      <c r="N763" s="280" t="str">
        <f t="shared" si="267"/>
        <v>=</v>
      </c>
      <c r="O763" s="280" t="str">
        <f t="shared" si="268"/>
        <v>=</v>
      </c>
      <c r="P763" s="280" t="str">
        <f t="shared" si="269"/>
        <v>=</v>
      </c>
    </row>
    <row r="764" spans="1:16" ht="13" outlineLevel="1" x14ac:dyDescent="0.35">
      <c r="A764" s="457" t="s">
        <v>2791</v>
      </c>
      <c r="B764" s="63" t="s">
        <v>2792</v>
      </c>
      <c r="C764" s="307" t="s">
        <v>1677</v>
      </c>
      <c r="D764" s="307" t="s">
        <v>1677</v>
      </c>
      <c r="E764" s="201" t="s">
        <v>1870</v>
      </c>
      <c r="F764" s="307" t="s">
        <v>1677</v>
      </c>
      <c r="G764" s="307" t="s">
        <v>1677</v>
      </c>
      <c r="H764" s="307" t="s">
        <v>1677</v>
      </c>
      <c r="I764" s="312"/>
      <c r="J764" s="280" t="str">
        <f t="shared" si="263"/>
        <v>=</v>
      </c>
      <c r="K764" s="280" t="str">
        <f t="shared" si="264"/>
        <v>=</v>
      </c>
      <c r="L764" s="280" t="str">
        <f t="shared" si="265"/>
        <v>X</v>
      </c>
      <c r="M764" s="280" t="str">
        <f t="shared" si="266"/>
        <v>=</v>
      </c>
      <c r="N764" s="280" t="str">
        <f t="shared" si="267"/>
        <v>=</v>
      </c>
      <c r="O764" s="280" t="str">
        <f t="shared" si="268"/>
        <v>=</v>
      </c>
      <c r="P764" s="280" t="str">
        <f t="shared" si="269"/>
        <v>=</v>
      </c>
    </row>
    <row r="765" spans="1:16" ht="13" x14ac:dyDescent="0.35">
      <c r="A765" s="210" t="s">
        <v>2793</v>
      </c>
      <c r="B765" s="191" t="s">
        <v>1642</v>
      </c>
      <c r="C765" s="203" t="s">
        <v>1642</v>
      </c>
      <c r="D765" s="203" t="s">
        <v>1642</v>
      </c>
      <c r="E765" s="203" t="s">
        <v>1642</v>
      </c>
      <c r="F765" s="203" t="s">
        <v>1642</v>
      </c>
      <c r="G765" s="203" t="s">
        <v>1642</v>
      </c>
      <c r="H765" s="203" t="s">
        <v>1642</v>
      </c>
      <c r="I765" s="203"/>
      <c r="J765" s="203" t="s">
        <v>1642</v>
      </c>
      <c r="K765" s="203" t="s">
        <v>1642</v>
      </c>
      <c r="L765" s="203" t="s">
        <v>1642</v>
      </c>
      <c r="M765" s="203" t="s">
        <v>1642</v>
      </c>
      <c r="N765" s="203" t="s">
        <v>1642</v>
      </c>
      <c r="O765" s="203" t="s">
        <v>1642</v>
      </c>
      <c r="P765" s="203" t="s">
        <v>1642</v>
      </c>
    </row>
    <row r="766" spans="1:16" ht="78" x14ac:dyDescent="0.35">
      <c r="A766" s="332" t="s">
        <v>2794</v>
      </c>
      <c r="B766" s="12" t="s">
        <v>1642</v>
      </c>
      <c r="C766" s="311" t="s">
        <v>1642</v>
      </c>
      <c r="D766" s="311" t="s">
        <v>1642</v>
      </c>
      <c r="E766" s="311" t="s">
        <v>1642</v>
      </c>
      <c r="F766" s="311" t="s">
        <v>1642</v>
      </c>
      <c r="G766" s="311" t="s">
        <v>1642</v>
      </c>
      <c r="H766" s="311" t="s">
        <v>1642</v>
      </c>
      <c r="I766" s="312"/>
      <c r="J766" s="311" t="s">
        <v>1642</v>
      </c>
      <c r="K766" s="311" t="s">
        <v>1642</v>
      </c>
      <c r="L766" s="180" t="s">
        <v>1642</v>
      </c>
      <c r="M766" s="311" t="s">
        <v>1642</v>
      </c>
      <c r="N766" s="311" t="s">
        <v>1642</v>
      </c>
      <c r="O766" s="311" t="s">
        <v>1642</v>
      </c>
      <c r="P766" s="180" t="s">
        <v>1642</v>
      </c>
    </row>
    <row r="767" spans="1:16" ht="13" x14ac:dyDescent="0.35">
      <c r="A767" s="424" t="s">
        <v>2795</v>
      </c>
      <c r="B767" s="12" t="s">
        <v>1642</v>
      </c>
      <c r="C767" s="180" t="s">
        <v>1642</v>
      </c>
      <c r="D767" s="180" t="s">
        <v>1642</v>
      </c>
      <c r="E767" s="180" t="s">
        <v>1642</v>
      </c>
      <c r="F767" s="180" t="s">
        <v>1642</v>
      </c>
      <c r="G767" s="180" t="s">
        <v>1642</v>
      </c>
      <c r="H767" s="180" t="s">
        <v>1642</v>
      </c>
      <c r="I767" s="207"/>
      <c r="J767" s="180" t="s">
        <v>1642</v>
      </c>
      <c r="K767" s="180" t="s">
        <v>1642</v>
      </c>
      <c r="L767" s="180" t="s">
        <v>1642</v>
      </c>
      <c r="M767" s="180" t="s">
        <v>1642</v>
      </c>
      <c r="N767" s="180" t="s">
        <v>1642</v>
      </c>
      <c r="O767" s="180" t="s">
        <v>1642</v>
      </c>
      <c r="P767" s="180" t="s">
        <v>1642</v>
      </c>
    </row>
    <row r="768" spans="1:16" x14ac:dyDescent="0.35">
      <c r="A768" s="17" t="s">
        <v>2796</v>
      </c>
      <c r="B768" s="17" t="s">
        <v>2797</v>
      </c>
      <c r="C768" s="193" t="s">
        <v>1660</v>
      </c>
      <c r="D768" s="193" t="s">
        <v>1660</v>
      </c>
      <c r="E768" s="520" t="s">
        <v>1660</v>
      </c>
      <c r="F768" s="193" t="s">
        <v>1660</v>
      </c>
      <c r="G768" s="193" t="s">
        <v>1660</v>
      </c>
      <c r="H768" s="193" t="s">
        <v>1660</v>
      </c>
      <c r="I768" s="301"/>
      <c r="J768" s="280" t="str">
        <f t="shared" ref="J768:J773" si="270">IF(C768=D768,"=","X")</f>
        <v>=</v>
      </c>
      <c r="K768" s="280" t="str">
        <f t="shared" ref="K768:K773" si="271">IF(C768=F768,"=","X")</f>
        <v>=</v>
      </c>
      <c r="L768" s="280" t="str">
        <f t="shared" ref="L768:L773" si="272">IF(D768=E768,"=","X")</f>
        <v>=</v>
      </c>
      <c r="M768" s="280" t="str">
        <f t="shared" ref="M768:M773" si="273">IF(C768=G768,"=","X")</f>
        <v>=</v>
      </c>
      <c r="N768" s="280" t="str">
        <f t="shared" ref="N768:N773" si="274">IF(F768=G768,"=","X")</f>
        <v>=</v>
      </c>
      <c r="O768" s="280" t="str">
        <f t="shared" ref="O768:O773" si="275">IF(D768=F768,"=","X")</f>
        <v>=</v>
      </c>
      <c r="P768" s="280" t="str">
        <f t="shared" ref="P768:P773" si="276">IF(H768=G768,"=","X")</f>
        <v>=</v>
      </c>
    </row>
    <row r="769" spans="1:16" ht="13" x14ac:dyDescent="0.35">
      <c r="A769" s="17" t="s">
        <v>2798</v>
      </c>
      <c r="B769" s="17" t="s">
        <v>2799</v>
      </c>
      <c r="C769" s="194" t="s">
        <v>1672</v>
      </c>
      <c r="D769" s="194" t="s">
        <v>1672</v>
      </c>
      <c r="E769" s="521" t="s">
        <v>1672</v>
      </c>
      <c r="F769" s="194" t="s">
        <v>1672</v>
      </c>
      <c r="G769" s="303" t="s">
        <v>1672</v>
      </c>
      <c r="H769" s="303" t="s">
        <v>1672</v>
      </c>
      <c r="I769" s="207"/>
      <c r="J769" s="280" t="str">
        <f t="shared" si="270"/>
        <v>=</v>
      </c>
      <c r="K769" s="280" t="str">
        <f t="shared" si="271"/>
        <v>=</v>
      </c>
      <c r="L769" s="280" t="str">
        <f t="shared" si="272"/>
        <v>=</v>
      </c>
      <c r="M769" s="280" t="str">
        <f t="shared" si="273"/>
        <v>=</v>
      </c>
      <c r="N769" s="280" t="str">
        <f t="shared" si="274"/>
        <v>=</v>
      </c>
      <c r="O769" s="280" t="str">
        <f t="shared" si="275"/>
        <v>=</v>
      </c>
      <c r="P769" s="280" t="str">
        <f t="shared" si="276"/>
        <v>=</v>
      </c>
    </row>
    <row r="770" spans="1:16" x14ac:dyDescent="0.35">
      <c r="A770" s="17" t="s">
        <v>2800</v>
      </c>
      <c r="B770" s="17" t="s">
        <v>2502</v>
      </c>
      <c r="C770" s="194" t="s">
        <v>1672</v>
      </c>
      <c r="D770" s="194" t="s">
        <v>1672</v>
      </c>
      <c r="E770" s="521" t="s">
        <v>1672</v>
      </c>
      <c r="F770" s="194" t="s">
        <v>1672</v>
      </c>
      <c r="G770" s="303" t="s">
        <v>1672</v>
      </c>
      <c r="H770" s="303" t="s">
        <v>1672</v>
      </c>
      <c r="I770" s="301"/>
      <c r="J770" s="280" t="str">
        <f t="shared" si="270"/>
        <v>=</v>
      </c>
      <c r="K770" s="280" t="str">
        <f t="shared" si="271"/>
        <v>=</v>
      </c>
      <c r="L770" s="280" t="str">
        <f t="shared" si="272"/>
        <v>=</v>
      </c>
      <c r="M770" s="280" t="str">
        <f t="shared" si="273"/>
        <v>=</v>
      </c>
      <c r="N770" s="280" t="str">
        <f t="shared" si="274"/>
        <v>=</v>
      </c>
      <c r="O770" s="280" t="str">
        <f t="shared" si="275"/>
        <v>=</v>
      </c>
      <c r="P770" s="280" t="str">
        <f t="shared" si="276"/>
        <v>=</v>
      </c>
    </row>
    <row r="771" spans="1:16" s="55" customFormat="1" x14ac:dyDescent="0.25">
      <c r="A771" s="17" t="s">
        <v>2801</v>
      </c>
      <c r="B771" s="17" t="s">
        <v>2802</v>
      </c>
      <c r="C771" s="193" t="s">
        <v>1660</v>
      </c>
      <c r="D771" s="193" t="s">
        <v>1660</v>
      </c>
      <c r="E771" s="520" t="s">
        <v>1660</v>
      </c>
      <c r="F771" s="193" t="s">
        <v>1660</v>
      </c>
      <c r="G771" s="193" t="s">
        <v>1660</v>
      </c>
      <c r="H771" s="193" t="s">
        <v>1660</v>
      </c>
      <c r="I771" s="301"/>
      <c r="J771" s="280" t="str">
        <f t="shared" si="270"/>
        <v>=</v>
      </c>
      <c r="K771" s="280" t="str">
        <f t="shared" si="271"/>
        <v>=</v>
      </c>
      <c r="L771" s="280" t="str">
        <f t="shared" si="272"/>
        <v>=</v>
      </c>
      <c r="M771" s="280" t="str">
        <f t="shared" si="273"/>
        <v>=</v>
      </c>
      <c r="N771" s="280" t="str">
        <f t="shared" si="274"/>
        <v>=</v>
      </c>
      <c r="O771" s="280" t="str">
        <f t="shared" si="275"/>
        <v>=</v>
      </c>
      <c r="P771" s="280" t="str">
        <f t="shared" si="276"/>
        <v>=</v>
      </c>
    </row>
    <row r="772" spans="1:16" s="55" customFormat="1" x14ac:dyDescent="0.25">
      <c r="A772" s="17" t="s">
        <v>2803</v>
      </c>
      <c r="B772" s="17" t="s">
        <v>2804</v>
      </c>
      <c r="C772" s="194" t="s">
        <v>1672</v>
      </c>
      <c r="D772" s="194" t="s">
        <v>1672</v>
      </c>
      <c r="E772" s="521" t="s">
        <v>1672</v>
      </c>
      <c r="F772" s="194" t="s">
        <v>1672</v>
      </c>
      <c r="G772" s="303" t="s">
        <v>1672</v>
      </c>
      <c r="H772" s="303" t="s">
        <v>1672</v>
      </c>
      <c r="I772" s="301"/>
      <c r="J772" s="280" t="str">
        <f t="shared" si="270"/>
        <v>=</v>
      </c>
      <c r="K772" s="280" t="str">
        <f t="shared" si="271"/>
        <v>=</v>
      </c>
      <c r="L772" s="280" t="str">
        <f t="shared" si="272"/>
        <v>=</v>
      </c>
      <c r="M772" s="280" t="str">
        <f t="shared" si="273"/>
        <v>=</v>
      </c>
      <c r="N772" s="280" t="str">
        <f t="shared" si="274"/>
        <v>=</v>
      </c>
      <c r="O772" s="280" t="str">
        <f t="shared" si="275"/>
        <v>=</v>
      </c>
      <c r="P772" s="280" t="str">
        <f t="shared" si="276"/>
        <v>=</v>
      </c>
    </row>
    <row r="773" spans="1:16" s="55" customFormat="1" x14ac:dyDescent="0.25">
      <c r="A773" s="17" t="s">
        <v>2805</v>
      </c>
      <c r="B773" s="40" t="s">
        <v>2806</v>
      </c>
      <c r="C773" s="193" t="s">
        <v>1660</v>
      </c>
      <c r="D773" s="193" t="s">
        <v>1660</v>
      </c>
      <c r="E773" s="520" t="s">
        <v>1660</v>
      </c>
      <c r="F773" s="193" t="s">
        <v>1660</v>
      </c>
      <c r="G773" s="205" t="s">
        <v>1870</v>
      </c>
      <c r="H773" s="205" t="s">
        <v>1870</v>
      </c>
      <c r="I773" s="301"/>
      <c r="J773" s="280" t="str">
        <f t="shared" si="270"/>
        <v>=</v>
      </c>
      <c r="K773" s="280" t="str">
        <f t="shared" si="271"/>
        <v>=</v>
      </c>
      <c r="L773" s="280" t="str">
        <f t="shared" si="272"/>
        <v>=</v>
      </c>
      <c r="M773" s="280" t="str">
        <f t="shared" si="273"/>
        <v>X</v>
      </c>
      <c r="N773" s="280" t="str">
        <f t="shared" si="274"/>
        <v>X</v>
      </c>
      <c r="O773" s="280" t="str">
        <f t="shared" si="275"/>
        <v>=</v>
      </c>
      <c r="P773" s="280" t="str">
        <f t="shared" si="276"/>
        <v>=</v>
      </c>
    </row>
    <row r="774" spans="1:16" s="55" customFormat="1" ht="13" x14ac:dyDescent="0.25">
      <c r="A774" s="424" t="s">
        <v>2807</v>
      </c>
      <c r="B774" s="12" t="s">
        <v>1642</v>
      </c>
      <c r="C774" s="180" t="s">
        <v>1642</v>
      </c>
      <c r="D774" s="180" t="s">
        <v>1642</v>
      </c>
      <c r="E774" s="522" t="s">
        <v>1642</v>
      </c>
      <c r="F774" s="180" t="s">
        <v>1642</v>
      </c>
      <c r="G774" s="180" t="s">
        <v>1642</v>
      </c>
      <c r="H774" s="180" t="s">
        <v>1642</v>
      </c>
      <c r="I774" s="207"/>
      <c r="J774" s="180" t="s">
        <v>1642</v>
      </c>
      <c r="K774" s="180" t="s">
        <v>1642</v>
      </c>
      <c r="L774" s="180" t="s">
        <v>1642</v>
      </c>
      <c r="M774" s="180" t="s">
        <v>1642</v>
      </c>
      <c r="N774" s="180" t="s">
        <v>1642</v>
      </c>
      <c r="O774" s="180" t="s">
        <v>1642</v>
      </c>
      <c r="P774" s="180" t="s">
        <v>1642</v>
      </c>
    </row>
    <row r="775" spans="1:16" s="55" customFormat="1" ht="13" x14ac:dyDescent="0.25">
      <c r="A775" s="17" t="s">
        <v>2808</v>
      </c>
      <c r="B775" s="17" t="s">
        <v>2797</v>
      </c>
      <c r="C775" s="194" t="s">
        <v>1672</v>
      </c>
      <c r="D775" s="194" t="s">
        <v>1672</v>
      </c>
      <c r="E775" s="521" t="s">
        <v>1672</v>
      </c>
      <c r="F775" s="194" t="s">
        <v>1672</v>
      </c>
      <c r="G775" s="303" t="s">
        <v>1672</v>
      </c>
      <c r="H775" s="303" t="s">
        <v>1672</v>
      </c>
      <c r="I775" s="207"/>
      <c r="J775" s="280" t="str">
        <f>IF(C775=D775,"=","X")</f>
        <v>=</v>
      </c>
      <c r="K775" s="280" t="str">
        <f>IF(C775=F775,"=","X")</f>
        <v>=</v>
      </c>
      <c r="L775" s="280" t="str">
        <f>IF(D775=E775,"=","X")</f>
        <v>=</v>
      </c>
      <c r="M775" s="280" t="str">
        <f>IF(C775=G775,"=","X")</f>
        <v>=</v>
      </c>
      <c r="N775" s="280" t="str">
        <f>IF(F775=G775,"=","X")</f>
        <v>=</v>
      </c>
      <c r="O775" s="280" t="str">
        <f>IF(D775=F775,"=","X")</f>
        <v>=</v>
      </c>
      <c r="P775" s="280" t="str">
        <f>IF(H775=G775,"=","X")</f>
        <v>=</v>
      </c>
    </row>
    <row r="776" spans="1:16" s="55" customFormat="1" x14ac:dyDescent="0.25">
      <c r="A776" s="17" t="s">
        <v>2809</v>
      </c>
      <c r="B776" s="17" t="s">
        <v>2799</v>
      </c>
      <c r="C776" s="194" t="s">
        <v>1672</v>
      </c>
      <c r="D776" s="194" t="s">
        <v>1672</v>
      </c>
      <c r="E776" s="521" t="s">
        <v>1672</v>
      </c>
      <c r="F776" s="194" t="s">
        <v>1672</v>
      </c>
      <c r="G776" s="303" t="s">
        <v>1672</v>
      </c>
      <c r="H776" s="303" t="s">
        <v>1672</v>
      </c>
      <c r="I776" s="301"/>
      <c r="J776" s="280" t="str">
        <f>IF(C776=D776,"=","X")</f>
        <v>=</v>
      </c>
      <c r="K776" s="280" t="str">
        <f>IF(C776=F776,"=","X")</f>
        <v>=</v>
      </c>
      <c r="L776" s="280" t="str">
        <f>IF(D776=E776,"=","X")</f>
        <v>=</v>
      </c>
      <c r="M776" s="280" t="str">
        <f>IF(C776=G776,"=","X")</f>
        <v>=</v>
      </c>
      <c r="N776" s="280" t="str">
        <f>IF(F776=G776,"=","X")</f>
        <v>=</v>
      </c>
      <c r="O776" s="280" t="str">
        <f>IF(D776=F776,"=","X")</f>
        <v>=</v>
      </c>
      <c r="P776" s="280" t="str">
        <f>IF(H776=G776,"=","X")</f>
        <v>=</v>
      </c>
    </row>
    <row r="777" spans="1:16" s="55" customFormat="1" x14ac:dyDescent="0.25">
      <c r="A777" s="17" t="s">
        <v>2810</v>
      </c>
      <c r="B777" s="17" t="s">
        <v>2502</v>
      </c>
      <c r="C777" s="194" t="s">
        <v>1672</v>
      </c>
      <c r="D777" s="194" t="s">
        <v>1672</v>
      </c>
      <c r="E777" s="521" t="s">
        <v>1672</v>
      </c>
      <c r="F777" s="194" t="s">
        <v>1672</v>
      </c>
      <c r="G777" s="303" t="s">
        <v>1672</v>
      </c>
      <c r="H777" s="303" t="s">
        <v>1672</v>
      </c>
      <c r="I777" s="204"/>
      <c r="J777" s="280" t="str">
        <f>IF(C777=D777,"=","X")</f>
        <v>=</v>
      </c>
      <c r="K777" s="280" t="str">
        <f>IF(C777=F777,"=","X")</f>
        <v>=</v>
      </c>
      <c r="L777" s="280" t="str">
        <f>IF(D777=E777,"=","X")</f>
        <v>=</v>
      </c>
      <c r="M777" s="280" t="str">
        <f>IF(C777=G777,"=","X")</f>
        <v>=</v>
      </c>
      <c r="N777" s="280" t="str">
        <f>IF(F777=G777,"=","X")</f>
        <v>=</v>
      </c>
      <c r="O777" s="280" t="str">
        <f>IF(D777=F777,"=","X")</f>
        <v>=</v>
      </c>
      <c r="P777" s="280" t="str">
        <f>IF(H777=G777,"=","X")</f>
        <v>=</v>
      </c>
    </row>
    <row r="778" spans="1:16" s="55" customFormat="1" ht="13" x14ac:dyDescent="0.25">
      <c r="A778" s="17" t="s">
        <v>2811</v>
      </c>
      <c r="B778" s="17" t="s">
        <v>2802</v>
      </c>
      <c r="C778" s="194" t="s">
        <v>1672</v>
      </c>
      <c r="D778" s="194" t="s">
        <v>1672</v>
      </c>
      <c r="E778" s="521" t="s">
        <v>1672</v>
      </c>
      <c r="F778" s="194" t="s">
        <v>1672</v>
      </c>
      <c r="G778" s="303" t="s">
        <v>1672</v>
      </c>
      <c r="H778" s="303" t="s">
        <v>1672</v>
      </c>
      <c r="I778" s="207"/>
      <c r="J778" s="280" t="str">
        <f>IF(C778=D778,"=","X")</f>
        <v>=</v>
      </c>
      <c r="K778" s="280" t="str">
        <f>IF(C778=F778,"=","X")</f>
        <v>=</v>
      </c>
      <c r="L778" s="280" t="str">
        <f>IF(D778=E778,"=","X")</f>
        <v>=</v>
      </c>
      <c r="M778" s="280" t="str">
        <f>IF(C778=G778,"=","X")</f>
        <v>=</v>
      </c>
      <c r="N778" s="280" t="str">
        <f>IF(F778=G778,"=","X")</f>
        <v>=</v>
      </c>
      <c r="O778" s="280" t="str">
        <f>IF(D778=F778,"=","X")</f>
        <v>=</v>
      </c>
      <c r="P778" s="280" t="str">
        <f>IF(H778=G778,"=","X")</f>
        <v>=</v>
      </c>
    </row>
    <row r="779" spans="1:16" s="55" customFormat="1" x14ac:dyDescent="0.25">
      <c r="A779" s="17" t="s">
        <v>2812</v>
      </c>
      <c r="B779" s="17" t="s">
        <v>2804</v>
      </c>
      <c r="C779" s="194" t="s">
        <v>1672</v>
      </c>
      <c r="D779" s="194" t="s">
        <v>1672</v>
      </c>
      <c r="E779" s="521" t="s">
        <v>1672</v>
      </c>
      <c r="F779" s="194" t="s">
        <v>1672</v>
      </c>
      <c r="G779" s="303" t="s">
        <v>1672</v>
      </c>
      <c r="H779" s="303" t="s">
        <v>1672</v>
      </c>
      <c r="I779" s="301"/>
      <c r="J779" s="280" t="str">
        <f>IF(C779=D779,"=","X")</f>
        <v>=</v>
      </c>
      <c r="K779" s="280" t="str">
        <f>IF(C779=F779,"=","X")</f>
        <v>=</v>
      </c>
      <c r="L779" s="280" t="str">
        <f>IF(D779=E779,"=","X")</f>
        <v>=</v>
      </c>
      <c r="M779" s="280" t="str">
        <f>IF(C779=G779,"=","X")</f>
        <v>=</v>
      </c>
      <c r="N779" s="280" t="str">
        <f>IF(F779=G779,"=","X")</f>
        <v>=</v>
      </c>
      <c r="O779" s="280" t="str">
        <f>IF(D779=F779,"=","X")</f>
        <v>=</v>
      </c>
      <c r="P779" s="280" t="str">
        <f>IF(H779=G779,"=","X")</f>
        <v>=</v>
      </c>
    </row>
    <row r="780" spans="1:16" s="55" customFormat="1" ht="13" x14ac:dyDescent="0.25">
      <c r="A780" s="424" t="s">
        <v>2813</v>
      </c>
      <c r="B780" s="12" t="s">
        <v>1642</v>
      </c>
      <c r="C780" s="180" t="s">
        <v>1642</v>
      </c>
      <c r="D780" s="180" t="s">
        <v>1642</v>
      </c>
      <c r="E780" s="180" t="s">
        <v>1642</v>
      </c>
      <c r="F780" s="180" t="s">
        <v>1642</v>
      </c>
      <c r="G780" s="180" t="s">
        <v>1642</v>
      </c>
      <c r="H780" s="180" t="s">
        <v>1642</v>
      </c>
      <c r="I780" s="207"/>
      <c r="J780" s="180" t="s">
        <v>1642</v>
      </c>
      <c r="K780" s="180" t="s">
        <v>1642</v>
      </c>
      <c r="L780" s="180" t="s">
        <v>1642</v>
      </c>
      <c r="M780" s="180" t="s">
        <v>1642</v>
      </c>
      <c r="N780" s="180" t="s">
        <v>1642</v>
      </c>
      <c r="O780" s="180" t="s">
        <v>1642</v>
      </c>
      <c r="P780" s="180" t="s">
        <v>1642</v>
      </c>
    </row>
    <row r="781" spans="1:16" s="55" customFormat="1" ht="13" x14ac:dyDescent="0.25">
      <c r="A781" s="319" t="s">
        <v>2814</v>
      </c>
      <c r="B781" s="319" t="s">
        <v>2815</v>
      </c>
      <c r="C781" s="306" t="s">
        <v>1660</v>
      </c>
      <c r="D781" s="306" t="s">
        <v>1660</v>
      </c>
      <c r="E781" s="520" t="s">
        <v>1660</v>
      </c>
      <c r="F781" s="306" t="s">
        <v>1660</v>
      </c>
      <c r="G781" s="306" t="s">
        <v>1660</v>
      </c>
      <c r="H781" s="306" t="s">
        <v>1660</v>
      </c>
      <c r="I781" s="328"/>
      <c r="J781" s="280" t="str">
        <f>IF(C781=D781,"=","X")</f>
        <v>=</v>
      </c>
      <c r="K781" s="280" t="str">
        <f>IF(C781=F781,"=","X")</f>
        <v>=</v>
      </c>
      <c r="L781" s="280" t="str">
        <f>IF(D781=E781,"=","X")</f>
        <v>=</v>
      </c>
      <c r="M781" s="280" t="str">
        <f>IF(C781=G781,"=","X")</f>
        <v>=</v>
      </c>
      <c r="N781" s="280" t="str">
        <f>IF(F781=G781,"=","X")</f>
        <v>=</v>
      </c>
      <c r="O781" s="280" t="str">
        <f>IF(D781=F781,"=","X")</f>
        <v>=</v>
      </c>
      <c r="P781" s="280" t="str">
        <f>IF(H781=G781,"=","X")</f>
        <v>=</v>
      </c>
    </row>
    <row r="782" spans="1:16" s="55" customFormat="1" ht="13" x14ac:dyDescent="0.25">
      <c r="A782" s="319" t="s">
        <v>602</v>
      </c>
      <c r="B782" s="17" t="s">
        <v>2816</v>
      </c>
      <c r="C782" s="199" t="s">
        <v>259</v>
      </c>
      <c r="D782" s="199" t="s">
        <v>259</v>
      </c>
      <c r="E782" s="199" t="s">
        <v>259</v>
      </c>
      <c r="F782" s="199" t="s">
        <v>259</v>
      </c>
      <c r="G782" s="197" t="s">
        <v>1678</v>
      </c>
      <c r="H782" s="197" t="s">
        <v>1678</v>
      </c>
      <c r="I782" s="328"/>
      <c r="J782" s="280" t="str">
        <f>IF(C782=D782,"=","X")</f>
        <v>=</v>
      </c>
      <c r="K782" s="280" t="str">
        <f>IF(C782=F782,"=","X")</f>
        <v>=</v>
      </c>
      <c r="L782" s="280" t="str">
        <f>IF(D782=E782,"=","X")</f>
        <v>=</v>
      </c>
      <c r="M782" s="280" t="str">
        <f>IF(C782=G782,"=","X")</f>
        <v>X</v>
      </c>
      <c r="N782" s="280" t="str">
        <f>IF(F782=G782,"=","X")</f>
        <v>X</v>
      </c>
      <c r="O782" s="280" t="str">
        <f>IF(D782=F782,"=","X")</f>
        <v>=</v>
      </c>
      <c r="P782" s="280" t="str">
        <f>IF(H782=G782,"=","X")</f>
        <v>=</v>
      </c>
    </row>
    <row r="783" spans="1:16" s="55" customFormat="1" ht="13" x14ac:dyDescent="0.25">
      <c r="A783" s="210" t="s">
        <v>2817</v>
      </c>
      <c r="B783" s="191" t="s">
        <v>1642</v>
      </c>
      <c r="C783" s="203" t="s">
        <v>1642</v>
      </c>
      <c r="D783" s="203" t="s">
        <v>1642</v>
      </c>
      <c r="E783" s="203" t="s">
        <v>1642</v>
      </c>
      <c r="F783" s="203" t="s">
        <v>1642</v>
      </c>
      <c r="G783" s="203" t="s">
        <v>1642</v>
      </c>
      <c r="H783" s="203" t="s">
        <v>1642</v>
      </c>
      <c r="I783" s="203"/>
      <c r="J783" s="203" t="s">
        <v>1642</v>
      </c>
      <c r="K783" s="203" t="s">
        <v>1642</v>
      </c>
      <c r="L783" s="203" t="s">
        <v>1642</v>
      </c>
      <c r="M783" s="203" t="s">
        <v>1642</v>
      </c>
      <c r="N783" s="203" t="s">
        <v>1642</v>
      </c>
      <c r="O783" s="203" t="s">
        <v>1642</v>
      </c>
      <c r="P783" s="203" t="s">
        <v>1642</v>
      </c>
    </row>
    <row r="784" spans="1:16" ht="13" x14ac:dyDescent="0.35">
      <c r="A784" s="332" t="s">
        <v>2818</v>
      </c>
      <c r="B784" s="12" t="s">
        <v>1642</v>
      </c>
      <c r="C784" s="311" t="s">
        <v>1642</v>
      </c>
      <c r="D784" s="311" t="s">
        <v>1642</v>
      </c>
      <c r="E784" s="311" t="s">
        <v>1642</v>
      </c>
      <c r="F784" s="311" t="s">
        <v>1642</v>
      </c>
      <c r="G784" s="311" t="s">
        <v>1642</v>
      </c>
      <c r="H784" s="311" t="s">
        <v>1642</v>
      </c>
      <c r="I784" s="312"/>
      <c r="J784" s="311" t="s">
        <v>1642</v>
      </c>
      <c r="K784" s="311" t="s">
        <v>1642</v>
      </c>
      <c r="L784" s="180" t="s">
        <v>1642</v>
      </c>
      <c r="M784" s="311" t="s">
        <v>1642</v>
      </c>
      <c r="N784" s="311" t="s">
        <v>1642</v>
      </c>
      <c r="O784" s="311" t="s">
        <v>1642</v>
      </c>
      <c r="P784" s="180" t="s">
        <v>1642</v>
      </c>
    </row>
    <row r="785" spans="1:16" x14ac:dyDescent="0.35">
      <c r="A785" s="319" t="s">
        <v>1372</v>
      </c>
      <c r="B785" s="319" t="s">
        <v>2819</v>
      </c>
      <c r="C785" s="193" t="s">
        <v>1660</v>
      </c>
      <c r="D785" s="193" t="s">
        <v>1660</v>
      </c>
      <c r="E785" s="193" t="s">
        <v>1660</v>
      </c>
      <c r="F785" s="193" t="s">
        <v>1660</v>
      </c>
      <c r="G785" s="322" t="s">
        <v>1870</v>
      </c>
      <c r="H785" s="322" t="s">
        <v>1870</v>
      </c>
      <c r="I785" s="309"/>
      <c r="J785" s="280" t="str">
        <f>IF(C785=D785,"=","X")</f>
        <v>=</v>
      </c>
      <c r="K785" s="280" t="str">
        <f>IF(C785=F785,"=","X")</f>
        <v>=</v>
      </c>
      <c r="L785" s="280" t="str">
        <f>IF(D785=E785,"=","X")</f>
        <v>=</v>
      </c>
      <c r="M785" s="280" t="str">
        <f>IF(C785=G785,"=","X")</f>
        <v>X</v>
      </c>
      <c r="N785" s="280" t="str">
        <f>IF(F785=G785,"=","X")</f>
        <v>X</v>
      </c>
      <c r="O785" s="280" t="str">
        <f>IF(D785=F785,"=","X")</f>
        <v>=</v>
      </c>
      <c r="P785" s="280" t="str">
        <f>IF(H785=G785,"=","X")</f>
        <v>=</v>
      </c>
    </row>
    <row r="786" spans="1:16" ht="13" x14ac:dyDescent="0.35">
      <c r="A786" s="210" t="s">
        <v>2820</v>
      </c>
      <c r="B786" s="191" t="s">
        <v>1642</v>
      </c>
      <c r="C786" s="203" t="s">
        <v>1642</v>
      </c>
      <c r="D786" s="203" t="s">
        <v>1642</v>
      </c>
      <c r="E786" s="203" t="s">
        <v>1642</v>
      </c>
      <c r="F786" s="203" t="s">
        <v>1642</v>
      </c>
      <c r="G786" s="203" t="s">
        <v>1642</v>
      </c>
      <c r="H786" s="203" t="s">
        <v>1642</v>
      </c>
      <c r="I786" s="203"/>
      <c r="J786" s="203" t="s">
        <v>1642</v>
      </c>
      <c r="K786" s="203" t="s">
        <v>1642</v>
      </c>
      <c r="L786" s="203" t="s">
        <v>1642</v>
      </c>
      <c r="M786" s="203" t="s">
        <v>1642</v>
      </c>
      <c r="N786" s="203" t="s">
        <v>1642</v>
      </c>
      <c r="O786" s="203" t="s">
        <v>1642</v>
      </c>
      <c r="P786" s="203" t="s">
        <v>1642</v>
      </c>
    </row>
    <row r="787" spans="1:16" ht="13" x14ac:dyDescent="0.35">
      <c r="A787" s="310" t="s">
        <v>2818</v>
      </c>
      <c r="B787" s="12" t="s">
        <v>1642</v>
      </c>
      <c r="C787" s="311" t="s">
        <v>1642</v>
      </c>
      <c r="D787" s="311" t="s">
        <v>1642</v>
      </c>
      <c r="E787" s="311" t="s">
        <v>1642</v>
      </c>
      <c r="F787" s="311" t="s">
        <v>1642</v>
      </c>
      <c r="G787" s="311" t="s">
        <v>1642</v>
      </c>
      <c r="H787" s="311" t="s">
        <v>1642</v>
      </c>
      <c r="I787" s="312"/>
      <c r="J787" s="311" t="s">
        <v>1642</v>
      </c>
      <c r="K787" s="311" t="s">
        <v>1642</v>
      </c>
      <c r="L787" s="180" t="s">
        <v>1642</v>
      </c>
      <c r="M787" s="311" t="s">
        <v>1642</v>
      </c>
      <c r="N787" s="311" t="s">
        <v>1642</v>
      </c>
      <c r="O787" s="311" t="s">
        <v>1642</v>
      </c>
      <c r="P787" s="180" t="s">
        <v>1642</v>
      </c>
    </row>
    <row r="788" spans="1:16" x14ac:dyDescent="0.35">
      <c r="A788" s="17" t="s">
        <v>2821</v>
      </c>
      <c r="B788" s="13" t="s">
        <v>2822</v>
      </c>
      <c r="C788" s="201" t="s">
        <v>1870</v>
      </c>
      <c r="D788" s="201" t="s">
        <v>1870</v>
      </c>
      <c r="E788" s="201" t="s">
        <v>1870</v>
      </c>
      <c r="F788" s="201" t="s">
        <v>1870</v>
      </c>
      <c r="G788" s="205" t="s">
        <v>1870</v>
      </c>
      <c r="H788" s="205" t="s">
        <v>1870</v>
      </c>
      <c r="I788" s="301"/>
      <c r="J788" s="280" t="str">
        <f t="shared" ref="J788:J809" si="277">IF(C788=D788,"=","X")</f>
        <v>=</v>
      </c>
      <c r="K788" s="280" t="str">
        <f t="shared" ref="K788:K809" si="278">IF(C788=F788,"=","X")</f>
        <v>=</v>
      </c>
      <c r="L788" s="280" t="str">
        <f t="shared" ref="L788:L809" si="279">IF(D788=E788,"=","X")</f>
        <v>=</v>
      </c>
      <c r="M788" s="280" t="str">
        <f t="shared" ref="M788:M809" si="280">IF(C788=G788,"=","X")</f>
        <v>=</v>
      </c>
      <c r="N788" s="280" t="str">
        <f t="shared" ref="N788:N809" si="281">IF(F788=G788,"=","X")</f>
        <v>=</v>
      </c>
      <c r="O788" s="280" t="str">
        <f t="shared" ref="O788:O809" si="282">IF(D788=F788,"=","X")</f>
        <v>=</v>
      </c>
      <c r="P788" s="280" t="str">
        <f t="shared" ref="P788:P809" si="283">IF(H788=G788,"=","X")</f>
        <v>=</v>
      </c>
    </row>
    <row r="789" spans="1:16" x14ac:dyDescent="0.35">
      <c r="A789" s="63" t="s">
        <v>2823</v>
      </c>
      <c r="B789" s="63" t="s">
        <v>2824</v>
      </c>
      <c r="C789" s="201" t="s">
        <v>1870</v>
      </c>
      <c r="D789" s="201" t="s">
        <v>1870</v>
      </c>
      <c r="E789" s="201" t="s">
        <v>1870</v>
      </c>
      <c r="F789" s="201" t="s">
        <v>1870</v>
      </c>
      <c r="G789" s="303" t="s">
        <v>1672</v>
      </c>
      <c r="H789" s="303" t="s">
        <v>1672</v>
      </c>
      <c r="I789" s="301"/>
      <c r="J789" s="280" t="str">
        <f t="shared" si="277"/>
        <v>=</v>
      </c>
      <c r="K789" s="280" t="str">
        <f t="shared" si="278"/>
        <v>=</v>
      </c>
      <c r="L789" s="280" t="str">
        <f t="shared" si="279"/>
        <v>=</v>
      </c>
      <c r="M789" s="280" t="str">
        <f t="shared" si="280"/>
        <v>X</v>
      </c>
      <c r="N789" s="280" t="str">
        <f t="shared" si="281"/>
        <v>X</v>
      </c>
      <c r="O789" s="280" t="str">
        <f t="shared" si="282"/>
        <v>=</v>
      </c>
      <c r="P789" s="280" t="str">
        <f t="shared" si="283"/>
        <v>=</v>
      </c>
    </row>
    <row r="790" spans="1:16" x14ac:dyDescent="0.35">
      <c r="A790" s="63" t="s">
        <v>2825</v>
      </c>
      <c r="B790" s="63" t="s">
        <v>2826</v>
      </c>
      <c r="C790" s="201" t="s">
        <v>1870</v>
      </c>
      <c r="D790" s="201" t="s">
        <v>1870</v>
      </c>
      <c r="E790" s="201" t="s">
        <v>1870</v>
      </c>
      <c r="F790" s="201" t="s">
        <v>1870</v>
      </c>
      <c r="G790" s="303" t="s">
        <v>1672</v>
      </c>
      <c r="H790" s="303" t="s">
        <v>1672</v>
      </c>
      <c r="I790" s="301"/>
      <c r="J790" s="280" t="str">
        <f t="shared" si="277"/>
        <v>=</v>
      </c>
      <c r="K790" s="280" t="str">
        <f t="shared" si="278"/>
        <v>=</v>
      </c>
      <c r="L790" s="280" t="str">
        <f t="shared" si="279"/>
        <v>=</v>
      </c>
      <c r="M790" s="280" t="str">
        <f t="shared" si="280"/>
        <v>X</v>
      </c>
      <c r="N790" s="280" t="str">
        <f t="shared" si="281"/>
        <v>X</v>
      </c>
      <c r="O790" s="280" t="str">
        <f t="shared" si="282"/>
        <v>=</v>
      </c>
      <c r="P790" s="280" t="str">
        <f t="shared" si="283"/>
        <v>=</v>
      </c>
    </row>
    <row r="791" spans="1:16" x14ac:dyDescent="0.35">
      <c r="A791" s="63" t="s">
        <v>2827</v>
      </c>
      <c r="B791" s="63" t="s">
        <v>2828</v>
      </c>
      <c r="C791" s="201" t="s">
        <v>1870</v>
      </c>
      <c r="D791" s="201" t="s">
        <v>1870</v>
      </c>
      <c r="E791" s="201" t="s">
        <v>1870</v>
      </c>
      <c r="F791" s="201" t="s">
        <v>1870</v>
      </c>
      <c r="G791" s="205" t="s">
        <v>1870</v>
      </c>
      <c r="H791" s="205" t="s">
        <v>1870</v>
      </c>
      <c r="I791" s="301"/>
      <c r="J791" s="280" t="str">
        <f t="shared" si="277"/>
        <v>=</v>
      </c>
      <c r="K791" s="280" t="str">
        <f t="shared" si="278"/>
        <v>=</v>
      </c>
      <c r="L791" s="280" t="str">
        <f t="shared" si="279"/>
        <v>=</v>
      </c>
      <c r="M791" s="280" t="str">
        <f t="shared" si="280"/>
        <v>=</v>
      </c>
      <c r="N791" s="280" t="str">
        <f t="shared" si="281"/>
        <v>=</v>
      </c>
      <c r="O791" s="280" t="str">
        <f t="shared" si="282"/>
        <v>=</v>
      </c>
      <c r="P791" s="280" t="str">
        <f t="shared" si="283"/>
        <v>=</v>
      </c>
    </row>
    <row r="792" spans="1:16" x14ac:dyDescent="0.35">
      <c r="A792" s="63" t="s">
        <v>2829</v>
      </c>
      <c r="B792" s="63" t="s">
        <v>2830</v>
      </c>
      <c r="C792" s="201" t="s">
        <v>1870</v>
      </c>
      <c r="D792" s="201" t="s">
        <v>1870</v>
      </c>
      <c r="E792" s="201" t="s">
        <v>1870</v>
      </c>
      <c r="F792" s="201" t="s">
        <v>1870</v>
      </c>
      <c r="G792" s="205" t="s">
        <v>1870</v>
      </c>
      <c r="H792" s="205" t="s">
        <v>1870</v>
      </c>
      <c r="I792" s="301"/>
      <c r="J792" s="280" t="str">
        <f t="shared" si="277"/>
        <v>=</v>
      </c>
      <c r="K792" s="280" t="str">
        <f t="shared" si="278"/>
        <v>=</v>
      </c>
      <c r="L792" s="280" t="str">
        <f t="shared" si="279"/>
        <v>=</v>
      </c>
      <c r="M792" s="280" t="str">
        <f t="shared" si="280"/>
        <v>=</v>
      </c>
      <c r="N792" s="280" t="str">
        <f t="shared" si="281"/>
        <v>=</v>
      </c>
      <c r="O792" s="280" t="str">
        <f t="shared" si="282"/>
        <v>=</v>
      </c>
      <c r="P792" s="280" t="str">
        <f t="shared" si="283"/>
        <v>=</v>
      </c>
    </row>
    <row r="793" spans="1:16" x14ac:dyDescent="0.35">
      <c r="A793" s="63" t="s">
        <v>2831</v>
      </c>
      <c r="B793" s="63" t="s">
        <v>2832</v>
      </c>
      <c r="C793" s="193" t="s">
        <v>1660</v>
      </c>
      <c r="D793" s="193" t="s">
        <v>1660</v>
      </c>
      <c r="E793" s="193" t="s">
        <v>1660</v>
      </c>
      <c r="F793" s="193" t="s">
        <v>1660</v>
      </c>
      <c r="G793" s="193" t="s">
        <v>1660</v>
      </c>
      <c r="H793" s="193" t="s">
        <v>1660</v>
      </c>
      <c r="I793" s="301"/>
      <c r="J793" s="280" t="str">
        <f t="shared" si="277"/>
        <v>=</v>
      </c>
      <c r="K793" s="280" t="str">
        <f t="shared" si="278"/>
        <v>=</v>
      </c>
      <c r="L793" s="280" t="str">
        <f t="shared" si="279"/>
        <v>=</v>
      </c>
      <c r="M793" s="280" t="str">
        <f t="shared" si="280"/>
        <v>=</v>
      </c>
      <c r="N793" s="280" t="str">
        <f t="shared" si="281"/>
        <v>=</v>
      </c>
      <c r="O793" s="280" t="str">
        <f t="shared" si="282"/>
        <v>=</v>
      </c>
      <c r="P793" s="280" t="str">
        <f t="shared" si="283"/>
        <v>=</v>
      </c>
    </row>
    <row r="794" spans="1:16" x14ac:dyDescent="0.35">
      <c r="A794" s="63" t="s">
        <v>2833</v>
      </c>
      <c r="B794" s="63" t="s">
        <v>2834</v>
      </c>
      <c r="C794" s="201" t="s">
        <v>1870</v>
      </c>
      <c r="D794" s="201" t="s">
        <v>1870</v>
      </c>
      <c r="E794" s="201" t="s">
        <v>1870</v>
      </c>
      <c r="F794" s="201" t="s">
        <v>1870</v>
      </c>
      <c r="G794" s="205" t="s">
        <v>1870</v>
      </c>
      <c r="H794" s="205" t="s">
        <v>1870</v>
      </c>
      <c r="I794" s="301"/>
      <c r="J794" s="280" t="str">
        <f t="shared" si="277"/>
        <v>=</v>
      </c>
      <c r="K794" s="280" t="str">
        <f t="shared" si="278"/>
        <v>=</v>
      </c>
      <c r="L794" s="280" t="str">
        <f t="shared" si="279"/>
        <v>=</v>
      </c>
      <c r="M794" s="280" t="str">
        <f t="shared" si="280"/>
        <v>=</v>
      </c>
      <c r="N794" s="280" t="str">
        <f t="shared" si="281"/>
        <v>=</v>
      </c>
      <c r="O794" s="280" t="str">
        <f t="shared" si="282"/>
        <v>=</v>
      </c>
      <c r="P794" s="280" t="str">
        <f t="shared" si="283"/>
        <v>=</v>
      </c>
    </row>
    <row r="795" spans="1:16" x14ac:dyDescent="0.35">
      <c r="A795" s="63" t="s">
        <v>2835</v>
      </c>
      <c r="B795" s="63" t="s">
        <v>2836</v>
      </c>
      <c r="C795" s="193" t="s">
        <v>1660</v>
      </c>
      <c r="D795" s="193" t="s">
        <v>1660</v>
      </c>
      <c r="E795" s="193" t="s">
        <v>1660</v>
      </c>
      <c r="F795" s="193" t="s">
        <v>1660</v>
      </c>
      <c r="G795" s="193" t="s">
        <v>1660</v>
      </c>
      <c r="H795" s="193" t="s">
        <v>1660</v>
      </c>
      <c r="I795" s="301"/>
      <c r="J795" s="280" t="str">
        <f t="shared" si="277"/>
        <v>=</v>
      </c>
      <c r="K795" s="280" t="str">
        <f t="shared" si="278"/>
        <v>=</v>
      </c>
      <c r="L795" s="280" t="str">
        <f t="shared" si="279"/>
        <v>=</v>
      </c>
      <c r="M795" s="280" t="str">
        <f t="shared" si="280"/>
        <v>=</v>
      </c>
      <c r="N795" s="280" t="str">
        <f t="shared" si="281"/>
        <v>=</v>
      </c>
      <c r="O795" s="280" t="str">
        <f t="shared" si="282"/>
        <v>=</v>
      </c>
      <c r="P795" s="280" t="str">
        <f t="shared" si="283"/>
        <v>=</v>
      </c>
    </row>
    <row r="796" spans="1:16" x14ac:dyDescent="0.35">
      <c r="A796" s="63" t="s">
        <v>2837</v>
      </c>
      <c r="B796" s="63" t="s">
        <v>2838</v>
      </c>
      <c r="C796" s="193" t="s">
        <v>1660</v>
      </c>
      <c r="D796" s="193" t="s">
        <v>1660</v>
      </c>
      <c r="E796" s="193" t="s">
        <v>1660</v>
      </c>
      <c r="F796" s="193" t="s">
        <v>1660</v>
      </c>
      <c r="G796" s="193" t="s">
        <v>1660</v>
      </c>
      <c r="H796" s="193" t="s">
        <v>1660</v>
      </c>
      <c r="I796" s="301"/>
      <c r="J796" s="280" t="str">
        <f t="shared" si="277"/>
        <v>=</v>
      </c>
      <c r="K796" s="280" t="str">
        <f t="shared" si="278"/>
        <v>=</v>
      </c>
      <c r="L796" s="280" t="str">
        <f t="shared" si="279"/>
        <v>=</v>
      </c>
      <c r="M796" s="280" t="str">
        <f t="shared" si="280"/>
        <v>=</v>
      </c>
      <c r="N796" s="280" t="str">
        <f t="shared" si="281"/>
        <v>=</v>
      </c>
      <c r="O796" s="280" t="str">
        <f t="shared" si="282"/>
        <v>=</v>
      </c>
      <c r="P796" s="280" t="str">
        <f t="shared" si="283"/>
        <v>=</v>
      </c>
    </row>
    <row r="797" spans="1:16" x14ac:dyDescent="0.35">
      <c r="A797" s="63" t="s">
        <v>2839</v>
      </c>
      <c r="B797" s="63" t="s">
        <v>2840</v>
      </c>
      <c r="C797" s="201" t="s">
        <v>1870</v>
      </c>
      <c r="D797" s="201" t="s">
        <v>1870</v>
      </c>
      <c r="E797" s="201" t="s">
        <v>1870</v>
      </c>
      <c r="F797" s="201" t="s">
        <v>1870</v>
      </c>
      <c r="G797" s="303" t="s">
        <v>1672</v>
      </c>
      <c r="H797" s="303" t="s">
        <v>1672</v>
      </c>
      <c r="I797" s="301"/>
      <c r="J797" s="280" t="str">
        <f t="shared" si="277"/>
        <v>=</v>
      </c>
      <c r="K797" s="280" t="str">
        <f t="shared" si="278"/>
        <v>=</v>
      </c>
      <c r="L797" s="280" t="str">
        <f t="shared" si="279"/>
        <v>=</v>
      </c>
      <c r="M797" s="280" t="str">
        <f t="shared" si="280"/>
        <v>X</v>
      </c>
      <c r="N797" s="280" t="str">
        <f t="shared" si="281"/>
        <v>X</v>
      </c>
      <c r="O797" s="280" t="str">
        <f t="shared" si="282"/>
        <v>=</v>
      </c>
      <c r="P797" s="280" t="str">
        <f t="shared" si="283"/>
        <v>=</v>
      </c>
    </row>
    <row r="798" spans="1:16" x14ac:dyDescent="0.35">
      <c r="A798" s="11" t="s">
        <v>2841</v>
      </c>
      <c r="B798" s="11" t="s">
        <v>2842</v>
      </c>
      <c r="C798" s="193" t="s">
        <v>1660</v>
      </c>
      <c r="D798" s="193" t="s">
        <v>1660</v>
      </c>
      <c r="E798" s="193" t="s">
        <v>1660</v>
      </c>
      <c r="F798" s="193" t="s">
        <v>1660</v>
      </c>
      <c r="G798" s="197" t="s">
        <v>1678</v>
      </c>
      <c r="H798" s="197" t="s">
        <v>1678</v>
      </c>
      <c r="I798" s="301"/>
      <c r="J798" s="280" t="str">
        <f t="shared" si="277"/>
        <v>=</v>
      </c>
      <c r="K798" s="280" t="str">
        <f t="shared" si="278"/>
        <v>=</v>
      </c>
      <c r="L798" s="280" t="str">
        <f t="shared" si="279"/>
        <v>=</v>
      </c>
      <c r="M798" s="280" t="str">
        <f t="shared" si="280"/>
        <v>X</v>
      </c>
      <c r="N798" s="280" t="str">
        <f t="shared" si="281"/>
        <v>X</v>
      </c>
      <c r="O798" s="280" t="str">
        <f t="shared" si="282"/>
        <v>=</v>
      </c>
      <c r="P798" s="280" t="str">
        <f t="shared" si="283"/>
        <v>=</v>
      </c>
    </row>
    <row r="799" spans="1:16" x14ac:dyDescent="0.35">
      <c r="A799" s="11" t="s">
        <v>606</v>
      </c>
      <c r="B799" s="11" t="s">
        <v>607</v>
      </c>
      <c r="C799" s="199" t="s">
        <v>259</v>
      </c>
      <c r="D799" s="199" t="s">
        <v>259</v>
      </c>
      <c r="E799" s="199" t="s">
        <v>259</v>
      </c>
      <c r="F799" s="199" t="s">
        <v>259</v>
      </c>
      <c r="G799" s="197" t="s">
        <v>1678</v>
      </c>
      <c r="H799" s="197" t="s">
        <v>1678</v>
      </c>
      <c r="I799" s="301"/>
      <c r="J799" s="280" t="str">
        <f t="shared" si="277"/>
        <v>=</v>
      </c>
      <c r="K799" s="280" t="str">
        <f t="shared" si="278"/>
        <v>=</v>
      </c>
      <c r="L799" s="280" t="str">
        <f t="shared" si="279"/>
        <v>=</v>
      </c>
      <c r="M799" s="280" t="str">
        <f t="shared" si="280"/>
        <v>X</v>
      </c>
      <c r="N799" s="280" t="str">
        <f t="shared" si="281"/>
        <v>X</v>
      </c>
      <c r="O799" s="280" t="str">
        <f t="shared" si="282"/>
        <v>=</v>
      </c>
      <c r="P799" s="280" t="str">
        <f t="shared" si="283"/>
        <v>=</v>
      </c>
    </row>
    <row r="800" spans="1:16" x14ac:dyDescent="0.35">
      <c r="A800" s="11" t="s">
        <v>614</v>
      </c>
      <c r="B800" s="11" t="s">
        <v>615</v>
      </c>
      <c r="C800" s="199" t="s">
        <v>259</v>
      </c>
      <c r="D800" s="199" t="s">
        <v>259</v>
      </c>
      <c r="E800" s="199" t="s">
        <v>259</v>
      </c>
      <c r="F800" s="199" t="s">
        <v>259</v>
      </c>
      <c r="G800" s="197" t="s">
        <v>1678</v>
      </c>
      <c r="H800" s="197" t="s">
        <v>1678</v>
      </c>
      <c r="I800" s="301"/>
      <c r="J800" s="280" t="str">
        <f t="shared" si="277"/>
        <v>=</v>
      </c>
      <c r="K800" s="280" t="str">
        <f t="shared" si="278"/>
        <v>=</v>
      </c>
      <c r="L800" s="280" t="str">
        <f t="shared" si="279"/>
        <v>=</v>
      </c>
      <c r="M800" s="280" t="str">
        <f t="shared" si="280"/>
        <v>X</v>
      </c>
      <c r="N800" s="280" t="str">
        <f t="shared" si="281"/>
        <v>X</v>
      </c>
      <c r="O800" s="280" t="str">
        <f t="shared" si="282"/>
        <v>=</v>
      </c>
      <c r="P800" s="280" t="str">
        <f t="shared" si="283"/>
        <v>=</v>
      </c>
    </row>
    <row r="801" spans="1:16" x14ac:dyDescent="0.35">
      <c r="A801" s="11" t="s">
        <v>2843</v>
      </c>
      <c r="B801" s="11" t="s">
        <v>2844</v>
      </c>
      <c r="C801" s="194" t="s">
        <v>1672</v>
      </c>
      <c r="D801" s="194" t="s">
        <v>1672</v>
      </c>
      <c r="E801" s="194" t="s">
        <v>1672</v>
      </c>
      <c r="F801" s="194" t="s">
        <v>1672</v>
      </c>
      <c r="G801" s="303" t="s">
        <v>1672</v>
      </c>
      <c r="H801" s="303" t="s">
        <v>1672</v>
      </c>
      <c r="I801" s="301"/>
      <c r="J801" s="280" t="str">
        <f t="shared" si="277"/>
        <v>=</v>
      </c>
      <c r="K801" s="280" t="str">
        <f t="shared" si="278"/>
        <v>=</v>
      </c>
      <c r="L801" s="280" t="str">
        <f t="shared" si="279"/>
        <v>=</v>
      </c>
      <c r="M801" s="280" t="str">
        <f t="shared" si="280"/>
        <v>=</v>
      </c>
      <c r="N801" s="280" t="str">
        <f t="shared" si="281"/>
        <v>=</v>
      </c>
      <c r="O801" s="280" t="str">
        <f t="shared" si="282"/>
        <v>=</v>
      </c>
      <c r="P801" s="280" t="str">
        <f t="shared" si="283"/>
        <v>=</v>
      </c>
    </row>
    <row r="802" spans="1:16" x14ac:dyDescent="0.35">
      <c r="A802" s="11" t="s">
        <v>2845</v>
      </c>
      <c r="B802" s="11" t="s">
        <v>2846</v>
      </c>
      <c r="C802" s="193" t="s">
        <v>1660</v>
      </c>
      <c r="D802" s="193" t="s">
        <v>1660</v>
      </c>
      <c r="E802" s="193" t="s">
        <v>1660</v>
      </c>
      <c r="F802" s="193" t="s">
        <v>1660</v>
      </c>
      <c r="G802" s="197" t="s">
        <v>1678</v>
      </c>
      <c r="H802" s="197" t="s">
        <v>1678</v>
      </c>
      <c r="I802" s="301"/>
      <c r="J802" s="280" t="str">
        <f t="shared" si="277"/>
        <v>=</v>
      </c>
      <c r="K802" s="280" t="str">
        <f t="shared" si="278"/>
        <v>=</v>
      </c>
      <c r="L802" s="280" t="str">
        <f t="shared" si="279"/>
        <v>=</v>
      </c>
      <c r="M802" s="280" t="str">
        <f t="shared" si="280"/>
        <v>X</v>
      </c>
      <c r="N802" s="280" t="str">
        <f t="shared" si="281"/>
        <v>X</v>
      </c>
      <c r="O802" s="280" t="str">
        <f t="shared" si="282"/>
        <v>=</v>
      </c>
      <c r="P802" s="280" t="str">
        <f t="shared" si="283"/>
        <v>=</v>
      </c>
    </row>
    <row r="803" spans="1:16" x14ac:dyDescent="0.35">
      <c r="A803" s="11" t="s">
        <v>2847</v>
      </c>
      <c r="B803" s="11" t="s">
        <v>2848</v>
      </c>
      <c r="C803" s="198" t="s">
        <v>1689</v>
      </c>
      <c r="D803" s="198" t="s">
        <v>1689</v>
      </c>
      <c r="E803" s="198" t="s">
        <v>1689</v>
      </c>
      <c r="F803" s="198" t="s">
        <v>1689</v>
      </c>
      <c r="G803" s="198" t="s">
        <v>1689</v>
      </c>
      <c r="H803" s="198" t="s">
        <v>1689</v>
      </c>
      <c r="I803" s="301"/>
      <c r="J803" s="280" t="str">
        <f t="shared" si="277"/>
        <v>=</v>
      </c>
      <c r="K803" s="280" t="str">
        <f t="shared" si="278"/>
        <v>=</v>
      </c>
      <c r="L803" s="280" t="str">
        <f t="shared" si="279"/>
        <v>=</v>
      </c>
      <c r="M803" s="280" t="str">
        <f t="shared" si="280"/>
        <v>=</v>
      </c>
      <c r="N803" s="280" t="str">
        <f t="shared" si="281"/>
        <v>=</v>
      </c>
      <c r="O803" s="280" t="str">
        <f t="shared" si="282"/>
        <v>=</v>
      </c>
      <c r="P803" s="280" t="str">
        <f t="shared" si="283"/>
        <v>=</v>
      </c>
    </row>
    <row r="804" spans="1:16" x14ac:dyDescent="0.35">
      <c r="A804" s="11" t="s">
        <v>2849</v>
      </c>
      <c r="B804" s="11" t="s">
        <v>2850</v>
      </c>
      <c r="C804" s="193" t="s">
        <v>1660</v>
      </c>
      <c r="D804" s="193" t="s">
        <v>1660</v>
      </c>
      <c r="E804" s="193" t="s">
        <v>1660</v>
      </c>
      <c r="F804" s="193" t="s">
        <v>1660</v>
      </c>
      <c r="G804" s="193" t="s">
        <v>1660</v>
      </c>
      <c r="H804" s="193" t="s">
        <v>1660</v>
      </c>
      <c r="I804" s="301"/>
      <c r="J804" s="280" t="str">
        <f t="shared" si="277"/>
        <v>=</v>
      </c>
      <c r="K804" s="280" t="str">
        <f t="shared" si="278"/>
        <v>=</v>
      </c>
      <c r="L804" s="280" t="str">
        <f t="shared" si="279"/>
        <v>=</v>
      </c>
      <c r="M804" s="280" t="str">
        <f t="shared" si="280"/>
        <v>=</v>
      </c>
      <c r="N804" s="280" t="str">
        <f t="shared" si="281"/>
        <v>=</v>
      </c>
      <c r="O804" s="280" t="str">
        <f t="shared" si="282"/>
        <v>=</v>
      </c>
      <c r="P804" s="280" t="str">
        <f t="shared" si="283"/>
        <v>=</v>
      </c>
    </row>
    <row r="805" spans="1:16" x14ac:dyDescent="0.35">
      <c r="A805" s="11" t="s">
        <v>2851</v>
      </c>
      <c r="B805" s="11" t="s">
        <v>2852</v>
      </c>
      <c r="C805" s="193" t="s">
        <v>1660</v>
      </c>
      <c r="D805" s="193" t="s">
        <v>1660</v>
      </c>
      <c r="E805" s="193" t="s">
        <v>1660</v>
      </c>
      <c r="F805" s="193" t="s">
        <v>1660</v>
      </c>
      <c r="G805" s="193" t="s">
        <v>1660</v>
      </c>
      <c r="H805" s="193" t="s">
        <v>1660</v>
      </c>
      <c r="I805" s="204"/>
      <c r="J805" s="280" t="str">
        <f t="shared" si="277"/>
        <v>=</v>
      </c>
      <c r="K805" s="280" t="str">
        <f t="shared" si="278"/>
        <v>=</v>
      </c>
      <c r="L805" s="280" t="str">
        <f t="shared" si="279"/>
        <v>=</v>
      </c>
      <c r="M805" s="280" t="str">
        <f t="shared" si="280"/>
        <v>=</v>
      </c>
      <c r="N805" s="280" t="str">
        <f t="shared" si="281"/>
        <v>=</v>
      </c>
      <c r="O805" s="280" t="str">
        <f t="shared" si="282"/>
        <v>=</v>
      </c>
      <c r="P805" s="280" t="str">
        <f t="shared" si="283"/>
        <v>=</v>
      </c>
    </row>
    <row r="806" spans="1:16" ht="13" x14ac:dyDescent="0.35">
      <c r="A806" s="11" t="s">
        <v>2853</v>
      </c>
      <c r="B806" s="11" t="s">
        <v>2854</v>
      </c>
      <c r="C806" s="193" t="s">
        <v>1660</v>
      </c>
      <c r="D806" s="193" t="s">
        <v>1660</v>
      </c>
      <c r="E806" s="193" t="s">
        <v>1660</v>
      </c>
      <c r="F806" s="193" t="s">
        <v>1660</v>
      </c>
      <c r="G806" s="193" t="s">
        <v>1660</v>
      </c>
      <c r="H806" s="193" t="s">
        <v>1660</v>
      </c>
      <c r="I806" s="207"/>
      <c r="J806" s="280" t="str">
        <f t="shared" si="277"/>
        <v>=</v>
      </c>
      <c r="K806" s="280" t="str">
        <f t="shared" si="278"/>
        <v>=</v>
      </c>
      <c r="L806" s="280" t="str">
        <f t="shared" si="279"/>
        <v>=</v>
      </c>
      <c r="M806" s="280" t="str">
        <f t="shared" si="280"/>
        <v>=</v>
      </c>
      <c r="N806" s="280" t="str">
        <f t="shared" si="281"/>
        <v>=</v>
      </c>
      <c r="O806" s="280" t="str">
        <f t="shared" si="282"/>
        <v>=</v>
      </c>
      <c r="P806" s="280" t="str">
        <f t="shared" si="283"/>
        <v>=</v>
      </c>
    </row>
    <row r="807" spans="1:16" x14ac:dyDescent="0.35">
      <c r="A807" s="11" t="s">
        <v>2855</v>
      </c>
      <c r="B807" s="11" t="s">
        <v>2856</v>
      </c>
      <c r="C807" s="193" t="s">
        <v>1660</v>
      </c>
      <c r="D807" s="193" t="s">
        <v>1660</v>
      </c>
      <c r="E807" s="193" t="s">
        <v>1660</v>
      </c>
      <c r="F807" s="193" t="s">
        <v>1660</v>
      </c>
      <c r="G807" s="197" t="s">
        <v>1678</v>
      </c>
      <c r="H807" s="197" t="s">
        <v>1678</v>
      </c>
      <c r="I807" s="301"/>
      <c r="J807" s="280" t="str">
        <f t="shared" si="277"/>
        <v>=</v>
      </c>
      <c r="K807" s="280" t="str">
        <f t="shared" si="278"/>
        <v>=</v>
      </c>
      <c r="L807" s="280" t="str">
        <f t="shared" si="279"/>
        <v>=</v>
      </c>
      <c r="M807" s="280" t="str">
        <f t="shared" si="280"/>
        <v>X</v>
      </c>
      <c r="N807" s="280" t="str">
        <f t="shared" si="281"/>
        <v>X</v>
      </c>
      <c r="O807" s="280" t="str">
        <f t="shared" si="282"/>
        <v>=</v>
      </c>
      <c r="P807" s="280" t="str">
        <f t="shared" si="283"/>
        <v>=</v>
      </c>
    </row>
    <row r="808" spans="1:16" x14ac:dyDescent="0.35">
      <c r="A808" s="11" t="s">
        <v>2857</v>
      </c>
      <c r="B808" s="11" t="s">
        <v>2858</v>
      </c>
      <c r="C808" s="193" t="s">
        <v>1660</v>
      </c>
      <c r="D808" s="193" t="s">
        <v>1660</v>
      </c>
      <c r="E808" s="193" t="s">
        <v>1660</v>
      </c>
      <c r="F808" s="193" t="s">
        <v>1660</v>
      </c>
      <c r="G808" s="205" t="s">
        <v>1870</v>
      </c>
      <c r="H808" s="205" t="s">
        <v>1870</v>
      </c>
      <c r="I808" s="301"/>
      <c r="J808" s="280" t="str">
        <f t="shared" si="277"/>
        <v>=</v>
      </c>
      <c r="K808" s="280" t="str">
        <f t="shared" si="278"/>
        <v>=</v>
      </c>
      <c r="L808" s="280" t="str">
        <f t="shared" si="279"/>
        <v>=</v>
      </c>
      <c r="M808" s="280" t="str">
        <f t="shared" si="280"/>
        <v>X</v>
      </c>
      <c r="N808" s="280" t="str">
        <f t="shared" si="281"/>
        <v>X</v>
      </c>
      <c r="O808" s="280" t="str">
        <f t="shared" si="282"/>
        <v>=</v>
      </c>
      <c r="P808" s="280" t="str">
        <f t="shared" si="283"/>
        <v>=</v>
      </c>
    </row>
    <row r="809" spans="1:16" x14ac:dyDescent="0.35">
      <c r="A809" s="146" t="s">
        <v>2859</v>
      </c>
      <c r="B809" s="146" t="s">
        <v>2860</v>
      </c>
      <c r="C809" s="193" t="s">
        <v>1660</v>
      </c>
      <c r="D809" s="193" t="s">
        <v>1660</v>
      </c>
      <c r="E809" s="193" t="s">
        <v>1660</v>
      </c>
      <c r="F809" s="193" t="s">
        <v>1660</v>
      </c>
      <c r="G809" s="322" t="s">
        <v>1870</v>
      </c>
      <c r="H809" s="322" t="s">
        <v>1870</v>
      </c>
      <c r="I809" s="309"/>
      <c r="J809" s="280" t="str">
        <f t="shared" si="277"/>
        <v>=</v>
      </c>
      <c r="K809" s="280" t="str">
        <f t="shared" si="278"/>
        <v>=</v>
      </c>
      <c r="L809" s="280" t="str">
        <f t="shared" si="279"/>
        <v>=</v>
      </c>
      <c r="M809" s="280" t="str">
        <f t="shared" si="280"/>
        <v>X</v>
      </c>
      <c r="N809" s="280" t="str">
        <f t="shared" si="281"/>
        <v>X</v>
      </c>
      <c r="O809" s="280" t="str">
        <f t="shared" si="282"/>
        <v>=</v>
      </c>
      <c r="P809" s="280" t="str">
        <f t="shared" si="283"/>
        <v>=</v>
      </c>
    </row>
    <row r="810" spans="1:16" ht="26" x14ac:dyDescent="0.35">
      <c r="A810" s="191" t="s">
        <v>2861</v>
      </c>
      <c r="B810" s="191" t="s">
        <v>1642</v>
      </c>
      <c r="C810" s="203" t="s">
        <v>1642</v>
      </c>
      <c r="D810" s="203" t="s">
        <v>1642</v>
      </c>
      <c r="E810" s="203" t="s">
        <v>1642</v>
      </c>
      <c r="F810" s="203" t="s">
        <v>1642</v>
      </c>
      <c r="G810" s="203" t="s">
        <v>1642</v>
      </c>
      <c r="H810" s="203" t="s">
        <v>1642</v>
      </c>
      <c r="I810" s="203"/>
      <c r="J810" s="203" t="s">
        <v>1642</v>
      </c>
      <c r="K810" s="203" t="s">
        <v>1642</v>
      </c>
      <c r="L810" s="203" t="s">
        <v>1642</v>
      </c>
      <c r="M810" s="203" t="s">
        <v>1642</v>
      </c>
      <c r="N810" s="203" t="s">
        <v>1642</v>
      </c>
      <c r="O810" s="203" t="s">
        <v>1642</v>
      </c>
      <c r="P810" s="203" t="s">
        <v>1642</v>
      </c>
    </row>
    <row r="811" spans="1:16" ht="13" x14ac:dyDescent="0.35">
      <c r="A811" s="333" t="s">
        <v>2818</v>
      </c>
      <c r="B811" s="12" t="s">
        <v>1642</v>
      </c>
      <c r="C811" s="311" t="s">
        <v>1642</v>
      </c>
      <c r="D811" s="311" t="s">
        <v>1642</v>
      </c>
      <c r="E811" s="311" t="s">
        <v>1642</v>
      </c>
      <c r="F811" s="311" t="s">
        <v>1642</v>
      </c>
      <c r="G811" s="311" t="s">
        <v>1642</v>
      </c>
      <c r="H811" s="311" t="s">
        <v>1642</v>
      </c>
      <c r="I811" s="312"/>
      <c r="J811" s="311" t="s">
        <v>1642</v>
      </c>
      <c r="K811" s="311" t="s">
        <v>1642</v>
      </c>
      <c r="L811" s="180" t="s">
        <v>1642</v>
      </c>
      <c r="M811" s="311" t="s">
        <v>1642</v>
      </c>
      <c r="N811" s="311" t="s">
        <v>1642</v>
      </c>
      <c r="O811" s="311" t="s">
        <v>1642</v>
      </c>
      <c r="P811" s="180" t="s">
        <v>1642</v>
      </c>
    </row>
    <row r="812" spans="1:16" x14ac:dyDescent="0.35">
      <c r="A812" s="17" t="s">
        <v>2862</v>
      </c>
      <c r="B812" s="17" t="s">
        <v>2863</v>
      </c>
      <c r="C812" s="193" t="s">
        <v>1660</v>
      </c>
      <c r="D812" s="193" t="s">
        <v>1660</v>
      </c>
      <c r="E812" s="193" t="s">
        <v>1660</v>
      </c>
      <c r="F812" s="193" t="s">
        <v>1660</v>
      </c>
      <c r="G812" s="193" t="s">
        <v>1660</v>
      </c>
      <c r="H812" s="193" t="s">
        <v>1660</v>
      </c>
      <c r="I812" s="301"/>
      <c r="J812" s="280" t="str">
        <f t="shared" ref="J812:J831" si="284">IF(C812=D812,"=","X")</f>
        <v>=</v>
      </c>
      <c r="K812" s="280" t="str">
        <f t="shared" ref="K812:K831" si="285">IF(C812=F812,"=","X")</f>
        <v>=</v>
      </c>
      <c r="L812" s="280" t="str">
        <f t="shared" ref="L812:L875" si="286">IF(D812=E812,"=","X")</f>
        <v>=</v>
      </c>
      <c r="M812" s="280" t="str">
        <f t="shared" ref="M812:M831" si="287">IF(C812=G812,"=","X")</f>
        <v>=</v>
      </c>
      <c r="N812" s="280" t="str">
        <f t="shared" ref="N812:N831" si="288">IF(F812=G812,"=","X")</f>
        <v>=</v>
      </c>
      <c r="O812" s="280" t="str">
        <f t="shared" ref="O812:O831" si="289">IF(D812=F812,"=","X")</f>
        <v>=</v>
      </c>
      <c r="P812" s="280" t="str">
        <f t="shared" ref="P812:P831" si="290">IF(H812=G812,"=","X")</f>
        <v>=</v>
      </c>
    </row>
    <row r="813" spans="1:16" x14ac:dyDescent="0.35">
      <c r="A813" s="17" t="s">
        <v>2864</v>
      </c>
      <c r="B813" s="17" t="s">
        <v>2865</v>
      </c>
      <c r="C813" s="193" t="s">
        <v>1660</v>
      </c>
      <c r="D813" s="193" t="s">
        <v>1660</v>
      </c>
      <c r="E813" s="193" t="s">
        <v>1660</v>
      </c>
      <c r="F813" s="193" t="s">
        <v>1660</v>
      </c>
      <c r="G813" s="193" t="s">
        <v>1660</v>
      </c>
      <c r="H813" s="193" t="s">
        <v>1660</v>
      </c>
      <c r="I813" s="301"/>
      <c r="J813" s="280" t="str">
        <f t="shared" si="284"/>
        <v>=</v>
      </c>
      <c r="K813" s="280" t="str">
        <f t="shared" si="285"/>
        <v>=</v>
      </c>
      <c r="L813" s="280" t="str">
        <f t="shared" si="286"/>
        <v>=</v>
      </c>
      <c r="M813" s="280" t="str">
        <f t="shared" si="287"/>
        <v>=</v>
      </c>
      <c r="N813" s="280" t="str">
        <f t="shared" si="288"/>
        <v>=</v>
      </c>
      <c r="O813" s="280" t="str">
        <f t="shared" si="289"/>
        <v>=</v>
      </c>
      <c r="P813" s="280" t="str">
        <f t="shared" si="290"/>
        <v>=</v>
      </c>
    </row>
    <row r="814" spans="1:16" x14ac:dyDescent="0.35">
      <c r="A814" s="17" t="s">
        <v>2866</v>
      </c>
      <c r="B814" s="17" t="s">
        <v>2867</v>
      </c>
      <c r="C814" s="193" t="s">
        <v>1660</v>
      </c>
      <c r="D814" s="193" t="s">
        <v>1660</v>
      </c>
      <c r="E814" s="193" t="s">
        <v>1660</v>
      </c>
      <c r="F814" s="193" t="s">
        <v>1660</v>
      </c>
      <c r="G814" s="193" t="s">
        <v>1660</v>
      </c>
      <c r="H814" s="193" t="s">
        <v>1660</v>
      </c>
      <c r="I814" s="301"/>
      <c r="J814" s="280" t="str">
        <f t="shared" si="284"/>
        <v>=</v>
      </c>
      <c r="K814" s="280" t="str">
        <f t="shared" si="285"/>
        <v>=</v>
      </c>
      <c r="L814" s="280" t="str">
        <f t="shared" si="286"/>
        <v>=</v>
      </c>
      <c r="M814" s="280" t="str">
        <f t="shared" si="287"/>
        <v>=</v>
      </c>
      <c r="N814" s="280" t="str">
        <f t="shared" si="288"/>
        <v>=</v>
      </c>
      <c r="O814" s="280" t="str">
        <f t="shared" si="289"/>
        <v>=</v>
      </c>
      <c r="P814" s="280" t="str">
        <f t="shared" si="290"/>
        <v>=</v>
      </c>
    </row>
    <row r="815" spans="1:16" x14ac:dyDescent="0.35">
      <c r="A815" s="17" t="s">
        <v>2868</v>
      </c>
      <c r="B815" s="13" t="s">
        <v>2869</v>
      </c>
      <c r="C815" s="193" t="s">
        <v>1660</v>
      </c>
      <c r="D815" s="193" t="s">
        <v>1660</v>
      </c>
      <c r="E815" s="193" t="s">
        <v>1660</v>
      </c>
      <c r="F815" s="193" t="s">
        <v>1660</v>
      </c>
      <c r="G815" s="193" t="s">
        <v>1660</v>
      </c>
      <c r="H815" s="193" t="s">
        <v>1660</v>
      </c>
      <c r="I815" s="301"/>
      <c r="J815" s="280" t="str">
        <f t="shared" si="284"/>
        <v>=</v>
      </c>
      <c r="K815" s="280" t="str">
        <f t="shared" si="285"/>
        <v>=</v>
      </c>
      <c r="L815" s="280" t="str">
        <f t="shared" si="286"/>
        <v>=</v>
      </c>
      <c r="M815" s="280" t="str">
        <f t="shared" si="287"/>
        <v>=</v>
      </c>
      <c r="N815" s="280" t="str">
        <f t="shared" si="288"/>
        <v>=</v>
      </c>
      <c r="O815" s="280" t="str">
        <f t="shared" si="289"/>
        <v>=</v>
      </c>
      <c r="P815" s="280" t="str">
        <f t="shared" si="290"/>
        <v>=</v>
      </c>
    </row>
    <row r="816" spans="1:16" x14ac:dyDescent="0.35">
      <c r="A816" s="17" t="s">
        <v>2870</v>
      </c>
      <c r="B816" s="17" t="s">
        <v>2871</v>
      </c>
      <c r="C816" s="201" t="s">
        <v>1870</v>
      </c>
      <c r="D816" s="201" t="s">
        <v>1870</v>
      </c>
      <c r="E816" s="201" t="s">
        <v>1870</v>
      </c>
      <c r="F816" s="201" t="s">
        <v>1870</v>
      </c>
      <c r="G816" s="197" t="s">
        <v>1678</v>
      </c>
      <c r="H816" s="197" t="s">
        <v>1678</v>
      </c>
      <c r="I816" s="301"/>
      <c r="J816" s="280" t="str">
        <f t="shared" si="284"/>
        <v>=</v>
      </c>
      <c r="K816" s="280" t="str">
        <f t="shared" si="285"/>
        <v>=</v>
      </c>
      <c r="L816" s="280" t="str">
        <f t="shared" si="286"/>
        <v>=</v>
      </c>
      <c r="M816" s="280" t="str">
        <f t="shared" si="287"/>
        <v>X</v>
      </c>
      <c r="N816" s="280" t="str">
        <f t="shared" si="288"/>
        <v>X</v>
      </c>
      <c r="O816" s="280" t="str">
        <f t="shared" si="289"/>
        <v>=</v>
      </c>
      <c r="P816" s="280" t="str">
        <f t="shared" si="290"/>
        <v>=</v>
      </c>
    </row>
    <row r="817" spans="1:16" x14ac:dyDescent="0.35">
      <c r="A817" s="63" t="s">
        <v>2872</v>
      </c>
      <c r="B817" s="63" t="s">
        <v>2873</v>
      </c>
      <c r="C817" s="201" t="s">
        <v>1870</v>
      </c>
      <c r="D817" s="201" t="s">
        <v>1870</v>
      </c>
      <c r="E817" s="201" t="s">
        <v>1870</v>
      </c>
      <c r="F817" s="201" t="s">
        <v>1870</v>
      </c>
      <c r="G817" s="205" t="s">
        <v>1870</v>
      </c>
      <c r="H817" s="205" t="s">
        <v>1870</v>
      </c>
      <c r="I817" s="301"/>
      <c r="J817" s="280" t="str">
        <f t="shared" si="284"/>
        <v>=</v>
      </c>
      <c r="K817" s="280" t="str">
        <f t="shared" si="285"/>
        <v>=</v>
      </c>
      <c r="L817" s="280" t="str">
        <f t="shared" si="286"/>
        <v>=</v>
      </c>
      <c r="M817" s="280" t="str">
        <f t="shared" si="287"/>
        <v>=</v>
      </c>
      <c r="N817" s="280" t="str">
        <f t="shared" si="288"/>
        <v>=</v>
      </c>
      <c r="O817" s="280" t="str">
        <f t="shared" si="289"/>
        <v>=</v>
      </c>
      <c r="P817" s="280" t="str">
        <f t="shared" si="290"/>
        <v>=</v>
      </c>
    </row>
    <row r="818" spans="1:16" x14ac:dyDescent="0.35">
      <c r="A818" s="11" t="s">
        <v>2874</v>
      </c>
      <c r="B818" s="11" t="s">
        <v>2875</v>
      </c>
      <c r="C818" s="194" t="s">
        <v>1672</v>
      </c>
      <c r="D818" s="194" t="s">
        <v>1672</v>
      </c>
      <c r="E818" s="194" t="s">
        <v>1672</v>
      </c>
      <c r="F818" s="194" t="s">
        <v>1672</v>
      </c>
      <c r="G818" s="303" t="s">
        <v>1672</v>
      </c>
      <c r="H818" s="303" t="s">
        <v>1672</v>
      </c>
      <c r="I818" s="301"/>
      <c r="J818" s="280" t="str">
        <f t="shared" si="284"/>
        <v>=</v>
      </c>
      <c r="K818" s="280" t="str">
        <f t="shared" si="285"/>
        <v>=</v>
      </c>
      <c r="L818" s="280" t="str">
        <f t="shared" si="286"/>
        <v>=</v>
      </c>
      <c r="M818" s="280" t="str">
        <f t="shared" si="287"/>
        <v>=</v>
      </c>
      <c r="N818" s="280" t="str">
        <f t="shared" si="288"/>
        <v>=</v>
      </c>
      <c r="O818" s="280" t="str">
        <f t="shared" si="289"/>
        <v>=</v>
      </c>
      <c r="P818" s="280" t="str">
        <f t="shared" si="290"/>
        <v>=</v>
      </c>
    </row>
    <row r="819" spans="1:16" x14ac:dyDescent="0.35">
      <c r="A819" s="63" t="s">
        <v>2876</v>
      </c>
      <c r="B819" s="63" t="s">
        <v>2877</v>
      </c>
      <c r="C819" s="201" t="s">
        <v>1870</v>
      </c>
      <c r="D819" s="201" t="s">
        <v>1870</v>
      </c>
      <c r="E819" s="201" t="s">
        <v>1870</v>
      </c>
      <c r="F819" s="201" t="s">
        <v>1870</v>
      </c>
      <c r="G819" s="205" t="s">
        <v>1870</v>
      </c>
      <c r="H819" s="205" t="s">
        <v>1870</v>
      </c>
      <c r="I819" s="301"/>
      <c r="J819" s="280" t="str">
        <f t="shared" si="284"/>
        <v>=</v>
      </c>
      <c r="K819" s="280" t="str">
        <f t="shared" si="285"/>
        <v>=</v>
      </c>
      <c r="L819" s="280" t="str">
        <f t="shared" si="286"/>
        <v>=</v>
      </c>
      <c r="M819" s="280" t="str">
        <f t="shared" si="287"/>
        <v>=</v>
      </c>
      <c r="N819" s="280" t="str">
        <f t="shared" si="288"/>
        <v>=</v>
      </c>
      <c r="O819" s="280" t="str">
        <f t="shared" si="289"/>
        <v>=</v>
      </c>
      <c r="P819" s="280" t="str">
        <f t="shared" si="290"/>
        <v>=</v>
      </c>
    </row>
    <row r="820" spans="1:16" x14ac:dyDescent="0.35">
      <c r="A820" s="63" t="s">
        <v>2878</v>
      </c>
      <c r="B820" s="63" t="s">
        <v>2879</v>
      </c>
      <c r="C820" s="201" t="s">
        <v>1870</v>
      </c>
      <c r="D820" s="201" t="s">
        <v>1870</v>
      </c>
      <c r="E820" s="201" t="s">
        <v>1870</v>
      </c>
      <c r="F820" s="201" t="s">
        <v>1870</v>
      </c>
      <c r="G820" s="197" t="s">
        <v>1678</v>
      </c>
      <c r="H820" s="197" t="s">
        <v>1678</v>
      </c>
      <c r="I820" s="301"/>
      <c r="J820" s="280" t="str">
        <f t="shared" si="284"/>
        <v>=</v>
      </c>
      <c r="K820" s="280" t="str">
        <f t="shared" si="285"/>
        <v>=</v>
      </c>
      <c r="L820" s="280" t="str">
        <f t="shared" si="286"/>
        <v>=</v>
      </c>
      <c r="M820" s="280" t="str">
        <f t="shared" si="287"/>
        <v>X</v>
      </c>
      <c r="N820" s="280" t="str">
        <f t="shared" si="288"/>
        <v>X</v>
      </c>
      <c r="O820" s="280" t="str">
        <f t="shared" si="289"/>
        <v>=</v>
      </c>
      <c r="P820" s="280" t="str">
        <f t="shared" si="290"/>
        <v>=</v>
      </c>
    </row>
    <row r="821" spans="1:16" x14ac:dyDescent="0.35">
      <c r="A821" s="11" t="s">
        <v>2880</v>
      </c>
      <c r="B821" s="11" t="s">
        <v>2881</v>
      </c>
      <c r="C821" s="193" t="s">
        <v>1660</v>
      </c>
      <c r="D821" s="193" t="s">
        <v>1660</v>
      </c>
      <c r="E821" s="193" t="s">
        <v>1660</v>
      </c>
      <c r="F821" s="193" t="s">
        <v>1660</v>
      </c>
      <c r="G821" s="193" t="s">
        <v>1660</v>
      </c>
      <c r="H821" s="193" t="s">
        <v>1660</v>
      </c>
      <c r="I821" s="301"/>
      <c r="J821" s="280" t="str">
        <f t="shared" si="284"/>
        <v>=</v>
      </c>
      <c r="K821" s="280" t="str">
        <f t="shared" si="285"/>
        <v>=</v>
      </c>
      <c r="L821" s="280" t="str">
        <f t="shared" si="286"/>
        <v>=</v>
      </c>
      <c r="M821" s="280" t="str">
        <f t="shared" si="287"/>
        <v>=</v>
      </c>
      <c r="N821" s="280" t="str">
        <f t="shared" si="288"/>
        <v>=</v>
      </c>
      <c r="O821" s="280" t="str">
        <f t="shared" si="289"/>
        <v>=</v>
      </c>
      <c r="P821" s="280" t="str">
        <f t="shared" si="290"/>
        <v>=</v>
      </c>
    </row>
    <row r="822" spans="1:16" x14ac:dyDescent="0.35">
      <c r="A822" s="11" t="s">
        <v>2882</v>
      </c>
      <c r="B822" s="11" t="s">
        <v>2883</v>
      </c>
      <c r="C822" s="201" t="s">
        <v>1870</v>
      </c>
      <c r="D822" s="201" t="s">
        <v>1870</v>
      </c>
      <c r="E822" s="201" t="s">
        <v>1870</v>
      </c>
      <c r="F822" s="201" t="s">
        <v>1870</v>
      </c>
      <c r="G822" s="197" t="s">
        <v>1678</v>
      </c>
      <c r="H822" s="197" t="s">
        <v>1678</v>
      </c>
      <c r="I822" s="301"/>
      <c r="J822" s="280" t="str">
        <f t="shared" si="284"/>
        <v>=</v>
      </c>
      <c r="K822" s="280" t="str">
        <f t="shared" si="285"/>
        <v>=</v>
      </c>
      <c r="L822" s="280" t="str">
        <f t="shared" si="286"/>
        <v>=</v>
      </c>
      <c r="M822" s="280" t="str">
        <f t="shared" si="287"/>
        <v>X</v>
      </c>
      <c r="N822" s="280" t="str">
        <f t="shared" si="288"/>
        <v>X</v>
      </c>
      <c r="O822" s="280" t="str">
        <f t="shared" si="289"/>
        <v>=</v>
      </c>
      <c r="P822" s="280" t="str">
        <f t="shared" si="290"/>
        <v>=</v>
      </c>
    </row>
    <row r="823" spans="1:16" x14ac:dyDescent="0.35">
      <c r="A823" s="11" t="s">
        <v>2884</v>
      </c>
      <c r="B823" s="11" t="s">
        <v>2885</v>
      </c>
      <c r="C823" s="201" t="s">
        <v>1870</v>
      </c>
      <c r="D823" s="201" t="s">
        <v>1870</v>
      </c>
      <c r="E823" s="201" t="s">
        <v>1870</v>
      </c>
      <c r="F823" s="201" t="s">
        <v>1870</v>
      </c>
      <c r="G823" s="197" t="s">
        <v>1678</v>
      </c>
      <c r="H823" s="197" t="s">
        <v>1678</v>
      </c>
      <c r="I823" s="301"/>
      <c r="J823" s="280" t="str">
        <f t="shared" si="284"/>
        <v>=</v>
      </c>
      <c r="K823" s="280" t="str">
        <f t="shared" si="285"/>
        <v>=</v>
      </c>
      <c r="L823" s="280" t="str">
        <f t="shared" si="286"/>
        <v>=</v>
      </c>
      <c r="M823" s="280" t="str">
        <f t="shared" si="287"/>
        <v>X</v>
      </c>
      <c r="N823" s="280" t="str">
        <f t="shared" si="288"/>
        <v>X</v>
      </c>
      <c r="O823" s="280" t="str">
        <f t="shared" si="289"/>
        <v>=</v>
      </c>
      <c r="P823" s="280" t="str">
        <f t="shared" si="290"/>
        <v>=</v>
      </c>
    </row>
    <row r="824" spans="1:16" x14ac:dyDescent="0.35">
      <c r="A824" s="11" t="s">
        <v>618</v>
      </c>
      <c r="B824" s="11" t="s">
        <v>607</v>
      </c>
      <c r="C824" s="199" t="s">
        <v>259</v>
      </c>
      <c r="D824" s="199" t="s">
        <v>259</v>
      </c>
      <c r="E824" s="199" t="s">
        <v>259</v>
      </c>
      <c r="F824" s="199" t="s">
        <v>259</v>
      </c>
      <c r="G824" s="197" t="s">
        <v>1678</v>
      </c>
      <c r="H824" s="197" t="s">
        <v>1678</v>
      </c>
      <c r="I824" s="301"/>
      <c r="J824" s="280" t="str">
        <f t="shared" si="284"/>
        <v>=</v>
      </c>
      <c r="K824" s="280" t="str">
        <f t="shared" si="285"/>
        <v>=</v>
      </c>
      <c r="L824" s="280" t="str">
        <f t="shared" si="286"/>
        <v>=</v>
      </c>
      <c r="M824" s="280" t="str">
        <f t="shared" si="287"/>
        <v>X</v>
      </c>
      <c r="N824" s="280" t="str">
        <f t="shared" si="288"/>
        <v>X</v>
      </c>
      <c r="O824" s="280" t="str">
        <f t="shared" si="289"/>
        <v>=</v>
      </c>
      <c r="P824" s="280" t="str">
        <f t="shared" si="290"/>
        <v>=</v>
      </c>
    </row>
    <row r="825" spans="1:16" x14ac:dyDescent="0.35">
      <c r="A825" s="11" t="s">
        <v>619</v>
      </c>
      <c r="B825" s="11" t="s">
        <v>615</v>
      </c>
      <c r="C825" s="199" t="s">
        <v>259</v>
      </c>
      <c r="D825" s="199" t="s">
        <v>259</v>
      </c>
      <c r="E825" s="199" t="s">
        <v>259</v>
      </c>
      <c r="F825" s="199" t="s">
        <v>259</v>
      </c>
      <c r="G825" s="197" t="s">
        <v>1678</v>
      </c>
      <c r="H825" s="197" t="s">
        <v>1678</v>
      </c>
      <c r="I825" s="301"/>
      <c r="J825" s="280" t="str">
        <f t="shared" si="284"/>
        <v>=</v>
      </c>
      <c r="K825" s="280" t="str">
        <f t="shared" si="285"/>
        <v>=</v>
      </c>
      <c r="L825" s="280" t="str">
        <f t="shared" si="286"/>
        <v>=</v>
      </c>
      <c r="M825" s="280" t="str">
        <f t="shared" si="287"/>
        <v>X</v>
      </c>
      <c r="N825" s="280" t="str">
        <f t="shared" si="288"/>
        <v>X</v>
      </c>
      <c r="O825" s="280" t="str">
        <f t="shared" si="289"/>
        <v>=</v>
      </c>
      <c r="P825" s="280" t="str">
        <f t="shared" si="290"/>
        <v>=</v>
      </c>
    </row>
    <row r="826" spans="1:16" x14ac:dyDescent="0.35">
      <c r="A826" s="11" t="s">
        <v>2886</v>
      </c>
      <c r="B826" s="11" t="s">
        <v>2844</v>
      </c>
      <c r="C826" s="194" t="s">
        <v>1672</v>
      </c>
      <c r="D826" s="194" t="s">
        <v>1672</v>
      </c>
      <c r="E826" s="194" t="s">
        <v>1672</v>
      </c>
      <c r="F826" s="194" t="s">
        <v>1672</v>
      </c>
      <c r="G826" s="303" t="s">
        <v>1672</v>
      </c>
      <c r="H826" s="303" t="s">
        <v>1672</v>
      </c>
      <c r="I826" s="301"/>
      <c r="J826" s="280" t="str">
        <f t="shared" si="284"/>
        <v>=</v>
      </c>
      <c r="K826" s="280" t="str">
        <f t="shared" si="285"/>
        <v>=</v>
      </c>
      <c r="L826" s="280" t="str">
        <f t="shared" si="286"/>
        <v>=</v>
      </c>
      <c r="M826" s="280" t="str">
        <f t="shared" si="287"/>
        <v>=</v>
      </c>
      <c r="N826" s="280" t="str">
        <f t="shared" si="288"/>
        <v>=</v>
      </c>
      <c r="O826" s="280" t="str">
        <f t="shared" si="289"/>
        <v>=</v>
      </c>
      <c r="P826" s="280" t="str">
        <f t="shared" si="290"/>
        <v>=</v>
      </c>
    </row>
    <row r="827" spans="1:16" x14ac:dyDescent="0.35">
      <c r="A827" s="11" t="s">
        <v>2887</v>
      </c>
      <c r="B827" s="11" t="s">
        <v>2888</v>
      </c>
      <c r="C827" s="193" t="s">
        <v>1660</v>
      </c>
      <c r="D827" s="193" t="s">
        <v>1660</v>
      </c>
      <c r="E827" s="193" t="s">
        <v>1660</v>
      </c>
      <c r="F827" s="193" t="s">
        <v>1660</v>
      </c>
      <c r="G827" s="193" t="s">
        <v>1660</v>
      </c>
      <c r="H827" s="193" t="s">
        <v>1660</v>
      </c>
      <c r="I827" s="204"/>
      <c r="J827" s="280" t="str">
        <f t="shared" si="284"/>
        <v>=</v>
      </c>
      <c r="K827" s="280" t="str">
        <f t="shared" si="285"/>
        <v>=</v>
      </c>
      <c r="L827" s="280" t="str">
        <f t="shared" si="286"/>
        <v>=</v>
      </c>
      <c r="M827" s="280" t="str">
        <f t="shared" si="287"/>
        <v>=</v>
      </c>
      <c r="N827" s="280" t="str">
        <f t="shared" si="288"/>
        <v>=</v>
      </c>
      <c r="O827" s="280" t="str">
        <f t="shared" si="289"/>
        <v>=</v>
      </c>
      <c r="P827" s="280" t="str">
        <f t="shared" si="290"/>
        <v>=</v>
      </c>
    </row>
    <row r="828" spans="1:16" ht="13" x14ac:dyDescent="0.35">
      <c r="A828" s="11" t="s">
        <v>2889</v>
      </c>
      <c r="B828" s="11" t="s">
        <v>2890</v>
      </c>
      <c r="C828" s="198" t="s">
        <v>1689</v>
      </c>
      <c r="D828" s="198" t="s">
        <v>1689</v>
      </c>
      <c r="E828" s="198" t="s">
        <v>1689</v>
      </c>
      <c r="F828" s="198" t="s">
        <v>1689</v>
      </c>
      <c r="G828" s="198" t="s">
        <v>1689</v>
      </c>
      <c r="H828" s="198" t="s">
        <v>1689</v>
      </c>
      <c r="I828" s="207"/>
      <c r="J828" s="280" t="str">
        <f t="shared" si="284"/>
        <v>=</v>
      </c>
      <c r="K828" s="280" t="str">
        <f t="shared" si="285"/>
        <v>=</v>
      </c>
      <c r="L828" s="280" t="str">
        <f t="shared" si="286"/>
        <v>=</v>
      </c>
      <c r="M828" s="280" t="str">
        <f t="shared" si="287"/>
        <v>=</v>
      </c>
      <c r="N828" s="280" t="str">
        <f t="shared" si="288"/>
        <v>=</v>
      </c>
      <c r="O828" s="280" t="str">
        <f t="shared" si="289"/>
        <v>=</v>
      </c>
      <c r="P828" s="280" t="str">
        <f t="shared" si="290"/>
        <v>=</v>
      </c>
    </row>
    <row r="829" spans="1:16" x14ac:dyDescent="0.35">
      <c r="A829" s="11" t="s">
        <v>2891</v>
      </c>
      <c r="B829" s="11" t="s">
        <v>2892</v>
      </c>
      <c r="C829" s="193" t="s">
        <v>1660</v>
      </c>
      <c r="D829" s="193" t="s">
        <v>1660</v>
      </c>
      <c r="E829" s="193" t="s">
        <v>1660</v>
      </c>
      <c r="F829" s="193" t="s">
        <v>1660</v>
      </c>
      <c r="G829" s="215" t="s">
        <v>1870</v>
      </c>
      <c r="H829" s="215" t="s">
        <v>1870</v>
      </c>
      <c r="I829" s="301"/>
      <c r="J829" s="280" t="str">
        <f t="shared" si="284"/>
        <v>=</v>
      </c>
      <c r="K829" s="280" t="str">
        <f t="shared" si="285"/>
        <v>=</v>
      </c>
      <c r="L829" s="280" t="str">
        <f t="shared" si="286"/>
        <v>=</v>
      </c>
      <c r="M829" s="280" t="str">
        <f t="shared" si="287"/>
        <v>X</v>
      </c>
      <c r="N829" s="280" t="str">
        <f t="shared" si="288"/>
        <v>X</v>
      </c>
      <c r="O829" s="280" t="str">
        <f t="shared" si="289"/>
        <v>=</v>
      </c>
      <c r="P829" s="280" t="str">
        <f t="shared" si="290"/>
        <v>=</v>
      </c>
    </row>
    <row r="830" spans="1:16" x14ac:dyDescent="0.35">
      <c r="A830" s="11" t="s">
        <v>2893</v>
      </c>
      <c r="B830" s="11" t="s">
        <v>2894</v>
      </c>
      <c r="C830" s="193" t="s">
        <v>1660</v>
      </c>
      <c r="D830" s="193" t="s">
        <v>1660</v>
      </c>
      <c r="E830" s="193" t="s">
        <v>1660</v>
      </c>
      <c r="F830" s="193" t="s">
        <v>1660</v>
      </c>
      <c r="G830" s="193" t="s">
        <v>1660</v>
      </c>
      <c r="H830" s="193" t="s">
        <v>1660</v>
      </c>
      <c r="I830" s="301"/>
      <c r="J830" s="280" t="str">
        <f t="shared" si="284"/>
        <v>=</v>
      </c>
      <c r="K830" s="280" t="str">
        <f t="shared" si="285"/>
        <v>=</v>
      </c>
      <c r="L830" s="280" t="str">
        <f t="shared" si="286"/>
        <v>=</v>
      </c>
      <c r="M830" s="280" t="str">
        <f t="shared" si="287"/>
        <v>=</v>
      </c>
      <c r="N830" s="280" t="str">
        <f t="shared" si="288"/>
        <v>=</v>
      </c>
      <c r="O830" s="280" t="str">
        <f t="shared" si="289"/>
        <v>=</v>
      </c>
      <c r="P830" s="280" t="str">
        <f t="shared" si="290"/>
        <v>=</v>
      </c>
    </row>
    <row r="831" spans="1:16" x14ac:dyDescent="0.35">
      <c r="A831" s="146" t="s">
        <v>2895</v>
      </c>
      <c r="B831" s="146" t="s">
        <v>2856</v>
      </c>
      <c r="C831" s="331" t="s">
        <v>1870</v>
      </c>
      <c r="D831" s="331" t="s">
        <v>1870</v>
      </c>
      <c r="E831" s="201" t="s">
        <v>1870</v>
      </c>
      <c r="F831" s="331" t="s">
        <v>1870</v>
      </c>
      <c r="G831" s="316" t="s">
        <v>1678</v>
      </c>
      <c r="H831" s="316" t="s">
        <v>1678</v>
      </c>
      <c r="I831" s="309"/>
      <c r="J831" s="280" t="str">
        <f t="shared" si="284"/>
        <v>=</v>
      </c>
      <c r="K831" s="280" t="str">
        <f t="shared" si="285"/>
        <v>=</v>
      </c>
      <c r="L831" s="280" t="str">
        <f t="shared" si="286"/>
        <v>=</v>
      </c>
      <c r="M831" s="280" t="str">
        <f t="shared" si="287"/>
        <v>X</v>
      </c>
      <c r="N831" s="280" t="str">
        <f t="shared" si="288"/>
        <v>X</v>
      </c>
      <c r="O831" s="280" t="str">
        <f t="shared" si="289"/>
        <v>=</v>
      </c>
      <c r="P831" s="280" t="str">
        <f t="shared" si="290"/>
        <v>=</v>
      </c>
    </row>
    <row r="832" spans="1:16" ht="13" x14ac:dyDescent="0.35">
      <c r="A832" s="191" t="s">
        <v>2896</v>
      </c>
      <c r="B832" s="191" t="s">
        <v>1642</v>
      </c>
      <c r="C832" s="203" t="s">
        <v>1642</v>
      </c>
      <c r="D832" s="203" t="s">
        <v>1642</v>
      </c>
      <c r="E832" s="203" t="s">
        <v>1642</v>
      </c>
      <c r="F832" s="203" t="s">
        <v>1642</v>
      </c>
      <c r="G832" s="203" t="s">
        <v>1642</v>
      </c>
      <c r="H832" s="203" t="s">
        <v>1642</v>
      </c>
      <c r="I832" s="203"/>
      <c r="J832" s="203" t="s">
        <v>1642</v>
      </c>
      <c r="K832" s="203" t="s">
        <v>1642</v>
      </c>
      <c r="L832" s="203" t="s">
        <v>1642</v>
      </c>
      <c r="M832" s="203" t="s">
        <v>1642</v>
      </c>
      <c r="N832" s="203" t="s">
        <v>1642</v>
      </c>
      <c r="O832" s="203" t="s">
        <v>1642</v>
      </c>
      <c r="P832" s="203" t="s">
        <v>1642</v>
      </c>
    </row>
    <row r="833" spans="1:16" ht="13" x14ac:dyDescent="0.35">
      <c r="A833" s="333" t="s">
        <v>927</v>
      </c>
      <c r="B833" s="12" t="s">
        <v>1642</v>
      </c>
      <c r="C833" s="311" t="s">
        <v>1642</v>
      </c>
      <c r="D833" s="311" t="s">
        <v>1642</v>
      </c>
      <c r="E833" s="311" t="s">
        <v>1642</v>
      </c>
      <c r="F833" s="311" t="s">
        <v>1642</v>
      </c>
      <c r="G833" s="311" t="s">
        <v>1642</v>
      </c>
      <c r="H833" s="311" t="s">
        <v>1642</v>
      </c>
      <c r="I833" s="312"/>
      <c r="J833" s="311" t="s">
        <v>1642</v>
      </c>
      <c r="K833" s="311" t="s">
        <v>1642</v>
      </c>
      <c r="L833" s="180" t="s">
        <v>1642</v>
      </c>
      <c r="M833" s="311" t="s">
        <v>1642</v>
      </c>
      <c r="N833" s="311" t="s">
        <v>1642</v>
      </c>
      <c r="O833" s="311" t="s">
        <v>1642</v>
      </c>
      <c r="P833" s="180" t="s">
        <v>1642</v>
      </c>
    </row>
    <row r="834" spans="1:16" x14ac:dyDescent="0.35">
      <c r="A834" s="17" t="s">
        <v>2897</v>
      </c>
      <c r="B834" s="17" t="s">
        <v>2898</v>
      </c>
      <c r="C834" s="193" t="s">
        <v>1660</v>
      </c>
      <c r="D834" s="193" t="s">
        <v>1660</v>
      </c>
      <c r="E834" s="193" t="s">
        <v>1660</v>
      </c>
      <c r="F834" s="193" t="s">
        <v>1660</v>
      </c>
      <c r="G834" s="193" t="s">
        <v>1660</v>
      </c>
      <c r="H834" s="193" t="s">
        <v>1660</v>
      </c>
      <c r="I834" s="301"/>
      <c r="J834" s="280" t="str">
        <f>IF(C834=D834,"=","X")</f>
        <v>=</v>
      </c>
      <c r="K834" s="280" t="str">
        <f>IF(C834=F834,"=","X")</f>
        <v>=</v>
      </c>
      <c r="L834" s="280" t="str">
        <f t="shared" si="286"/>
        <v>=</v>
      </c>
      <c r="M834" s="280" t="str">
        <f>IF(C834=G834,"=","X")</f>
        <v>=</v>
      </c>
      <c r="N834" s="280" t="str">
        <f>IF(F834=G834,"=","X")</f>
        <v>=</v>
      </c>
      <c r="O834" s="280" t="str">
        <f>IF(D834=F834,"=","X")</f>
        <v>=</v>
      </c>
      <c r="P834" s="280" t="str">
        <f>IF(H834=G834,"=","X")</f>
        <v>=</v>
      </c>
    </row>
    <row r="835" spans="1:16" x14ac:dyDescent="0.35">
      <c r="A835" s="17" t="s">
        <v>2899</v>
      </c>
      <c r="B835" s="17" t="s">
        <v>2900</v>
      </c>
      <c r="C835" s="193" t="s">
        <v>1660</v>
      </c>
      <c r="D835" s="193" t="s">
        <v>1660</v>
      </c>
      <c r="E835" s="193" t="s">
        <v>1660</v>
      </c>
      <c r="F835" s="193" t="s">
        <v>1660</v>
      </c>
      <c r="G835" s="197" t="s">
        <v>1678</v>
      </c>
      <c r="H835" s="197" t="s">
        <v>1678</v>
      </c>
      <c r="I835" s="301"/>
      <c r="J835" s="280" t="str">
        <f>IF(C835=D835,"=","X")</f>
        <v>=</v>
      </c>
      <c r="K835" s="280" t="str">
        <f>IF(C835=F835,"=","X")</f>
        <v>=</v>
      </c>
      <c r="L835" s="280" t="str">
        <f t="shared" si="286"/>
        <v>=</v>
      </c>
      <c r="M835" s="280" t="str">
        <f>IF(C835=G835,"=","X")</f>
        <v>X</v>
      </c>
      <c r="N835" s="280" t="str">
        <f>IF(F835=G835,"=","X")</f>
        <v>X</v>
      </c>
      <c r="O835" s="280" t="str">
        <f>IF(D835=F835,"=","X")</f>
        <v>=</v>
      </c>
      <c r="P835" s="280" t="str">
        <f>IF(H835=G835,"=","X")</f>
        <v>=</v>
      </c>
    </row>
    <row r="836" spans="1:16" x14ac:dyDescent="0.35">
      <c r="A836" s="17" t="s">
        <v>2901</v>
      </c>
      <c r="B836" s="17" t="s">
        <v>2902</v>
      </c>
      <c r="C836" s="194" t="s">
        <v>1672</v>
      </c>
      <c r="D836" s="194" t="s">
        <v>1672</v>
      </c>
      <c r="E836" s="194" t="s">
        <v>1672</v>
      </c>
      <c r="F836" s="194" t="s">
        <v>1672</v>
      </c>
      <c r="G836" s="303" t="s">
        <v>1672</v>
      </c>
      <c r="H836" s="303" t="s">
        <v>1672</v>
      </c>
      <c r="I836" s="301"/>
      <c r="J836" s="280" t="str">
        <f>IF(C836=D836,"=","X")</f>
        <v>=</v>
      </c>
      <c r="K836" s="280" t="str">
        <f>IF(C836=F836,"=","X")</f>
        <v>=</v>
      </c>
      <c r="L836" s="280" t="str">
        <f t="shared" si="286"/>
        <v>=</v>
      </c>
      <c r="M836" s="280" t="str">
        <f>IF(C836=G836,"=","X")</f>
        <v>=</v>
      </c>
      <c r="N836" s="280" t="str">
        <f>IF(F836=G836,"=","X")</f>
        <v>=</v>
      </c>
      <c r="O836" s="280" t="str">
        <f>IF(D836=F836,"=","X")</f>
        <v>=</v>
      </c>
      <c r="P836" s="280" t="str">
        <f>IF(H836=G836,"=","X")</f>
        <v>=</v>
      </c>
    </row>
    <row r="837" spans="1:16" ht="13" x14ac:dyDescent="0.35">
      <c r="A837" s="30" t="s">
        <v>915</v>
      </c>
      <c r="B837" s="12" t="s">
        <v>1642</v>
      </c>
      <c r="C837" s="180" t="s">
        <v>1642</v>
      </c>
      <c r="D837" s="180" t="s">
        <v>1642</v>
      </c>
      <c r="E837" s="311" t="s">
        <v>1642</v>
      </c>
      <c r="F837" s="180" t="s">
        <v>1642</v>
      </c>
      <c r="G837" s="180" t="s">
        <v>1642</v>
      </c>
      <c r="H837" s="180" t="s">
        <v>1642</v>
      </c>
      <c r="I837" s="207"/>
      <c r="J837" s="180" t="s">
        <v>1642</v>
      </c>
      <c r="K837" s="180" t="s">
        <v>1642</v>
      </c>
      <c r="L837" s="180" t="s">
        <v>1642</v>
      </c>
      <c r="M837" s="180" t="s">
        <v>1642</v>
      </c>
      <c r="N837" s="180" t="s">
        <v>1642</v>
      </c>
      <c r="O837" s="180" t="s">
        <v>1642</v>
      </c>
      <c r="P837" s="180" t="s">
        <v>1642</v>
      </c>
    </row>
    <row r="838" spans="1:16" x14ac:dyDescent="0.35">
      <c r="A838" s="17" t="s">
        <v>2903</v>
      </c>
      <c r="B838" s="17" t="s">
        <v>2904</v>
      </c>
      <c r="C838" s="201" t="s">
        <v>1870</v>
      </c>
      <c r="D838" s="201" t="s">
        <v>1870</v>
      </c>
      <c r="E838" s="201" t="s">
        <v>1870</v>
      </c>
      <c r="F838" s="201" t="s">
        <v>1870</v>
      </c>
      <c r="G838" s="205" t="s">
        <v>1870</v>
      </c>
      <c r="H838" s="205" t="s">
        <v>1870</v>
      </c>
      <c r="I838" s="301"/>
      <c r="J838" s="280" t="str">
        <f t="shared" ref="J838:J859" si="291">IF(C838=D838,"=","X")</f>
        <v>=</v>
      </c>
      <c r="K838" s="280" t="str">
        <f t="shared" ref="K838:K859" si="292">IF(C838=F838,"=","X")</f>
        <v>=</v>
      </c>
      <c r="L838" s="280" t="str">
        <f t="shared" si="286"/>
        <v>=</v>
      </c>
      <c r="M838" s="280" t="str">
        <f t="shared" ref="M838:M859" si="293">IF(C838=G838,"=","X")</f>
        <v>=</v>
      </c>
      <c r="N838" s="280" t="str">
        <f t="shared" ref="N838:N859" si="294">IF(F838=G838,"=","X")</f>
        <v>=</v>
      </c>
      <c r="O838" s="280" t="str">
        <f t="shared" ref="O838:O859" si="295">IF(D838=F838,"=","X")</f>
        <v>=</v>
      </c>
      <c r="P838" s="280" t="str">
        <f t="shared" ref="P838:P859" si="296">IF(H838=G838,"=","X")</f>
        <v>=</v>
      </c>
    </row>
    <row r="839" spans="1:16" x14ac:dyDescent="0.35">
      <c r="A839" s="17" t="s">
        <v>2905</v>
      </c>
      <c r="B839" s="17" t="s">
        <v>2906</v>
      </c>
      <c r="C839" s="201" t="s">
        <v>1870</v>
      </c>
      <c r="D839" s="201" t="s">
        <v>1870</v>
      </c>
      <c r="E839" s="201" t="s">
        <v>1870</v>
      </c>
      <c r="F839" s="201" t="s">
        <v>1870</v>
      </c>
      <c r="G839" s="205" t="s">
        <v>1870</v>
      </c>
      <c r="H839" s="205" t="s">
        <v>1870</v>
      </c>
      <c r="I839" s="301"/>
      <c r="J839" s="280" t="str">
        <f t="shared" si="291"/>
        <v>=</v>
      </c>
      <c r="K839" s="280" t="str">
        <f t="shared" si="292"/>
        <v>=</v>
      </c>
      <c r="L839" s="280" t="str">
        <f t="shared" si="286"/>
        <v>=</v>
      </c>
      <c r="M839" s="280" t="str">
        <f t="shared" si="293"/>
        <v>=</v>
      </c>
      <c r="N839" s="280" t="str">
        <f t="shared" si="294"/>
        <v>=</v>
      </c>
      <c r="O839" s="280" t="str">
        <f t="shared" si="295"/>
        <v>=</v>
      </c>
      <c r="P839" s="280" t="str">
        <f t="shared" si="296"/>
        <v>=</v>
      </c>
    </row>
    <row r="840" spans="1:16" x14ac:dyDescent="0.35">
      <c r="A840" s="17" t="s">
        <v>2907</v>
      </c>
      <c r="B840" s="17" t="s">
        <v>2908</v>
      </c>
      <c r="C840" s="201" t="s">
        <v>1870</v>
      </c>
      <c r="D840" s="201" t="s">
        <v>1870</v>
      </c>
      <c r="E840" s="201" t="s">
        <v>1870</v>
      </c>
      <c r="F840" s="201" t="s">
        <v>1870</v>
      </c>
      <c r="G840" s="205" t="s">
        <v>1870</v>
      </c>
      <c r="H840" s="205" t="s">
        <v>1870</v>
      </c>
      <c r="I840" s="301"/>
      <c r="J840" s="280" t="str">
        <f t="shared" si="291"/>
        <v>=</v>
      </c>
      <c r="K840" s="280" t="str">
        <f t="shared" si="292"/>
        <v>=</v>
      </c>
      <c r="L840" s="280" t="str">
        <f t="shared" si="286"/>
        <v>=</v>
      </c>
      <c r="M840" s="280" t="str">
        <f t="shared" si="293"/>
        <v>=</v>
      </c>
      <c r="N840" s="280" t="str">
        <f t="shared" si="294"/>
        <v>=</v>
      </c>
      <c r="O840" s="280" t="str">
        <f t="shared" si="295"/>
        <v>=</v>
      </c>
      <c r="P840" s="280" t="str">
        <f t="shared" si="296"/>
        <v>=</v>
      </c>
    </row>
    <row r="841" spans="1:16" x14ac:dyDescent="0.35">
      <c r="A841" s="17" t="s">
        <v>2909</v>
      </c>
      <c r="B841" s="17" t="s">
        <v>2910</v>
      </c>
      <c r="C841" s="201" t="s">
        <v>1870</v>
      </c>
      <c r="D841" s="201" t="s">
        <v>1870</v>
      </c>
      <c r="E841" s="201" t="s">
        <v>1870</v>
      </c>
      <c r="F841" s="201" t="s">
        <v>1870</v>
      </c>
      <c r="G841" s="205" t="s">
        <v>1870</v>
      </c>
      <c r="H841" s="205" t="s">
        <v>1870</v>
      </c>
      <c r="I841" s="301"/>
      <c r="J841" s="280" t="str">
        <f t="shared" si="291"/>
        <v>=</v>
      </c>
      <c r="K841" s="280" t="str">
        <f t="shared" si="292"/>
        <v>=</v>
      </c>
      <c r="L841" s="280" t="str">
        <f t="shared" si="286"/>
        <v>=</v>
      </c>
      <c r="M841" s="280" t="str">
        <f t="shared" si="293"/>
        <v>=</v>
      </c>
      <c r="N841" s="280" t="str">
        <f t="shared" si="294"/>
        <v>=</v>
      </c>
      <c r="O841" s="280" t="str">
        <f t="shared" si="295"/>
        <v>=</v>
      </c>
      <c r="P841" s="280" t="str">
        <f t="shared" si="296"/>
        <v>=</v>
      </c>
    </row>
    <row r="842" spans="1:16" x14ac:dyDescent="0.35">
      <c r="A842" s="17" t="s">
        <v>2911</v>
      </c>
      <c r="B842" s="17" t="s">
        <v>2912</v>
      </c>
      <c r="C842" s="194" t="s">
        <v>1672</v>
      </c>
      <c r="D842" s="194" t="s">
        <v>1672</v>
      </c>
      <c r="E842" s="194" t="s">
        <v>1672</v>
      </c>
      <c r="F842" s="194" t="s">
        <v>1672</v>
      </c>
      <c r="G842" s="303" t="s">
        <v>1672</v>
      </c>
      <c r="H842" s="303" t="s">
        <v>1672</v>
      </c>
      <c r="I842" s="301"/>
      <c r="J842" s="280" t="str">
        <f t="shared" si="291"/>
        <v>=</v>
      </c>
      <c r="K842" s="280" t="str">
        <f t="shared" si="292"/>
        <v>=</v>
      </c>
      <c r="L842" s="280" t="str">
        <f t="shared" si="286"/>
        <v>=</v>
      </c>
      <c r="M842" s="280" t="str">
        <f t="shared" si="293"/>
        <v>=</v>
      </c>
      <c r="N842" s="280" t="str">
        <f t="shared" si="294"/>
        <v>=</v>
      </c>
      <c r="O842" s="280" t="str">
        <f t="shared" si="295"/>
        <v>=</v>
      </c>
      <c r="P842" s="280" t="str">
        <f t="shared" si="296"/>
        <v>=</v>
      </c>
    </row>
    <row r="843" spans="1:16" x14ac:dyDescent="0.35">
      <c r="A843" s="17" t="s">
        <v>2913</v>
      </c>
      <c r="B843" s="17" t="s">
        <v>2914</v>
      </c>
      <c r="C843" s="194" t="s">
        <v>1672</v>
      </c>
      <c r="D843" s="194" t="s">
        <v>1672</v>
      </c>
      <c r="E843" s="194" t="s">
        <v>1672</v>
      </c>
      <c r="F843" s="194" t="s">
        <v>1672</v>
      </c>
      <c r="G843" s="303" t="s">
        <v>1672</v>
      </c>
      <c r="H843" s="303" t="s">
        <v>1672</v>
      </c>
      <c r="I843" s="301"/>
      <c r="J843" s="280" t="str">
        <f t="shared" si="291"/>
        <v>=</v>
      </c>
      <c r="K843" s="280" t="str">
        <f t="shared" si="292"/>
        <v>=</v>
      </c>
      <c r="L843" s="280" t="str">
        <f t="shared" si="286"/>
        <v>=</v>
      </c>
      <c r="M843" s="280" t="str">
        <f t="shared" si="293"/>
        <v>=</v>
      </c>
      <c r="N843" s="280" t="str">
        <f t="shared" si="294"/>
        <v>=</v>
      </c>
      <c r="O843" s="280" t="str">
        <f t="shared" si="295"/>
        <v>=</v>
      </c>
      <c r="P843" s="280" t="str">
        <f t="shared" si="296"/>
        <v>=</v>
      </c>
    </row>
    <row r="844" spans="1:16" x14ac:dyDescent="0.35">
      <c r="A844" s="17" t="s">
        <v>2915</v>
      </c>
      <c r="B844" s="17" t="s">
        <v>2916</v>
      </c>
      <c r="C844" s="201" t="s">
        <v>1870</v>
      </c>
      <c r="D844" s="201" t="s">
        <v>1870</v>
      </c>
      <c r="E844" s="201" t="s">
        <v>1870</v>
      </c>
      <c r="F844" s="201" t="s">
        <v>1870</v>
      </c>
      <c r="G844" s="205" t="s">
        <v>1870</v>
      </c>
      <c r="H844" s="205" t="s">
        <v>1870</v>
      </c>
      <c r="I844" s="301"/>
      <c r="J844" s="280" t="str">
        <f t="shared" si="291"/>
        <v>=</v>
      </c>
      <c r="K844" s="280" t="str">
        <f t="shared" si="292"/>
        <v>=</v>
      </c>
      <c r="L844" s="280" t="str">
        <f t="shared" si="286"/>
        <v>=</v>
      </c>
      <c r="M844" s="280" t="str">
        <f t="shared" si="293"/>
        <v>=</v>
      </c>
      <c r="N844" s="280" t="str">
        <f t="shared" si="294"/>
        <v>=</v>
      </c>
      <c r="O844" s="280" t="str">
        <f t="shared" si="295"/>
        <v>=</v>
      </c>
      <c r="P844" s="280" t="str">
        <f t="shared" si="296"/>
        <v>=</v>
      </c>
    </row>
    <row r="845" spans="1:16" x14ac:dyDescent="0.35">
      <c r="A845" s="17" t="s">
        <v>2917</v>
      </c>
      <c r="B845" s="17" t="s">
        <v>2918</v>
      </c>
      <c r="C845" s="201" t="s">
        <v>1870</v>
      </c>
      <c r="D845" s="201" t="s">
        <v>1870</v>
      </c>
      <c r="E845" s="201" t="s">
        <v>1870</v>
      </c>
      <c r="F845" s="201" t="s">
        <v>1870</v>
      </c>
      <c r="G845" s="205" t="s">
        <v>1870</v>
      </c>
      <c r="H845" s="205" t="s">
        <v>1870</v>
      </c>
      <c r="I845" s="301"/>
      <c r="J845" s="280" t="str">
        <f t="shared" si="291"/>
        <v>=</v>
      </c>
      <c r="K845" s="280" t="str">
        <f t="shared" si="292"/>
        <v>=</v>
      </c>
      <c r="L845" s="280" t="str">
        <f t="shared" si="286"/>
        <v>=</v>
      </c>
      <c r="M845" s="280" t="str">
        <f t="shared" si="293"/>
        <v>=</v>
      </c>
      <c r="N845" s="280" t="str">
        <f t="shared" si="294"/>
        <v>=</v>
      </c>
      <c r="O845" s="280" t="str">
        <f t="shared" si="295"/>
        <v>=</v>
      </c>
      <c r="P845" s="280" t="str">
        <f t="shared" si="296"/>
        <v>=</v>
      </c>
    </row>
    <row r="846" spans="1:16" x14ac:dyDescent="0.35">
      <c r="A846" s="17" t="s">
        <v>2919</v>
      </c>
      <c r="B846" s="17" t="s">
        <v>2920</v>
      </c>
      <c r="C846" s="201" t="s">
        <v>1870</v>
      </c>
      <c r="D846" s="201" t="s">
        <v>1870</v>
      </c>
      <c r="E846" s="201" t="s">
        <v>1870</v>
      </c>
      <c r="F846" s="201" t="s">
        <v>1870</v>
      </c>
      <c r="G846" s="205" t="s">
        <v>1870</v>
      </c>
      <c r="H846" s="205" t="s">
        <v>1870</v>
      </c>
      <c r="I846" s="301"/>
      <c r="J846" s="280" t="str">
        <f t="shared" si="291"/>
        <v>=</v>
      </c>
      <c r="K846" s="280" t="str">
        <f t="shared" si="292"/>
        <v>=</v>
      </c>
      <c r="L846" s="280" t="str">
        <f t="shared" si="286"/>
        <v>=</v>
      </c>
      <c r="M846" s="280" t="str">
        <f t="shared" si="293"/>
        <v>=</v>
      </c>
      <c r="N846" s="280" t="str">
        <f t="shared" si="294"/>
        <v>=</v>
      </c>
      <c r="O846" s="280" t="str">
        <f t="shared" si="295"/>
        <v>=</v>
      </c>
      <c r="P846" s="280" t="str">
        <f t="shared" si="296"/>
        <v>=</v>
      </c>
    </row>
    <row r="847" spans="1:16" x14ac:dyDescent="0.35">
      <c r="A847" s="63" t="s">
        <v>2921</v>
      </c>
      <c r="B847" s="63" t="s">
        <v>2922</v>
      </c>
      <c r="C847" s="201" t="s">
        <v>1870</v>
      </c>
      <c r="D847" s="201" t="s">
        <v>1870</v>
      </c>
      <c r="E847" s="201" t="s">
        <v>1870</v>
      </c>
      <c r="F847" s="201" t="s">
        <v>1870</v>
      </c>
      <c r="G847" s="205" t="s">
        <v>1870</v>
      </c>
      <c r="H847" s="205" t="s">
        <v>1870</v>
      </c>
      <c r="I847" s="301"/>
      <c r="J847" s="280" t="str">
        <f t="shared" si="291"/>
        <v>=</v>
      </c>
      <c r="K847" s="280" t="str">
        <f t="shared" si="292"/>
        <v>=</v>
      </c>
      <c r="L847" s="280" t="str">
        <f t="shared" si="286"/>
        <v>=</v>
      </c>
      <c r="M847" s="280" t="str">
        <f t="shared" si="293"/>
        <v>=</v>
      </c>
      <c r="N847" s="280" t="str">
        <f t="shared" si="294"/>
        <v>=</v>
      </c>
      <c r="O847" s="280" t="str">
        <f t="shared" si="295"/>
        <v>=</v>
      </c>
      <c r="P847" s="280" t="str">
        <f t="shared" si="296"/>
        <v>=</v>
      </c>
    </row>
    <row r="848" spans="1:16" x14ac:dyDescent="0.35">
      <c r="A848" s="63" t="s">
        <v>2923</v>
      </c>
      <c r="B848" s="63" t="s">
        <v>2924</v>
      </c>
      <c r="C848" s="201" t="s">
        <v>1870</v>
      </c>
      <c r="D848" s="201" t="s">
        <v>1870</v>
      </c>
      <c r="E848" s="201" t="s">
        <v>1870</v>
      </c>
      <c r="F848" s="201" t="s">
        <v>1870</v>
      </c>
      <c r="G848" s="205" t="s">
        <v>1870</v>
      </c>
      <c r="H848" s="205" t="s">
        <v>1870</v>
      </c>
      <c r="I848" s="301"/>
      <c r="J848" s="280" t="str">
        <f t="shared" si="291"/>
        <v>=</v>
      </c>
      <c r="K848" s="280" t="str">
        <f t="shared" si="292"/>
        <v>=</v>
      </c>
      <c r="L848" s="280" t="str">
        <f t="shared" si="286"/>
        <v>=</v>
      </c>
      <c r="M848" s="280" t="str">
        <f t="shared" si="293"/>
        <v>=</v>
      </c>
      <c r="N848" s="280" t="str">
        <f t="shared" si="294"/>
        <v>=</v>
      </c>
      <c r="O848" s="280" t="str">
        <f t="shared" si="295"/>
        <v>=</v>
      </c>
      <c r="P848" s="280" t="str">
        <f t="shared" si="296"/>
        <v>=</v>
      </c>
    </row>
    <row r="849" spans="1:16" x14ac:dyDescent="0.35">
      <c r="A849" s="63" t="s">
        <v>2925</v>
      </c>
      <c r="B849" s="63" t="s">
        <v>2926</v>
      </c>
      <c r="C849" s="201" t="s">
        <v>1870</v>
      </c>
      <c r="D849" s="201" t="s">
        <v>1870</v>
      </c>
      <c r="E849" s="201" t="s">
        <v>1870</v>
      </c>
      <c r="F849" s="201" t="s">
        <v>1870</v>
      </c>
      <c r="G849" s="205" t="s">
        <v>1870</v>
      </c>
      <c r="H849" s="205" t="s">
        <v>1870</v>
      </c>
      <c r="I849" s="301"/>
      <c r="J849" s="280" t="str">
        <f t="shared" si="291"/>
        <v>=</v>
      </c>
      <c r="K849" s="280" t="str">
        <f t="shared" si="292"/>
        <v>=</v>
      </c>
      <c r="L849" s="280" t="str">
        <f t="shared" si="286"/>
        <v>=</v>
      </c>
      <c r="M849" s="280" t="str">
        <f t="shared" si="293"/>
        <v>=</v>
      </c>
      <c r="N849" s="280" t="str">
        <f t="shared" si="294"/>
        <v>=</v>
      </c>
      <c r="O849" s="280" t="str">
        <f t="shared" si="295"/>
        <v>=</v>
      </c>
      <c r="P849" s="280" t="str">
        <f t="shared" si="296"/>
        <v>=</v>
      </c>
    </row>
    <row r="850" spans="1:16" x14ac:dyDescent="0.35">
      <c r="A850" s="63" t="s">
        <v>2927</v>
      </c>
      <c r="B850" s="63" t="s">
        <v>2928</v>
      </c>
      <c r="C850" s="193" t="s">
        <v>1660</v>
      </c>
      <c r="D850" s="193" t="s">
        <v>1660</v>
      </c>
      <c r="E850" s="193" t="s">
        <v>1660</v>
      </c>
      <c r="F850" s="193" t="s">
        <v>1660</v>
      </c>
      <c r="G850" s="205" t="s">
        <v>1870</v>
      </c>
      <c r="H850" s="205" t="s">
        <v>1870</v>
      </c>
      <c r="I850" s="301"/>
      <c r="J850" s="280" t="str">
        <f t="shared" si="291"/>
        <v>=</v>
      </c>
      <c r="K850" s="280" t="str">
        <f t="shared" si="292"/>
        <v>=</v>
      </c>
      <c r="L850" s="280" t="str">
        <f t="shared" si="286"/>
        <v>=</v>
      </c>
      <c r="M850" s="280" t="str">
        <f t="shared" si="293"/>
        <v>X</v>
      </c>
      <c r="N850" s="280" t="str">
        <f t="shared" si="294"/>
        <v>X</v>
      </c>
      <c r="O850" s="280" t="str">
        <f t="shared" si="295"/>
        <v>=</v>
      </c>
      <c r="P850" s="280" t="str">
        <f t="shared" si="296"/>
        <v>=</v>
      </c>
    </row>
    <row r="851" spans="1:16" x14ac:dyDescent="0.35">
      <c r="A851" s="63" t="s">
        <v>2929</v>
      </c>
      <c r="B851" s="63" t="s">
        <v>2930</v>
      </c>
      <c r="C851" s="201" t="s">
        <v>1870</v>
      </c>
      <c r="D851" s="201" t="s">
        <v>1870</v>
      </c>
      <c r="E851" s="201" t="s">
        <v>1870</v>
      </c>
      <c r="F851" s="201" t="s">
        <v>1870</v>
      </c>
      <c r="G851" s="205" t="s">
        <v>1870</v>
      </c>
      <c r="H851" s="304" t="s">
        <v>1660</v>
      </c>
      <c r="I851" s="301"/>
      <c r="J851" s="280" t="str">
        <f t="shared" si="291"/>
        <v>=</v>
      </c>
      <c r="K851" s="280" t="str">
        <f t="shared" si="292"/>
        <v>=</v>
      </c>
      <c r="L851" s="280" t="str">
        <f t="shared" si="286"/>
        <v>=</v>
      </c>
      <c r="M851" s="280" t="str">
        <f t="shared" si="293"/>
        <v>=</v>
      </c>
      <c r="N851" s="280" t="str">
        <f t="shared" si="294"/>
        <v>=</v>
      </c>
      <c r="O851" s="280" t="str">
        <f t="shared" si="295"/>
        <v>=</v>
      </c>
      <c r="P851" s="280" t="str">
        <f t="shared" si="296"/>
        <v>X</v>
      </c>
    </row>
    <row r="852" spans="1:16" x14ac:dyDescent="0.35">
      <c r="A852" s="8" t="s">
        <v>913</v>
      </c>
      <c r="B852" s="63" t="s">
        <v>2931</v>
      </c>
      <c r="C852" s="304" t="s">
        <v>1660</v>
      </c>
      <c r="D852" s="304" t="s">
        <v>1660</v>
      </c>
      <c r="E852" s="304" t="s">
        <v>1660</v>
      </c>
      <c r="F852" s="304" t="s">
        <v>1660</v>
      </c>
      <c r="G852" s="304" t="s">
        <v>1660</v>
      </c>
      <c r="H852" s="304" t="s">
        <v>1660</v>
      </c>
      <c r="I852" s="301"/>
      <c r="J852" s="280" t="str">
        <f t="shared" si="291"/>
        <v>=</v>
      </c>
      <c r="K852" s="280" t="str">
        <f t="shared" si="292"/>
        <v>=</v>
      </c>
      <c r="L852" s="280" t="str">
        <f t="shared" si="286"/>
        <v>=</v>
      </c>
      <c r="M852" s="280" t="str">
        <f t="shared" si="293"/>
        <v>=</v>
      </c>
      <c r="N852" s="280" t="str">
        <f t="shared" si="294"/>
        <v>=</v>
      </c>
      <c r="O852" s="280" t="str">
        <f t="shared" si="295"/>
        <v>=</v>
      </c>
      <c r="P852" s="280" t="str">
        <f t="shared" si="296"/>
        <v>=</v>
      </c>
    </row>
    <row r="853" spans="1:16" ht="13" x14ac:dyDescent="0.35">
      <c r="A853" s="8" t="s">
        <v>2932</v>
      </c>
      <c r="B853" s="8" t="s">
        <v>2933</v>
      </c>
      <c r="C853" s="196" t="s">
        <v>1677</v>
      </c>
      <c r="D853" s="196" t="s">
        <v>1677</v>
      </c>
      <c r="E853" s="196" t="s">
        <v>1677</v>
      </c>
      <c r="F853" s="196" t="s">
        <v>1677</v>
      </c>
      <c r="G853" s="196" t="s">
        <v>1677</v>
      </c>
      <c r="H853" s="304" t="s">
        <v>1660</v>
      </c>
      <c r="I853" s="301"/>
      <c r="J853" s="280" t="str">
        <f t="shared" si="291"/>
        <v>=</v>
      </c>
      <c r="K853" s="280" t="str">
        <f t="shared" si="292"/>
        <v>=</v>
      </c>
      <c r="L853" s="280" t="str">
        <f t="shared" si="286"/>
        <v>=</v>
      </c>
      <c r="M853" s="280" t="str">
        <f t="shared" si="293"/>
        <v>=</v>
      </c>
      <c r="N853" s="280" t="str">
        <f t="shared" si="294"/>
        <v>=</v>
      </c>
      <c r="O853" s="280" t="str">
        <f t="shared" si="295"/>
        <v>=</v>
      </c>
      <c r="P853" s="280" t="str">
        <f t="shared" si="296"/>
        <v>X</v>
      </c>
    </row>
    <row r="854" spans="1:16" ht="13" x14ac:dyDescent="0.35">
      <c r="A854" s="216" t="s">
        <v>2934</v>
      </c>
      <c r="B854" s="8" t="s">
        <v>2935</v>
      </c>
      <c r="C854" s="196" t="s">
        <v>1677</v>
      </c>
      <c r="D854" s="196" t="s">
        <v>1677</v>
      </c>
      <c r="E854" s="196" t="s">
        <v>1677</v>
      </c>
      <c r="F854" s="196" t="s">
        <v>1677</v>
      </c>
      <c r="G854" s="196" t="s">
        <v>1677</v>
      </c>
      <c r="H854" s="308" t="s">
        <v>1660</v>
      </c>
      <c r="I854" s="301"/>
      <c r="J854" s="280" t="str">
        <f t="shared" si="291"/>
        <v>=</v>
      </c>
      <c r="K854" s="280" t="str">
        <f t="shared" si="292"/>
        <v>=</v>
      </c>
      <c r="L854" s="280" t="str">
        <f t="shared" si="286"/>
        <v>=</v>
      </c>
      <c r="M854" s="280" t="str">
        <f t="shared" si="293"/>
        <v>=</v>
      </c>
      <c r="N854" s="280" t="str">
        <f t="shared" si="294"/>
        <v>=</v>
      </c>
      <c r="O854" s="280" t="str">
        <f t="shared" si="295"/>
        <v>=</v>
      </c>
      <c r="P854" s="280" t="str">
        <f t="shared" si="296"/>
        <v>X</v>
      </c>
    </row>
    <row r="855" spans="1:16" x14ac:dyDescent="0.35">
      <c r="A855" s="63" t="s">
        <v>2936</v>
      </c>
      <c r="B855" s="63" t="s">
        <v>2937</v>
      </c>
      <c r="C855" s="201" t="s">
        <v>1870</v>
      </c>
      <c r="D855" s="201" t="s">
        <v>1870</v>
      </c>
      <c r="E855" s="201" t="s">
        <v>1870</v>
      </c>
      <c r="F855" s="201" t="s">
        <v>1870</v>
      </c>
      <c r="G855" s="205" t="s">
        <v>1870</v>
      </c>
      <c r="H855" s="205" t="s">
        <v>1870</v>
      </c>
      <c r="I855" s="204"/>
      <c r="J855" s="280" t="str">
        <f t="shared" si="291"/>
        <v>=</v>
      </c>
      <c r="K855" s="280" t="str">
        <f t="shared" si="292"/>
        <v>=</v>
      </c>
      <c r="L855" s="280" t="str">
        <f t="shared" si="286"/>
        <v>=</v>
      </c>
      <c r="M855" s="280" t="str">
        <f t="shared" si="293"/>
        <v>=</v>
      </c>
      <c r="N855" s="280" t="str">
        <f t="shared" si="294"/>
        <v>=</v>
      </c>
      <c r="O855" s="280" t="str">
        <f t="shared" si="295"/>
        <v>=</v>
      </c>
      <c r="P855" s="280" t="str">
        <f t="shared" si="296"/>
        <v>=</v>
      </c>
    </row>
    <row r="856" spans="1:16" ht="13" x14ac:dyDescent="0.35">
      <c r="A856" s="63" t="s">
        <v>2938</v>
      </c>
      <c r="B856" s="63" t="s">
        <v>2939</v>
      </c>
      <c r="C856" s="194" t="s">
        <v>1672</v>
      </c>
      <c r="D856" s="194" t="s">
        <v>1672</v>
      </c>
      <c r="E856" s="194" t="s">
        <v>1672</v>
      </c>
      <c r="F856" s="194" t="s">
        <v>1672</v>
      </c>
      <c r="G856" s="303" t="s">
        <v>1672</v>
      </c>
      <c r="H856" s="303" t="s">
        <v>1672</v>
      </c>
      <c r="I856" s="207"/>
      <c r="J856" s="280" t="str">
        <f t="shared" si="291"/>
        <v>=</v>
      </c>
      <c r="K856" s="280" t="str">
        <f t="shared" si="292"/>
        <v>=</v>
      </c>
      <c r="L856" s="280" t="str">
        <f t="shared" si="286"/>
        <v>=</v>
      </c>
      <c r="M856" s="280" t="str">
        <f t="shared" si="293"/>
        <v>=</v>
      </c>
      <c r="N856" s="280" t="str">
        <f t="shared" si="294"/>
        <v>=</v>
      </c>
      <c r="O856" s="280" t="str">
        <f t="shared" si="295"/>
        <v>=</v>
      </c>
      <c r="P856" s="280" t="str">
        <f t="shared" si="296"/>
        <v>=</v>
      </c>
    </row>
    <row r="857" spans="1:16" x14ac:dyDescent="0.35">
      <c r="A857" s="63" t="s">
        <v>2940</v>
      </c>
      <c r="B857" s="63" t="s">
        <v>2941</v>
      </c>
      <c r="C857" s="194" t="s">
        <v>1672</v>
      </c>
      <c r="D857" s="194" t="s">
        <v>1672</v>
      </c>
      <c r="E857" s="194" t="s">
        <v>1672</v>
      </c>
      <c r="F857" s="194" t="s">
        <v>1672</v>
      </c>
      <c r="G857" s="303" t="s">
        <v>1672</v>
      </c>
      <c r="H857" s="303" t="s">
        <v>1672</v>
      </c>
      <c r="I857" s="301"/>
      <c r="J857" s="280" t="str">
        <f t="shared" si="291"/>
        <v>=</v>
      </c>
      <c r="K857" s="280" t="str">
        <f t="shared" si="292"/>
        <v>=</v>
      </c>
      <c r="L857" s="280" t="str">
        <f t="shared" si="286"/>
        <v>=</v>
      </c>
      <c r="M857" s="280" t="str">
        <f t="shared" si="293"/>
        <v>=</v>
      </c>
      <c r="N857" s="280" t="str">
        <f t="shared" si="294"/>
        <v>=</v>
      </c>
      <c r="O857" s="280" t="str">
        <f t="shared" si="295"/>
        <v>=</v>
      </c>
      <c r="P857" s="280" t="str">
        <f t="shared" si="296"/>
        <v>=</v>
      </c>
    </row>
    <row r="858" spans="1:16" x14ac:dyDescent="0.35">
      <c r="A858" s="63" t="s">
        <v>2942</v>
      </c>
      <c r="B858" s="63" t="s">
        <v>2943</v>
      </c>
      <c r="C858" s="201" t="s">
        <v>1870</v>
      </c>
      <c r="D858" s="201" t="s">
        <v>1870</v>
      </c>
      <c r="E858" s="201" t="s">
        <v>1870</v>
      </c>
      <c r="F858" s="201" t="s">
        <v>1870</v>
      </c>
      <c r="G858" s="205" t="s">
        <v>1870</v>
      </c>
      <c r="H858" s="205" t="s">
        <v>1870</v>
      </c>
      <c r="I858" s="301"/>
      <c r="J858" s="280" t="str">
        <f t="shared" si="291"/>
        <v>=</v>
      </c>
      <c r="K858" s="280" t="str">
        <f t="shared" si="292"/>
        <v>=</v>
      </c>
      <c r="L858" s="280" t="str">
        <f t="shared" si="286"/>
        <v>=</v>
      </c>
      <c r="M858" s="280" t="str">
        <f t="shared" si="293"/>
        <v>=</v>
      </c>
      <c r="N858" s="280" t="str">
        <f t="shared" si="294"/>
        <v>=</v>
      </c>
      <c r="O858" s="280" t="str">
        <f t="shared" si="295"/>
        <v>=</v>
      </c>
      <c r="P858" s="280" t="str">
        <f t="shared" si="296"/>
        <v>=</v>
      </c>
    </row>
    <row r="859" spans="1:16" x14ac:dyDescent="0.35">
      <c r="A859" s="319" t="s">
        <v>2944</v>
      </c>
      <c r="B859" s="319" t="s">
        <v>2945</v>
      </c>
      <c r="C859" s="331" t="s">
        <v>1870</v>
      </c>
      <c r="D859" s="331" t="s">
        <v>1870</v>
      </c>
      <c r="E859" s="201" t="s">
        <v>1870</v>
      </c>
      <c r="F859" s="331" t="s">
        <v>1870</v>
      </c>
      <c r="G859" s="322" t="s">
        <v>1870</v>
      </c>
      <c r="H859" s="322" t="s">
        <v>1870</v>
      </c>
      <c r="I859" s="309"/>
      <c r="J859" s="280" t="str">
        <f t="shared" si="291"/>
        <v>=</v>
      </c>
      <c r="K859" s="280" t="str">
        <f t="shared" si="292"/>
        <v>=</v>
      </c>
      <c r="L859" s="280" t="str">
        <f t="shared" si="286"/>
        <v>=</v>
      </c>
      <c r="M859" s="280" t="str">
        <f t="shared" si="293"/>
        <v>=</v>
      </c>
      <c r="N859" s="280" t="str">
        <f t="shared" si="294"/>
        <v>=</v>
      </c>
      <c r="O859" s="280" t="str">
        <f t="shared" si="295"/>
        <v>=</v>
      </c>
      <c r="P859" s="280" t="str">
        <f t="shared" si="296"/>
        <v>=</v>
      </c>
    </row>
    <row r="860" spans="1:16" ht="13" x14ac:dyDescent="0.35">
      <c r="A860" s="191" t="s">
        <v>2946</v>
      </c>
      <c r="B860" s="191" t="s">
        <v>1642</v>
      </c>
      <c r="C860" s="203" t="s">
        <v>1642</v>
      </c>
      <c r="D860" s="203" t="s">
        <v>1642</v>
      </c>
      <c r="E860" s="203" t="s">
        <v>1642</v>
      </c>
      <c r="F860" s="203" t="s">
        <v>1642</v>
      </c>
      <c r="G860" s="203" t="s">
        <v>1642</v>
      </c>
      <c r="H860" s="203" t="s">
        <v>1642</v>
      </c>
      <c r="I860" s="203"/>
      <c r="J860" s="203" t="s">
        <v>1642</v>
      </c>
      <c r="K860" s="203" t="s">
        <v>1642</v>
      </c>
      <c r="L860" s="203" t="s">
        <v>1642</v>
      </c>
      <c r="M860" s="203" t="s">
        <v>1642</v>
      </c>
      <c r="N860" s="203" t="s">
        <v>1642</v>
      </c>
      <c r="O860" s="203" t="s">
        <v>1642</v>
      </c>
      <c r="P860" s="203" t="s">
        <v>1642</v>
      </c>
    </row>
    <row r="861" spans="1:16" ht="13" x14ac:dyDescent="0.35">
      <c r="A861" s="310" t="s">
        <v>2818</v>
      </c>
      <c r="B861" s="12" t="s">
        <v>1642</v>
      </c>
      <c r="C861" s="311" t="s">
        <v>1642</v>
      </c>
      <c r="D861" s="311" t="s">
        <v>1642</v>
      </c>
      <c r="E861" s="311" t="s">
        <v>1642</v>
      </c>
      <c r="F861" s="311" t="s">
        <v>1642</v>
      </c>
      <c r="G861" s="311" t="s">
        <v>1642</v>
      </c>
      <c r="H861" s="311" t="s">
        <v>1642</v>
      </c>
      <c r="I861" s="312"/>
      <c r="J861" s="311" t="s">
        <v>1642</v>
      </c>
      <c r="K861" s="311" t="s">
        <v>1642</v>
      </c>
      <c r="L861" s="180" t="s">
        <v>1642</v>
      </c>
      <c r="M861" s="311" t="s">
        <v>1642</v>
      </c>
      <c r="N861" s="311" t="s">
        <v>1642</v>
      </c>
      <c r="O861" s="311" t="s">
        <v>1642</v>
      </c>
      <c r="P861" s="180" t="s">
        <v>1642</v>
      </c>
    </row>
    <row r="862" spans="1:16" x14ac:dyDescent="0.35">
      <c r="A862" s="63" t="s">
        <v>2947</v>
      </c>
      <c r="B862" s="11" t="s">
        <v>2948</v>
      </c>
      <c r="C862" s="193" t="s">
        <v>1660</v>
      </c>
      <c r="D862" s="193" t="s">
        <v>1660</v>
      </c>
      <c r="E862" s="193" t="s">
        <v>1660</v>
      </c>
      <c r="F862" s="193" t="s">
        <v>1660</v>
      </c>
      <c r="G862" s="193" t="s">
        <v>1660</v>
      </c>
      <c r="H862" s="193" t="s">
        <v>1660</v>
      </c>
      <c r="I862" s="301"/>
      <c r="J862" s="280" t="str">
        <f t="shared" ref="J862:J876" si="297">IF(C862=D862,"=","X")</f>
        <v>=</v>
      </c>
      <c r="K862" s="280" t="str">
        <f t="shared" ref="K862:K876" si="298">IF(C862=F862,"=","X")</f>
        <v>=</v>
      </c>
      <c r="L862" s="280" t="str">
        <f t="shared" si="286"/>
        <v>=</v>
      </c>
      <c r="M862" s="280" t="str">
        <f t="shared" ref="M862:M876" si="299">IF(C862=G862,"=","X")</f>
        <v>=</v>
      </c>
      <c r="N862" s="280" t="str">
        <f t="shared" ref="N862:N876" si="300">IF(F862=G862,"=","X")</f>
        <v>=</v>
      </c>
      <c r="O862" s="280" t="str">
        <f t="shared" ref="O862:O876" si="301">IF(D862=F862,"=","X")</f>
        <v>=</v>
      </c>
      <c r="P862" s="280" t="str">
        <f t="shared" ref="P862:P876" si="302">IF(H862=G862,"=","X")</f>
        <v>=</v>
      </c>
    </row>
    <row r="863" spans="1:16" x14ac:dyDescent="0.35">
      <c r="A863" s="63" t="s">
        <v>2949</v>
      </c>
      <c r="B863" s="63" t="s">
        <v>2950</v>
      </c>
      <c r="C863" s="194" t="s">
        <v>1672</v>
      </c>
      <c r="D863" s="194" t="s">
        <v>1672</v>
      </c>
      <c r="E863" s="194" t="s">
        <v>1672</v>
      </c>
      <c r="F863" s="194" t="s">
        <v>1672</v>
      </c>
      <c r="G863" s="303" t="s">
        <v>1672</v>
      </c>
      <c r="H863" s="303" t="s">
        <v>1672</v>
      </c>
      <c r="I863" s="301"/>
      <c r="J863" s="280" t="str">
        <f t="shared" si="297"/>
        <v>=</v>
      </c>
      <c r="K863" s="280" t="str">
        <f t="shared" si="298"/>
        <v>=</v>
      </c>
      <c r="L863" s="280" t="str">
        <f t="shared" si="286"/>
        <v>=</v>
      </c>
      <c r="M863" s="280" t="str">
        <f t="shared" si="299"/>
        <v>=</v>
      </c>
      <c r="N863" s="280" t="str">
        <f t="shared" si="300"/>
        <v>=</v>
      </c>
      <c r="O863" s="280" t="str">
        <f t="shared" si="301"/>
        <v>=</v>
      </c>
      <c r="P863" s="280" t="str">
        <f t="shared" si="302"/>
        <v>=</v>
      </c>
    </row>
    <row r="864" spans="1:16" x14ac:dyDescent="0.35">
      <c r="A864" s="63" t="s">
        <v>2951</v>
      </c>
      <c r="B864" s="63" t="s">
        <v>2952</v>
      </c>
      <c r="C864" s="193" t="s">
        <v>1660</v>
      </c>
      <c r="D864" s="193" t="s">
        <v>1660</v>
      </c>
      <c r="E864" s="193" t="s">
        <v>1660</v>
      </c>
      <c r="F864" s="193" t="s">
        <v>1660</v>
      </c>
      <c r="G864" s="193" t="s">
        <v>1660</v>
      </c>
      <c r="H864" s="193" t="s">
        <v>1660</v>
      </c>
      <c r="I864" s="301"/>
      <c r="J864" s="280" t="str">
        <f t="shared" si="297"/>
        <v>=</v>
      </c>
      <c r="K864" s="280" t="str">
        <f t="shared" si="298"/>
        <v>=</v>
      </c>
      <c r="L864" s="280" t="str">
        <f t="shared" si="286"/>
        <v>=</v>
      </c>
      <c r="M864" s="280" t="str">
        <f t="shared" si="299"/>
        <v>=</v>
      </c>
      <c r="N864" s="280" t="str">
        <f t="shared" si="300"/>
        <v>=</v>
      </c>
      <c r="O864" s="280" t="str">
        <f t="shared" si="301"/>
        <v>=</v>
      </c>
      <c r="P864" s="280" t="str">
        <f t="shared" si="302"/>
        <v>=</v>
      </c>
    </row>
    <row r="865" spans="1:16" x14ac:dyDescent="0.35">
      <c r="A865" s="63" t="s">
        <v>2953</v>
      </c>
      <c r="B865" s="63" t="s">
        <v>2954</v>
      </c>
      <c r="C865" s="201" t="s">
        <v>1870</v>
      </c>
      <c r="D865" s="201" t="s">
        <v>1870</v>
      </c>
      <c r="E865" s="201" t="s">
        <v>1870</v>
      </c>
      <c r="F865" s="201" t="s">
        <v>1870</v>
      </c>
      <c r="G865" s="205" t="s">
        <v>1870</v>
      </c>
      <c r="H865" s="205" t="s">
        <v>1870</v>
      </c>
      <c r="I865" s="301"/>
      <c r="J865" s="280" t="str">
        <f t="shared" si="297"/>
        <v>=</v>
      </c>
      <c r="K865" s="280" t="str">
        <f t="shared" si="298"/>
        <v>=</v>
      </c>
      <c r="L865" s="280" t="str">
        <f t="shared" si="286"/>
        <v>=</v>
      </c>
      <c r="M865" s="280" t="str">
        <f t="shared" si="299"/>
        <v>=</v>
      </c>
      <c r="N865" s="280" t="str">
        <f t="shared" si="300"/>
        <v>=</v>
      </c>
      <c r="O865" s="280" t="str">
        <f t="shared" si="301"/>
        <v>=</v>
      </c>
      <c r="P865" s="280" t="str">
        <f t="shared" si="302"/>
        <v>=</v>
      </c>
    </row>
    <row r="866" spans="1:16" s="58" customFormat="1" x14ac:dyDescent="0.35">
      <c r="A866" s="63" t="s">
        <v>2955</v>
      </c>
      <c r="B866" s="63" t="s">
        <v>2956</v>
      </c>
      <c r="C866" s="201" t="s">
        <v>1870</v>
      </c>
      <c r="D866" s="201" t="s">
        <v>1870</v>
      </c>
      <c r="E866" s="201" t="s">
        <v>1870</v>
      </c>
      <c r="F866" s="201" t="s">
        <v>1870</v>
      </c>
      <c r="G866" s="205" t="s">
        <v>1870</v>
      </c>
      <c r="H866" s="205" t="s">
        <v>1870</v>
      </c>
      <c r="I866" s="301"/>
      <c r="J866" s="280" t="str">
        <f t="shared" si="297"/>
        <v>=</v>
      </c>
      <c r="K866" s="280" t="str">
        <f t="shared" si="298"/>
        <v>=</v>
      </c>
      <c r="L866" s="280" t="str">
        <f t="shared" si="286"/>
        <v>=</v>
      </c>
      <c r="M866" s="280" t="str">
        <f t="shared" si="299"/>
        <v>=</v>
      </c>
      <c r="N866" s="280" t="str">
        <f t="shared" si="300"/>
        <v>=</v>
      </c>
      <c r="O866" s="280" t="str">
        <f t="shared" si="301"/>
        <v>=</v>
      </c>
      <c r="P866" s="280" t="str">
        <f t="shared" si="302"/>
        <v>=</v>
      </c>
    </row>
    <row r="867" spans="1:16" x14ac:dyDescent="0.35">
      <c r="A867" s="63" t="s">
        <v>2957</v>
      </c>
      <c r="B867" s="63" t="s">
        <v>2958</v>
      </c>
      <c r="C867" s="201" t="s">
        <v>1870</v>
      </c>
      <c r="D867" s="201" t="s">
        <v>1870</v>
      </c>
      <c r="E867" s="201" t="s">
        <v>1870</v>
      </c>
      <c r="F867" s="201" t="s">
        <v>1870</v>
      </c>
      <c r="G867" s="205" t="s">
        <v>1870</v>
      </c>
      <c r="H867" s="205" t="s">
        <v>1870</v>
      </c>
      <c r="I867" s="301"/>
      <c r="J867" s="280" t="str">
        <f t="shared" si="297"/>
        <v>=</v>
      </c>
      <c r="K867" s="280" t="str">
        <f t="shared" si="298"/>
        <v>=</v>
      </c>
      <c r="L867" s="280" t="str">
        <f t="shared" si="286"/>
        <v>=</v>
      </c>
      <c r="M867" s="280" t="str">
        <f t="shared" si="299"/>
        <v>=</v>
      </c>
      <c r="N867" s="280" t="str">
        <f t="shared" si="300"/>
        <v>=</v>
      </c>
      <c r="O867" s="280" t="str">
        <f t="shared" si="301"/>
        <v>=</v>
      </c>
      <c r="P867" s="280" t="str">
        <f t="shared" si="302"/>
        <v>=</v>
      </c>
    </row>
    <row r="868" spans="1:16" s="58" customFormat="1" x14ac:dyDescent="0.35">
      <c r="A868" s="63" t="s">
        <v>2959</v>
      </c>
      <c r="B868" s="63" t="s">
        <v>2960</v>
      </c>
      <c r="C868" s="194" t="s">
        <v>1672</v>
      </c>
      <c r="D868" s="194" t="s">
        <v>1672</v>
      </c>
      <c r="E868" s="194" t="s">
        <v>1672</v>
      </c>
      <c r="F868" s="194" t="s">
        <v>1672</v>
      </c>
      <c r="G868" s="303" t="s">
        <v>1672</v>
      </c>
      <c r="H868" s="303" t="s">
        <v>1672</v>
      </c>
      <c r="I868" s="301"/>
      <c r="J868" s="280" t="str">
        <f t="shared" si="297"/>
        <v>=</v>
      </c>
      <c r="K868" s="280" t="str">
        <f t="shared" si="298"/>
        <v>=</v>
      </c>
      <c r="L868" s="280" t="str">
        <f t="shared" si="286"/>
        <v>=</v>
      </c>
      <c r="M868" s="280" t="str">
        <f t="shared" si="299"/>
        <v>=</v>
      </c>
      <c r="N868" s="280" t="str">
        <f t="shared" si="300"/>
        <v>=</v>
      </c>
      <c r="O868" s="280" t="str">
        <f t="shared" si="301"/>
        <v>=</v>
      </c>
      <c r="P868" s="280" t="str">
        <f t="shared" si="302"/>
        <v>=</v>
      </c>
    </row>
    <row r="869" spans="1:16" s="58" customFormat="1" x14ac:dyDescent="0.35">
      <c r="A869" s="63" t="s">
        <v>2961</v>
      </c>
      <c r="B869" s="63" t="s">
        <v>2962</v>
      </c>
      <c r="C869" s="201" t="s">
        <v>1870</v>
      </c>
      <c r="D869" s="201" t="s">
        <v>1870</v>
      </c>
      <c r="E869" s="201" t="s">
        <v>1870</v>
      </c>
      <c r="F869" s="201" t="s">
        <v>1870</v>
      </c>
      <c r="G869" s="205" t="s">
        <v>1870</v>
      </c>
      <c r="H869" s="205" t="s">
        <v>1870</v>
      </c>
      <c r="I869" s="301"/>
      <c r="J869" s="280" t="str">
        <f t="shared" si="297"/>
        <v>=</v>
      </c>
      <c r="K869" s="280" t="str">
        <f t="shared" si="298"/>
        <v>=</v>
      </c>
      <c r="L869" s="280" t="str">
        <f t="shared" si="286"/>
        <v>=</v>
      </c>
      <c r="M869" s="280" t="str">
        <f t="shared" si="299"/>
        <v>=</v>
      </c>
      <c r="N869" s="280" t="str">
        <f t="shared" si="300"/>
        <v>=</v>
      </c>
      <c r="O869" s="280" t="str">
        <f t="shared" si="301"/>
        <v>=</v>
      </c>
      <c r="P869" s="280" t="str">
        <f t="shared" si="302"/>
        <v>=</v>
      </c>
    </row>
    <row r="870" spans="1:16" s="58" customFormat="1" x14ac:dyDescent="0.35">
      <c r="A870" s="63" t="s">
        <v>2963</v>
      </c>
      <c r="B870" s="63" t="s">
        <v>2964</v>
      </c>
      <c r="C870" s="201" t="s">
        <v>1870</v>
      </c>
      <c r="D870" s="201" t="s">
        <v>1870</v>
      </c>
      <c r="E870" s="201" t="s">
        <v>1870</v>
      </c>
      <c r="F870" s="201" t="s">
        <v>1870</v>
      </c>
      <c r="G870" s="205" t="s">
        <v>1870</v>
      </c>
      <c r="H870" s="205" t="s">
        <v>1870</v>
      </c>
      <c r="I870" s="301"/>
      <c r="J870" s="280" t="str">
        <f t="shared" si="297"/>
        <v>=</v>
      </c>
      <c r="K870" s="280" t="str">
        <f t="shared" si="298"/>
        <v>=</v>
      </c>
      <c r="L870" s="280" t="str">
        <f t="shared" si="286"/>
        <v>=</v>
      </c>
      <c r="M870" s="280" t="str">
        <f t="shared" si="299"/>
        <v>=</v>
      </c>
      <c r="N870" s="280" t="str">
        <f t="shared" si="300"/>
        <v>=</v>
      </c>
      <c r="O870" s="280" t="str">
        <f t="shared" si="301"/>
        <v>=</v>
      </c>
      <c r="P870" s="280" t="str">
        <f t="shared" si="302"/>
        <v>=</v>
      </c>
    </row>
    <row r="871" spans="1:16" x14ac:dyDescent="0.35">
      <c r="A871" s="63" t="s">
        <v>2965</v>
      </c>
      <c r="B871" s="63" t="s">
        <v>2966</v>
      </c>
      <c r="C871" s="201" t="s">
        <v>1870</v>
      </c>
      <c r="D871" s="201" t="s">
        <v>1870</v>
      </c>
      <c r="E871" s="201" t="s">
        <v>1870</v>
      </c>
      <c r="F871" s="201" t="s">
        <v>1870</v>
      </c>
      <c r="G871" s="205" t="s">
        <v>1870</v>
      </c>
      <c r="H871" s="205" t="s">
        <v>1870</v>
      </c>
      <c r="I871" s="301"/>
      <c r="J871" s="280" t="str">
        <f t="shared" si="297"/>
        <v>=</v>
      </c>
      <c r="K871" s="280" t="str">
        <f t="shared" si="298"/>
        <v>=</v>
      </c>
      <c r="L871" s="280" t="str">
        <f t="shared" si="286"/>
        <v>=</v>
      </c>
      <c r="M871" s="280" t="str">
        <f t="shared" si="299"/>
        <v>=</v>
      </c>
      <c r="N871" s="280" t="str">
        <f t="shared" si="300"/>
        <v>=</v>
      </c>
      <c r="O871" s="280" t="str">
        <f t="shared" si="301"/>
        <v>=</v>
      </c>
      <c r="P871" s="280" t="str">
        <f t="shared" si="302"/>
        <v>=</v>
      </c>
    </row>
    <row r="872" spans="1:16" x14ac:dyDescent="0.35">
      <c r="A872" s="63" t="s">
        <v>2967</v>
      </c>
      <c r="B872" s="63" t="s">
        <v>2968</v>
      </c>
      <c r="C872" s="201" t="s">
        <v>1870</v>
      </c>
      <c r="D872" s="201" t="s">
        <v>1870</v>
      </c>
      <c r="E872" s="201" t="s">
        <v>1870</v>
      </c>
      <c r="F872" s="201" t="s">
        <v>1870</v>
      </c>
      <c r="G872" s="205" t="s">
        <v>1870</v>
      </c>
      <c r="H872" s="205" t="s">
        <v>1870</v>
      </c>
      <c r="I872" s="204"/>
      <c r="J872" s="280" t="str">
        <f t="shared" si="297"/>
        <v>=</v>
      </c>
      <c r="K872" s="280" t="str">
        <f t="shared" si="298"/>
        <v>=</v>
      </c>
      <c r="L872" s="280" t="str">
        <f t="shared" si="286"/>
        <v>=</v>
      </c>
      <c r="M872" s="280" t="str">
        <f t="shared" si="299"/>
        <v>=</v>
      </c>
      <c r="N872" s="280" t="str">
        <f t="shared" si="300"/>
        <v>=</v>
      </c>
      <c r="O872" s="280" t="str">
        <f t="shared" si="301"/>
        <v>=</v>
      </c>
      <c r="P872" s="280" t="str">
        <f t="shared" si="302"/>
        <v>=</v>
      </c>
    </row>
    <row r="873" spans="1:16" ht="13" x14ac:dyDescent="0.35">
      <c r="A873" s="63" t="s">
        <v>2969</v>
      </c>
      <c r="B873" s="63" t="s">
        <v>2970</v>
      </c>
      <c r="C873" s="194" t="s">
        <v>1672</v>
      </c>
      <c r="D873" s="194" t="s">
        <v>1672</v>
      </c>
      <c r="E873" s="194" t="s">
        <v>1672</v>
      </c>
      <c r="F873" s="194" t="s">
        <v>1672</v>
      </c>
      <c r="G873" s="303" t="s">
        <v>1672</v>
      </c>
      <c r="H873" s="303" t="s">
        <v>1672</v>
      </c>
      <c r="I873" s="207"/>
      <c r="J873" s="280" t="str">
        <f t="shared" si="297"/>
        <v>=</v>
      </c>
      <c r="K873" s="280" t="str">
        <f t="shared" si="298"/>
        <v>=</v>
      </c>
      <c r="L873" s="280" t="str">
        <f t="shared" si="286"/>
        <v>=</v>
      </c>
      <c r="M873" s="280" t="str">
        <f t="shared" si="299"/>
        <v>=</v>
      </c>
      <c r="N873" s="280" t="str">
        <f t="shared" si="300"/>
        <v>=</v>
      </c>
      <c r="O873" s="280" t="str">
        <f t="shared" si="301"/>
        <v>=</v>
      </c>
      <c r="P873" s="280" t="str">
        <f t="shared" si="302"/>
        <v>=</v>
      </c>
    </row>
    <row r="874" spans="1:16" x14ac:dyDescent="0.35">
      <c r="A874" s="63" t="s">
        <v>2971</v>
      </c>
      <c r="B874" s="63" t="s">
        <v>2972</v>
      </c>
      <c r="C874" s="194" t="s">
        <v>1672</v>
      </c>
      <c r="D874" s="194" t="s">
        <v>1672</v>
      </c>
      <c r="E874" s="194" t="s">
        <v>1672</v>
      </c>
      <c r="F874" s="194" t="s">
        <v>1672</v>
      </c>
      <c r="G874" s="303" t="s">
        <v>1672</v>
      </c>
      <c r="H874" s="303" t="s">
        <v>1672</v>
      </c>
      <c r="I874" s="301"/>
      <c r="J874" s="280" t="str">
        <f t="shared" si="297"/>
        <v>=</v>
      </c>
      <c r="K874" s="280" t="str">
        <f t="shared" si="298"/>
        <v>=</v>
      </c>
      <c r="L874" s="280" t="str">
        <f t="shared" si="286"/>
        <v>=</v>
      </c>
      <c r="M874" s="280" t="str">
        <f t="shared" si="299"/>
        <v>=</v>
      </c>
      <c r="N874" s="280" t="str">
        <f t="shared" si="300"/>
        <v>=</v>
      </c>
      <c r="O874" s="280" t="str">
        <f t="shared" si="301"/>
        <v>=</v>
      </c>
      <c r="P874" s="280" t="str">
        <f t="shared" si="302"/>
        <v>=</v>
      </c>
    </row>
    <row r="875" spans="1:16" x14ac:dyDescent="0.35">
      <c r="A875" s="63" t="s">
        <v>2973</v>
      </c>
      <c r="B875" s="63" t="s">
        <v>2974</v>
      </c>
      <c r="C875" s="194" t="s">
        <v>1672</v>
      </c>
      <c r="D875" s="194" t="s">
        <v>1672</v>
      </c>
      <c r="E875" s="194" t="s">
        <v>1672</v>
      </c>
      <c r="F875" s="194" t="s">
        <v>1672</v>
      </c>
      <c r="G875" s="303" t="s">
        <v>1672</v>
      </c>
      <c r="H875" s="303" t="s">
        <v>1672</v>
      </c>
      <c r="I875" s="301"/>
      <c r="J875" s="280" t="str">
        <f t="shared" si="297"/>
        <v>=</v>
      </c>
      <c r="K875" s="280" t="str">
        <f t="shared" si="298"/>
        <v>=</v>
      </c>
      <c r="L875" s="280" t="str">
        <f t="shared" si="286"/>
        <v>=</v>
      </c>
      <c r="M875" s="280" t="str">
        <f t="shared" si="299"/>
        <v>=</v>
      </c>
      <c r="N875" s="280" t="str">
        <f t="shared" si="300"/>
        <v>=</v>
      </c>
      <c r="O875" s="280" t="str">
        <f t="shared" si="301"/>
        <v>=</v>
      </c>
      <c r="P875" s="280" t="str">
        <f t="shared" si="302"/>
        <v>=</v>
      </c>
    </row>
    <row r="876" spans="1:16" x14ac:dyDescent="0.35">
      <c r="A876" s="146" t="s">
        <v>2975</v>
      </c>
      <c r="B876" s="146" t="s">
        <v>2976</v>
      </c>
      <c r="C876" s="306" t="s">
        <v>1660</v>
      </c>
      <c r="D876" s="306" t="s">
        <v>1660</v>
      </c>
      <c r="E876" s="193" t="s">
        <v>1660</v>
      </c>
      <c r="F876" s="306" t="s">
        <v>1660</v>
      </c>
      <c r="G876" s="306" t="s">
        <v>1660</v>
      </c>
      <c r="H876" s="306" t="s">
        <v>1660</v>
      </c>
      <c r="I876" s="309"/>
      <c r="J876" s="280" t="str">
        <f t="shared" si="297"/>
        <v>=</v>
      </c>
      <c r="K876" s="280" t="str">
        <f t="shared" si="298"/>
        <v>=</v>
      </c>
      <c r="L876" s="280" t="str">
        <f t="shared" ref="L876:L888" si="303">IF(D876=E876,"=","X")</f>
        <v>=</v>
      </c>
      <c r="M876" s="280" t="str">
        <f t="shared" si="299"/>
        <v>=</v>
      </c>
      <c r="N876" s="280" t="str">
        <f t="shared" si="300"/>
        <v>=</v>
      </c>
      <c r="O876" s="280" t="str">
        <f t="shared" si="301"/>
        <v>=</v>
      </c>
      <c r="P876" s="280" t="str">
        <f t="shared" si="302"/>
        <v>=</v>
      </c>
    </row>
    <row r="877" spans="1:16" ht="39" x14ac:dyDescent="0.35">
      <c r="A877" s="191" t="s">
        <v>2977</v>
      </c>
      <c r="B877" s="191" t="s">
        <v>1642</v>
      </c>
      <c r="C877" s="203" t="s">
        <v>1642</v>
      </c>
      <c r="D877" s="203" t="s">
        <v>1642</v>
      </c>
      <c r="E877" s="203" t="s">
        <v>1642</v>
      </c>
      <c r="F877" s="203" t="s">
        <v>1642</v>
      </c>
      <c r="G877" s="203" t="s">
        <v>1642</v>
      </c>
      <c r="H877" s="203" t="s">
        <v>1642</v>
      </c>
      <c r="I877" s="203"/>
      <c r="J877" s="203" t="s">
        <v>1642</v>
      </c>
      <c r="K877" s="203" t="s">
        <v>1642</v>
      </c>
      <c r="L877" s="203" t="s">
        <v>1642</v>
      </c>
      <c r="M877" s="203" t="s">
        <v>1642</v>
      </c>
      <c r="N877" s="203" t="s">
        <v>1642</v>
      </c>
      <c r="O877" s="203" t="s">
        <v>1642</v>
      </c>
      <c r="P877" s="203" t="s">
        <v>1642</v>
      </c>
    </row>
    <row r="878" spans="1:16" ht="13" x14ac:dyDescent="0.35">
      <c r="A878" s="334" t="s">
        <v>2978</v>
      </c>
      <c r="B878" s="12" t="s">
        <v>1642</v>
      </c>
      <c r="C878" s="311" t="s">
        <v>1642</v>
      </c>
      <c r="D878" s="311" t="s">
        <v>1642</v>
      </c>
      <c r="E878" s="523" t="s">
        <v>1642</v>
      </c>
      <c r="F878" s="311" t="s">
        <v>1642</v>
      </c>
      <c r="G878" s="311" t="s">
        <v>1642</v>
      </c>
      <c r="H878" s="311" t="s">
        <v>1642</v>
      </c>
      <c r="I878" s="312"/>
      <c r="J878" s="311" t="s">
        <v>1642</v>
      </c>
      <c r="K878" s="311" t="s">
        <v>1642</v>
      </c>
      <c r="L878" s="180" t="s">
        <v>1642</v>
      </c>
      <c r="M878" s="311" t="s">
        <v>1642</v>
      </c>
      <c r="N878" s="311" t="s">
        <v>1642</v>
      </c>
      <c r="O878" s="311" t="s">
        <v>1642</v>
      </c>
      <c r="P878" s="180" t="s">
        <v>1642</v>
      </c>
    </row>
    <row r="879" spans="1:16" x14ac:dyDescent="0.35">
      <c r="A879" s="63" t="s">
        <v>2979</v>
      </c>
      <c r="B879" s="63" t="s">
        <v>2980</v>
      </c>
      <c r="C879" s="194" t="s">
        <v>1672</v>
      </c>
      <c r="D879" s="194" t="s">
        <v>1672</v>
      </c>
      <c r="E879" s="194" t="s">
        <v>1672</v>
      </c>
      <c r="F879" s="194" t="s">
        <v>1672</v>
      </c>
      <c r="G879" s="303" t="s">
        <v>1672</v>
      </c>
      <c r="H879" s="303" t="s">
        <v>1672</v>
      </c>
      <c r="I879" s="301"/>
      <c r="J879" s="280" t="str">
        <f>IF(C879=D879,"=","X")</f>
        <v>=</v>
      </c>
      <c r="K879" s="280" t="str">
        <f>IF(C879=F879,"=","X")</f>
        <v>=</v>
      </c>
      <c r="L879" s="280" t="str">
        <f t="shared" si="303"/>
        <v>=</v>
      </c>
      <c r="M879" s="280" t="str">
        <f>IF(C879=G879,"=","X")</f>
        <v>=</v>
      </c>
      <c r="N879" s="280" t="str">
        <f>IF(F879=G879,"=","X")</f>
        <v>=</v>
      </c>
      <c r="O879" s="280" t="str">
        <f>IF(D879=F879,"=","X")</f>
        <v>=</v>
      </c>
      <c r="P879" s="280" t="str">
        <f>IF(H879=G879,"=","X")</f>
        <v>=</v>
      </c>
    </row>
    <row r="880" spans="1:16" x14ac:dyDescent="0.35">
      <c r="A880" s="63" t="s">
        <v>2981</v>
      </c>
      <c r="B880" s="63" t="s">
        <v>2982</v>
      </c>
      <c r="C880" s="206" t="s">
        <v>1660</v>
      </c>
      <c r="D880" s="206" t="s">
        <v>1660</v>
      </c>
      <c r="E880" s="206" t="s">
        <v>1660</v>
      </c>
      <c r="F880" s="193" t="s">
        <v>1660</v>
      </c>
      <c r="G880" s="206" t="s">
        <v>1660</v>
      </c>
      <c r="H880" s="206" t="s">
        <v>1660</v>
      </c>
      <c r="I880" s="301"/>
      <c r="J880" s="280" t="str">
        <f>IF(C880=D880,"=","X")</f>
        <v>=</v>
      </c>
      <c r="K880" s="280" t="str">
        <f>IF(C880=F880,"=","X")</f>
        <v>=</v>
      </c>
      <c r="L880" s="280" t="str">
        <f t="shared" si="303"/>
        <v>=</v>
      </c>
      <c r="M880" s="280" t="str">
        <f>IF(C880=G880,"=","X")</f>
        <v>=</v>
      </c>
      <c r="N880" s="280" t="str">
        <f>IF(F880=G880,"=","X")</f>
        <v>=</v>
      </c>
      <c r="O880" s="280" t="str">
        <f>IF(D880=F880,"=","X")</f>
        <v>=</v>
      </c>
      <c r="P880" s="280" t="str">
        <f>IF(H880=G880,"=","X")</f>
        <v>=</v>
      </c>
    </row>
    <row r="881" spans="1:16" x14ac:dyDescent="0.35">
      <c r="A881" s="63" t="s">
        <v>2983</v>
      </c>
      <c r="B881" s="63" t="s">
        <v>2984</v>
      </c>
      <c r="C881" s="206" t="s">
        <v>1660</v>
      </c>
      <c r="D881" s="206" t="s">
        <v>1660</v>
      </c>
      <c r="E881" s="206" t="s">
        <v>1660</v>
      </c>
      <c r="F881" s="193" t="s">
        <v>1660</v>
      </c>
      <c r="G881" s="206" t="s">
        <v>1660</v>
      </c>
      <c r="H881" s="206" t="s">
        <v>1660</v>
      </c>
      <c r="I881" s="301"/>
      <c r="J881" s="280" t="str">
        <f>IF(C881=D881,"=","X")</f>
        <v>=</v>
      </c>
      <c r="K881" s="280" t="str">
        <f>IF(C881=F881,"=","X")</f>
        <v>=</v>
      </c>
      <c r="L881" s="280" t="str">
        <f t="shared" si="303"/>
        <v>=</v>
      </c>
      <c r="M881" s="280" t="str">
        <f>IF(C881=G881,"=","X")</f>
        <v>=</v>
      </c>
      <c r="N881" s="280" t="str">
        <f>IF(F881=G881,"=","X")</f>
        <v>=</v>
      </c>
      <c r="O881" s="280" t="str">
        <f>IF(D881=F881,"=","X")</f>
        <v>=</v>
      </c>
      <c r="P881" s="280" t="str">
        <f>IF(H881=G881,"=","X")</f>
        <v>=</v>
      </c>
    </row>
    <row r="882" spans="1:16" ht="13" x14ac:dyDescent="0.35">
      <c r="A882" s="12" t="s">
        <v>2985</v>
      </c>
      <c r="B882" s="12" t="s">
        <v>1642</v>
      </c>
      <c r="C882" s="180" t="s">
        <v>1642</v>
      </c>
      <c r="D882" s="180" t="s">
        <v>1642</v>
      </c>
      <c r="E882" s="180" t="s">
        <v>1642</v>
      </c>
      <c r="F882" s="180" t="s">
        <v>1642</v>
      </c>
      <c r="G882" s="180" t="s">
        <v>1642</v>
      </c>
      <c r="H882" s="180" t="s">
        <v>1642</v>
      </c>
      <c r="I882" s="207"/>
      <c r="J882" s="180" t="s">
        <v>1642</v>
      </c>
      <c r="K882" s="180" t="s">
        <v>1642</v>
      </c>
      <c r="L882" s="180" t="s">
        <v>1642</v>
      </c>
      <c r="M882" s="180" t="s">
        <v>1642</v>
      </c>
      <c r="N882" s="180" t="s">
        <v>1642</v>
      </c>
      <c r="O882" s="180" t="s">
        <v>1642</v>
      </c>
      <c r="P882" s="180" t="s">
        <v>1642</v>
      </c>
    </row>
    <row r="883" spans="1:16" x14ac:dyDescent="0.35">
      <c r="A883" s="63" t="s">
        <v>2986</v>
      </c>
      <c r="B883" s="63" t="s">
        <v>2987</v>
      </c>
      <c r="C883" s="206" t="s">
        <v>1660</v>
      </c>
      <c r="D883" s="206" t="s">
        <v>1660</v>
      </c>
      <c r="E883" s="206" t="s">
        <v>1660</v>
      </c>
      <c r="F883" s="193" t="s">
        <v>1660</v>
      </c>
      <c r="G883" s="206" t="s">
        <v>1660</v>
      </c>
      <c r="H883" s="206" t="s">
        <v>1660</v>
      </c>
      <c r="I883" s="301"/>
      <c r="J883" s="280" t="str">
        <f t="shared" ref="J883:J888" si="304">IF(C883=D883,"=","X")</f>
        <v>=</v>
      </c>
      <c r="K883" s="280" t="str">
        <f t="shared" ref="K883:K888" si="305">IF(C883=F883,"=","X")</f>
        <v>=</v>
      </c>
      <c r="L883" s="280" t="str">
        <f t="shared" si="303"/>
        <v>=</v>
      </c>
      <c r="M883" s="280" t="str">
        <f t="shared" ref="M883:M888" si="306">IF(C883=G883,"=","X")</f>
        <v>=</v>
      </c>
      <c r="N883" s="280" t="str">
        <f t="shared" ref="N883:N888" si="307">IF(F883=G883,"=","X")</f>
        <v>=</v>
      </c>
      <c r="O883" s="280" t="str">
        <f t="shared" ref="O883:O888" si="308">IF(D883=F883,"=","X")</f>
        <v>=</v>
      </c>
      <c r="P883" s="280" t="str">
        <f t="shared" ref="P883:P888" si="309">IF(H883=G883,"=","X")</f>
        <v>=</v>
      </c>
    </row>
    <row r="884" spans="1:16" x14ac:dyDescent="0.35">
      <c r="A884" s="63" t="s">
        <v>2988</v>
      </c>
      <c r="B884" s="64" t="s">
        <v>1891</v>
      </c>
      <c r="C884" s="206" t="s">
        <v>1660</v>
      </c>
      <c r="D884" s="206" t="s">
        <v>1660</v>
      </c>
      <c r="E884" s="206" t="s">
        <v>1660</v>
      </c>
      <c r="F884" s="193" t="s">
        <v>1660</v>
      </c>
      <c r="G884" s="206" t="s">
        <v>1660</v>
      </c>
      <c r="H884" s="206" t="s">
        <v>1660</v>
      </c>
      <c r="I884" s="301"/>
      <c r="J884" s="280" t="str">
        <f t="shared" si="304"/>
        <v>=</v>
      </c>
      <c r="K884" s="280" t="str">
        <f t="shared" si="305"/>
        <v>=</v>
      </c>
      <c r="L884" s="280" t="str">
        <f t="shared" si="303"/>
        <v>=</v>
      </c>
      <c r="M884" s="280" t="str">
        <f t="shared" si="306"/>
        <v>=</v>
      </c>
      <c r="N884" s="280" t="str">
        <f t="shared" si="307"/>
        <v>=</v>
      </c>
      <c r="O884" s="280" t="str">
        <f t="shared" si="308"/>
        <v>=</v>
      </c>
      <c r="P884" s="280" t="str">
        <f t="shared" si="309"/>
        <v>=</v>
      </c>
    </row>
    <row r="885" spans="1:16" ht="13" x14ac:dyDescent="0.35">
      <c r="A885" s="63" t="s">
        <v>2989</v>
      </c>
      <c r="B885" s="63" t="s">
        <v>2990</v>
      </c>
      <c r="C885" s="206" t="s">
        <v>1660</v>
      </c>
      <c r="D885" s="206" t="s">
        <v>1660</v>
      </c>
      <c r="E885" s="206" t="s">
        <v>1660</v>
      </c>
      <c r="F885" s="193" t="s">
        <v>1660</v>
      </c>
      <c r="G885" s="206" t="s">
        <v>1660</v>
      </c>
      <c r="H885" s="206" t="s">
        <v>1660</v>
      </c>
      <c r="I885" s="207"/>
      <c r="J885" s="280" t="str">
        <f t="shared" si="304"/>
        <v>=</v>
      </c>
      <c r="K885" s="280" t="str">
        <f t="shared" si="305"/>
        <v>=</v>
      </c>
      <c r="L885" s="280" t="str">
        <f t="shared" si="303"/>
        <v>=</v>
      </c>
      <c r="M885" s="280" t="str">
        <f t="shared" si="306"/>
        <v>=</v>
      </c>
      <c r="N885" s="280" t="str">
        <f t="shared" si="307"/>
        <v>=</v>
      </c>
      <c r="O885" s="280" t="str">
        <f t="shared" si="308"/>
        <v>=</v>
      </c>
      <c r="P885" s="280" t="str">
        <f t="shared" si="309"/>
        <v>=</v>
      </c>
    </row>
    <row r="886" spans="1:16" x14ac:dyDescent="0.35">
      <c r="A886" s="63" t="s">
        <v>2991</v>
      </c>
      <c r="B886" s="63" t="s">
        <v>2992</v>
      </c>
      <c r="C886" s="206" t="s">
        <v>1660</v>
      </c>
      <c r="D886" s="206" t="s">
        <v>1660</v>
      </c>
      <c r="E886" s="206" t="s">
        <v>1660</v>
      </c>
      <c r="F886" s="193" t="s">
        <v>1660</v>
      </c>
      <c r="G886" s="206" t="s">
        <v>1660</v>
      </c>
      <c r="H886" s="206" t="s">
        <v>1660</v>
      </c>
      <c r="I886" s="301"/>
      <c r="J886" s="280" t="str">
        <f t="shared" si="304"/>
        <v>=</v>
      </c>
      <c r="K886" s="280" t="str">
        <f t="shared" si="305"/>
        <v>=</v>
      </c>
      <c r="L886" s="280" t="str">
        <f t="shared" si="303"/>
        <v>=</v>
      </c>
      <c r="M886" s="280" t="str">
        <f t="shared" si="306"/>
        <v>=</v>
      </c>
      <c r="N886" s="280" t="str">
        <f t="shared" si="307"/>
        <v>=</v>
      </c>
      <c r="O886" s="280" t="str">
        <f t="shared" si="308"/>
        <v>=</v>
      </c>
      <c r="P886" s="280" t="str">
        <f t="shared" si="309"/>
        <v>=</v>
      </c>
    </row>
    <row r="887" spans="1:16" x14ac:dyDescent="0.35">
      <c r="A887" s="63" t="s">
        <v>2993</v>
      </c>
      <c r="B887" s="63" t="s">
        <v>2994</v>
      </c>
      <c r="C887" s="206" t="s">
        <v>1660</v>
      </c>
      <c r="D887" s="206" t="s">
        <v>1660</v>
      </c>
      <c r="E887" s="206" t="s">
        <v>1660</v>
      </c>
      <c r="F887" s="193" t="s">
        <v>1660</v>
      </c>
      <c r="G887" s="206" t="s">
        <v>1660</v>
      </c>
      <c r="H887" s="206" t="s">
        <v>1660</v>
      </c>
      <c r="I887" s="301"/>
      <c r="J887" s="280" t="str">
        <f t="shared" si="304"/>
        <v>=</v>
      </c>
      <c r="K887" s="280" t="str">
        <f t="shared" si="305"/>
        <v>=</v>
      </c>
      <c r="L887" s="280" t="str">
        <f t="shared" si="303"/>
        <v>=</v>
      </c>
      <c r="M887" s="280" t="str">
        <f t="shared" si="306"/>
        <v>=</v>
      </c>
      <c r="N887" s="280" t="str">
        <f t="shared" si="307"/>
        <v>=</v>
      </c>
      <c r="O887" s="280" t="str">
        <f t="shared" si="308"/>
        <v>=</v>
      </c>
      <c r="P887" s="280" t="str">
        <f t="shared" si="309"/>
        <v>=</v>
      </c>
    </row>
    <row r="888" spans="1:16" x14ac:dyDescent="0.35">
      <c r="A888" s="63" t="s">
        <v>2995</v>
      </c>
      <c r="B888" s="63" t="s">
        <v>2996</v>
      </c>
      <c r="C888" s="206" t="s">
        <v>1660</v>
      </c>
      <c r="D888" s="206" t="s">
        <v>1660</v>
      </c>
      <c r="E888" s="206" t="s">
        <v>1660</v>
      </c>
      <c r="F888" s="193" t="s">
        <v>1660</v>
      </c>
      <c r="G888" s="206" t="s">
        <v>1660</v>
      </c>
      <c r="H888" s="206" t="s">
        <v>1660</v>
      </c>
      <c r="I888" s="301"/>
      <c r="J888" s="280" t="str">
        <f t="shared" si="304"/>
        <v>=</v>
      </c>
      <c r="K888" s="280" t="str">
        <f t="shared" si="305"/>
        <v>=</v>
      </c>
      <c r="L888" s="280" t="str">
        <f t="shared" si="303"/>
        <v>=</v>
      </c>
      <c r="M888" s="280" t="str">
        <f t="shared" si="306"/>
        <v>=</v>
      </c>
      <c r="N888" s="280" t="str">
        <f t="shared" si="307"/>
        <v>=</v>
      </c>
      <c r="O888" s="280" t="str">
        <f t="shared" si="308"/>
        <v>=</v>
      </c>
      <c r="P888" s="280" t="str">
        <f t="shared" si="309"/>
        <v>=</v>
      </c>
    </row>
    <row r="889" spans="1:16" ht="13" x14ac:dyDescent="0.35">
      <c r="A889" s="12" t="s">
        <v>2997</v>
      </c>
      <c r="B889" s="12" t="s">
        <v>1642</v>
      </c>
      <c r="C889" s="180" t="s">
        <v>1642</v>
      </c>
      <c r="D889" s="180" t="s">
        <v>1642</v>
      </c>
      <c r="E889" s="510" t="s">
        <v>1642</v>
      </c>
      <c r="F889" s="180" t="s">
        <v>1642</v>
      </c>
      <c r="G889" s="180" t="s">
        <v>1642</v>
      </c>
      <c r="H889" s="180" t="s">
        <v>1642</v>
      </c>
      <c r="I889" s="207"/>
      <c r="J889" s="180" t="s">
        <v>1642</v>
      </c>
      <c r="K889" s="180" t="s">
        <v>1642</v>
      </c>
      <c r="L889" s="180" t="s">
        <v>1642</v>
      </c>
      <c r="M889" s="180" t="s">
        <v>1642</v>
      </c>
      <c r="N889" s="180" t="s">
        <v>1642</v>
      </c>
      <c r="O889" s="180" t="s">
        <v>1642</v>
      </c>
      <c r="P889" s="180" t="s">
        <v>1642</v>
      </c>
    </row>
    <row r="890" spans="1:16" ht="13" x14ac:dyDescent="0.35">
      <c r="A890" s="40" t="s">
        <v>2998</v>
      </c>
      <c r="B890" s="28" t="s">
        <v>2999</v>
      </c>
      <c r="C890" s="198" t="s">
        <v>1689</v>
      </c>
      <c r="D890" s="198" t="s">
        <v>1689</v>
      </c>
      <c r="E890" s="198" t="s">
        <v>1689</v>
      </c>
      <c r="F890" s="198" t="s">
        <v>1689</v>
      </c>
      <c r="G890" s="198" t="s">
        <v>1689</v>
      </c>
      <c r="H890" s="198" t="s">
        <v>1689</v>
      </c>
      <c r="I890" s="207"/>
      <c r="J890" s="280" t="str">
        <f t="shared" ref="J890" si="310">IF(C890=D890,"=","X")</f>
        <v>=</v>
      </c>
      <c r="K890" s="280" t="str">
        <f t="shared" ref="K890" si="311">IF(C890=F890,"=","X")</f>
        <v>=</v>
      </c>
      <c r="L890" s="280" t="str">
        <f t="shared" ref="L890:L953" si="312">IF(D890=E890,"=","X")</f>
        <v>=</v>
      </c>
      <c r="M890" s="280" t="str">
        <f t="shared" ref="M890" si="313">IF(C890=G890,"=","X")</f>
        <v>=</v>
      </c>
      <c r="N890" s="280" t="str">
        <f t="shared" ref="N890" si="314">IF(F890=G890,"=","X")</f>
        <v>=</v>
      </c>
      <c r="O890" s="280" t="str">
        <f t="shared" ref="O890" si="315">IF(D890=F890,"=","X")</f>
        <v>=</v>
      </c>
      <c r="P890" s="280" t="str">
        <f t="shared" ref="P890" si="316">IF(H890=G890,"=","X")</f>
        <v>=</v>
      </c>
    </row>
    <row r="891" spans="1:16" ht="26" x14ac:dyDescent="0.35">
      <c r="A891" s="12" t="s">
        <v>3000</v>
      </c>
      <c r="B891" s="12" t="s">
        <v>1642</v>
      </c>
      <c r="C891" s="180" t="s">
        <v>1642</v>
      </c>
      <c r="D891" s="180" t="s">
        <v>1642</v>
      </c>
      <c r="E891" s="510" t="s">
        <v>1642</v>
      </c>
      <c r="F891" s="180" t="s">
        <v>1642</v>
      </c>
      <c r="G891" s="180" t="s">
        <v>1642</v>
      </c>
      <c r="H891" s="180" t="s">
        <v>1642</v>
      </c>
      <c r="I891" s="207"/>
      <c r="J891" s="180" t="s">
        <v>1642</v>
      </c>
      <c r="K891" s="180" t="s">
        <v>1642</v>
      </c>
      <c r="L891" s="180" t="s">
        <v>1642</v>
      </c>
      <c r="M891" s="180" t="s">
        <v>1642</v>
      </c>
      <c r="N891" s="180" t="s">
        <v>1642</v>
      </c>
      <c r="O891" s="180" t="s">
        <v>1642</v>
      </c>
      <c r="P891" s="180" t="s">
        <v>1642</v>
      </c>
    </row>
    <row r="892" spans="1:16" x14ac:dyDescent="0.35">
      <c r="A892" s="40" t="s">
        <v>3001</v>
      </c>
      <c r="B892" s="28" t="s">
        <v>3002</v>
      </c>
      <c r="C892" s="194" t="s">
        <v>1672</v>
      </c>
      <c r="D892" s="194" t="s">
        <v>1672</v>
      </c>
      <c r="E892" s="194" t="s">
        <v>1672</v>
      </c>
      <c r="F892" s="194" t="s">
        <v>1672</v>
      </c>
      <c r="G892" s="303" t="s">
        <v>1672</v>
      </c>
      <c r="H892" s="303" t="s">
        <v>1672</v>
      </c>
      <c r="I892" s="301"/>
      <c r="J892" s="280" t="str">
        <f t="shared" ref="J892:J896" si="317">IF(C892=D892,"=","X")</f>
        <v>=</v>
      </c>
      <c r="K892" s="280" t="str">
        <f t="shared" ref="K892:K896" si="318">IF(C892=F892,"=","X")</f>
        <v>=</v>
      </c>
      <c r="L892" s="280" t="str">
        <f t="shared" si="312"/>
        <v>=</v>
      </c>
      <c r="M892" s="280" t="str">
        <f t="shared" ref="M892:M896" si="319">IF(C892=G892,"=","X")</f>
        <v>=</v>
      </c>
      <c r="N892" s="280" t="str">
        <f t="shared" ref="N892:N896" si="320">IF(F892=G892,"=","X")</f>
        <v>=</v>
      </c>
      <c r="O892" s="280" t="str">
        <f t="shared" ref="O892:O896" si="321">IF(D892=F892,"=","X")</f>
        <v>=</v>
      </c>
      <c r="P892" s="280" t="str">
        <f t="shared" ref="P892:P896" si="322">IF(H892=G892,"=","X")</f>
        <v>=</v>
      </c>
    </row>
    <row r="893" spans="1:16" x14ac:dyDescent="0.35">
      <c r="A893" s="40" t="s">
        <v>3003</v>
      </c>
      <c r="B893" s="28" t="s">
        <v>3004</v>
      </c>
      <c r="C893" s="206" t="s">
        <v>1660</v>
      </c>
      <c r="D893" s="206" t="s">
        <v>1660</v>
      </c>
      <c r="E893" s="206" t="s">
        <v>1660</v>
      </c>
      <c r="F893" s="193" t="s">
        <v>1660</v>
      </c>
      <c r="G893" s="206" t="s">
        <v>1660</v>
      </c>
      <c r="H893" s="206" t="s">
        <v>1660</v>
      </c>
      <c r="I893" s="301"/>
      <c r="J893" s="280" t="str">
        <f t="shared" si="317"/>
        <v>=</v>
      </c>
      <c r="K893" s="280" t="str">
        <f t="shared" si="318"/>
        <v>=</v>
      </c>
      <c r="L893" s="280" t="str">
        <f t="shared" si="312"/>
        <v>=</v>
      </c>
      <c r="M893" s="280" t="str">
        <f t="shared" si="319"/>
        <v>=</v>
      </c>
      <c r="N893" s="280" t="str">
        <f t="shared" si="320"/>
        <v>=</v>
      </c>
      <c r="O893" s="280" t="str">
        <f t="shared" si="321"/>
        <v>=</v>
      </c>
      <c r="P893" s="280" t="str">
        <f t="shared" si="322"/>
        <v>=</v>
      </c>
    </row>
    <row r="894" spans="1:16" x14ac:dyDescent="0.35">
      <c r="A894" s="40" t="s">
        <v>3005</v>
      </c>
      <c r="B894" s="28" t="s">
        <v>3006</v>
      </c>
      <c r="C894" s="206" t="s">
        <v>1660</v>
      </c>
      <c r="D894" s="206" t="s">
        <v>1660</v>
      </c>
      <c r="E894" s="206" t="s">
        <v>1660</v>
      </c>
      <c r="F894" s="193" t="s">
        <v>1660</v>
      </c>
      <c r="G894" s="206" t="s">
        <v>1660</v>
      </c>
      <c r="H894" s="206" t="s">
        <v>1660</v>
      </c>
      <c r="I894" s="301"/>
      <c r="J894" s="280" t="str">
        <f t="shared" si="317"/>
        <v>=</v>
      </c>
      <c r="K894" s="280" t="str">
        <f t="shared" si="318"/>
        <v>=</v>
      </c>
      <c r="L894" s="280" t="str">
        <f t="shared" si="312"/>
        <v>=</v>
      </c>
      <c r="M894" s="280" t="str">
        <f t="shared" si="319"/>
        <v>=</v>
      </c>
      <c r="N894" s="280" t="str">
        <f t="shared" si="320"/>
        <v>=</v>
      </c>
      <c r="O894" s="280" t="str">
        <f t="shared" si="321"/>
        <v>=</v>
      </c>
      <c r="P894" s="280" t="str">
        <f t="shared" si="322"/>
        <v>=</v>
      </c>
    </row>
    <row r="895" spans="1:16" x14ac:dyDescent="0.35">
      <c r="A895" s="40" t="s">
        <v>3007</v>
      </c>
      <c r="B895" s="28" t="s">
        <v>3008</v>
      </c>
      <c r="C895" s="206" t="s">
        <v>1660</v>
      </c>
      <c r="D895" s="206" t="s">
        <v>1660</v>
      </c>
      <c r="E895" s="206" t="s">
        <v>1660</v>
      </c>
      <c r="F895" s="193" t="s">
        <v>1660</v>
      </c>
      <c r="G895" s="206" t="s">
        <v>1660</v>
      </c>
      <c r="H895" s="206" t="s">
        <v>1660</v>
      </c>
      <c r="I895" s="301"/>
      <c r="J895" s="280" t="str">
        <f t="shared" si="317"/>
        <v>=</v>
      </c>
      <c r="K895" s="280" t="str">
        <f t="shared" si="318"/>
        <v>=</v>
      </c>
      <c r="L895" s="280" t="str">
        <f t="shared" si="312"/>
        <v>=</v>
      </c>
      <c r="M895" s="280" t="str">
        <f t="shared" si="319"/>
        <v>=</v>
      </c>
      <c r="N895" s="280" t="str">
        <f t="shared" si="320"/>
        <v>=</v>
      </c>
      <c r="O895" s="280" t="str">
        <f t="shared" si="321"/>
        <v>=</v>
      </c>
      <c r="P895" s="280" t="str">
        <f t="shared" si="322"/>
        <v>=</v>
      </c>
    </row>
    <row r="896" spans="1:16" x14ac:dyDescent="0.35">
      <c r="A896" s="145" t="s">
        <v>3009</v>
      </c>
      <c r="B896" s="330" t="s">
        <v>3010</v>
      </c>
      <c r="C896" s="335" t="s">
        <v>1660</v>
      </c>
      <c r="D896" s="335" t="s">
        <v>1660</v>
      </c>
      <c r="E896" s="206" t="s">
        <v>1660</v>
      </c>
      <c r="F896" s="306" t="s">
        <v>1660</v>
      </c>
      <c r="G896" s="335" t="s">
        <v>1660</v>
      </c>
      <c r="H896" s="335" t="s">
        <v>1660</v>
      </c>
      <c r="I896" s="309"/>
      <c r="J896" s="280" t="str">
        <f t="shared" si="317"/>
        <v>=</v>
      </c>
      <c r="K896" s="280" t="str">
        <f t="shared" si="318"/>
        <v>=</v>
      </c>
      <c r="L896" s="280" t="str">
        <f t="shared" si="312"/>
        <v>=</v>
      </c>
      <c r="M896" s="280" t="str">
        <f t="shared" si="319"/>
        <v>=</v>
      </c>
      <c r="N896" s="280" t="str">
        <f t="shared" si="320"/>
        <v>=</v>
      </c>
      <c r="O896" s="280" t="str">
        <f t="shared" si="321"/>
        <v>=</v>
      </c>
      <c r="P896" s="280" t="str">
        <f t="shared" si="322"/>
        <v>=</v>
      </c>
    </row>
    <row r="897" spans="1:16" ht="13" x14ac:dyDescent="0.35">
      <c r="A897" s="217" t="s">
        <v>3011</v>
      </c>
      <c r="B897" s="191" t="s">
        <v>1642</v>
      </c>
      <c r="C897" s="203" t="s">
        <v>1642</v>
      </c>
      <c r="D897" s="203" t="s">
        <v>1642</v>
      </c>
      <c r="E897" s="203" t="s">
        <v>1642</v>
      </c>
      <c r="F897" s="203" t="s">
        <v>1642</v>
      </c>
      <c r="G897" s="203" t="s">
        <v>1642</v>
      </c>
      <c r="H897" s="203" t="s">
        <v>1642</v>
      </c>
      <c r="I897" s="203"/>
      <c r="J897" s="203" t="s">
        <v>1642</v>
      </c>
      <c r="K897" s="203" t="s">
        <v>1642</v>
      </c>
      <c r="L897" s="203" t="s">
        <v>1642</v>
      </c>
      <c r="M897" s="203" t="s">
        <v>1642</v>
      </c>
      <c r="N897" s="203" t="s">
        <v>1642</v>
      </c>
      <c r="O897" s="203" t="s">
        <v>1642</v>
      </c>
      <c r="P897" s="203" t="s">
        <v>1642</v>
      </c>
    </row>
    <row r="898" spans="1:16" ht="13" x14ac:dyDescent="0.35">
      <c r="A898" s="336" t="s">
        <v>1029</v>
      </c>
      <c r="B898" s="12" t="s">
        <v>1642</v>
      </c>
      <c r="C898" s="311" t="s">
        <v>1642</v>
      </c>
      <c r="D898" s="311" t="s">
        <v>1642</v>
      </c>
      <c r="E898" s="524" t="s">
        <v>1642</v>
      </c>
      <c r="F898" s="311" t="s">
        <v>1642</v>
      </c>
      <c r="G898" s="311" t="s">
        <v>1642</v>
      </c>
      <c r="H898" s="311" t="s">
        <v>1642</v>
      </c>
      <c r="I898" s="312"/>
      <c r="J898" s="311" t="s">
        <v>1642</v>
      </c>
      <c r="K898" s="311" t="s">
        <v>1642</v>
      </c>
      <c r="L898" s="180" t="s">
        <v>1642</v>
      </c>
      <c r="M898" s="311" t="s">
        <v>1642</v>
      </c>
      <c r="N898" s="311" t="s">
        <v>1642</v>
      </c>
      <c r="O898" s="311" t="s">
        <v>1642</v>
      </c>
      <c r="P898" s="180" t="s">
        <v>1642</v>
      </c>
    </row>
    <row r="899" spans="1:16" x14ac:dyDescent="0.35">
      <c r="A899" s="40" t="s">
        <v>3012</v>
      </c>
      <c r="B899" s="28" t="s">
        <v>3013</v>
      </c>
      <c r="C899" s="206" t="s">
        <v>1660</v>
      </c>
      <c r="D899" s="206" t="s">
        <v>1660</v>
      </c>
      <c r="E899" s="206" t="s">
        <v>1660</v>
      </c>
      <c r="F899" s="193" t="s">
        <v>1660</v>
      </c>
      <c r="G899" s="206" t="s">
        <v>1660</v>
      </c>
      <c r="H899" s="206" t="s">
        <v>1660</v>
      </c>
      <c r="I899" s="301"/>
      <c r="J899" s="280" t="str">
        <f t="shared" ref="J899:J901" si="323">IF(C899=D899,"=","X")</f>
        <v>=</v>
      </c>
      <c r="K899" s="280" t="str">
        <f t="shared" ref="K899:K901" si="324">IF(C899=F899,"=","X")</f>
        <v>=</v>
      </c>
      <c r="L899" s="280" t="str">
        <f t="shared" si="312"/>
        <v>=</v>
      </c>
      <c r="M899" s="280" t="str">
        <f t="shared" ref="M899:M901" si="325">IF(C899=G899,"=","X")</f>
        <v>=</v>
      </c>
      <c r="N899" s="280" t="str">
        <f t="shared" ref="N899:N901" si="326">IF(F899=G899,"=","X")</f>
        <v>=</v>
      </c>
      <c r="O899" s="280" t="str">
        <f t="shared" ref="O899:O901" si="327">IF(D899=F899,"=","X")</f>
        <v>=</v>
      </c>
      <c r="P899" s="280" t="str">
        <f t="shared" ref="P899:P901" si="328">IF(H899=G899,"=","X")</f>
        <v>=</v>
      </c>
    </row>
    <row r="900" spans="1:16" ht="25" x14ac:dyDescent="0.35">
      <c r="A900" s="40" t="s">
        <v>3014</v>
      </c>
      <c r="B900" s="28" t="s">
        <v>3015</v>
      </c>
      <c r="C900" s="201" t="s">
        <v>1870</v>
      </c>
      <c r="D900" s="201" t="s">
        <v>1870</v>
      </c>
      <c r="E900" s="201" t="s">
        <v>1870</v>
      </c>
      <c r="F900" s="201" t="s">
        <v>1870</v>
      </c>
      <c r="G900" s="205" t="s">
        <v>1870</v>
      </c>
      <c r="H900" s="304" t="s">
        <v>1660</v>
      </c>
      <c r="I900" s="301"/>
      <c r="J900" s="280" t="str">
        <f t="shared" si="323"/>
        <v>=</v>
      </c>
      <c r="K900" s="280" t="str">
        <f t="shared" si="324"/>
        <v>=</v>
      </c>
      <c r="L900" s="280" t="str">
        <f t="shared" si="312"/>
        <v>=</v>
      </c>
      <c r="M900" s="280" t="str">
        <f t="shared" si="325"/>
        <v>=</v>
      </c>
      <c r="N900" s="280" t="str">
        <f t="shared" si="326"/>
        <v>=</v>
      </c>
      <c r="O900" s="280" t="str">
        <f t="shared" si="327"/>
        <v>=</v>
      </c>
      <c r="P900" s="280" t="str">
        <f t="shared" si="328"/>
        <v>X</v>
      </c>
    </row>
    <row r="901" spans="1:16" x14ac:dyDescent="0.35">
      <c r="A901" s="145" t="s">
        <v>620</v>
      </c>
      <c r="B901" s="146" t="s">
        <v>621</v>
      </c>
      <c r="C901" s="199" t="s">
        <v>259</v>
      </c>
      <c r="D901" s="199" t="s">
        <v>259</v>
      </c>
      <c r="E901" s="199" t="s">
        <v>259</v>
      </c>
      <c r="F901" s="199" t="s">
        <v>259</v>
      </c>
      <c r="G901" s="197" t="s">
        <v>1678</v>
      </c>
      <c r="H901" s="197" t="s">
        <v>1678</v>
      </c>
      <c r="I901" s="309"/>
      <c r="J901" s="280" t="str">
        <f t="shared" si="323"/>
        <v>=</v>
      </c>
      <c r="K901" s="280" t="str">
        <f t="shared" si="324"/>
        <v>=</v>
      </c>
      <c r="L901" s="280" t="str">
        <f t="shared" si="312"/>
        <v>=</v>
      </c>
      <c r="M901" s="280" t="str">
        <f t="shared" si="325"/>
        <v>X</v>
      </c>
      <c r="N901" s="280" t="str">
        <f t="shared" si="326"/>
        <v>X</v>
      </c>
      <c r="O901" s="280" t="str">
        <f t="shared" si="327"/>
        <v>=</v>
      </c>
      <c r="P901" s="280" t="str">
        <f t="shared" si="328"/>
        <v>=</v>
      </c>
    </row>
    <row r="902" spans="1:16" ht="52" x14ac:dyDescent="0.35">
      <c r="A902" s="217" t="s">
        <v>3016</v>
      </c>
      <c r="B902" s="191" t="s">
        <v>1642</v>
      </c>
      <c r="C902" s="203" t="s">
        <v>1642</v>
      </c>
      <c r="D902" s="203" t="s">
        <v>1642</v>
      </c>
      <c r="E902" s="203" t="s">
        <v>1642</v>
      </c>
      <c r="F902" s="203" t="s">
        <v>1642</v>
      </c>
      <c r="G902" s="203" t="s">
        <v>1642</v>
      </c>
      <c r="H902" s="203" t="s">
        <v>1642</v>
      </c>
      <c r="I902" s="203"/>
      <c r="J902" s="203" t="s">
        <v>1642</v>
      </c>
      <c r="K902" s="203" t="s">
        <v>1642</v>
      </c>
      <c r="L902" s="203" t="s">
        <v>1642</v>
      </c>
      <c r="M902" s="203" t="s">
        <v>1642</v>
      </c>
      <c r="N902" s="203" t="s">
        <v>1642</v>
      </c>
      <c r="O902" s="203" t="s">
        <v>1642</v>
      </c>
      <c r="P902" s="203" t="s">
        <v>1642</v>
      </c>
    </row>
    <row r="903" spans="1:16" ht="13" x14ac:dyDescent="0.35">
      <c r="A903" s="336" t="s">
        <v>1029</v>
      </c>
      <c r="B903" s="12" t="s">
        <v>1642</v>
      </c>
      <c r="C903" s="311" t="s">
        <v>1642</v>
      </c>
      <c r="D903" s="311" t="s">
        <v>1642</v>
      </c>
      <c r="E903" s="524" t="s">
        <v>1642</v>
      </c>
      <c r="F903" s="311" t="s">
        <v>1642</v>
      </c>
      <c r="G903" s="311" t="s">
        <v>1642</v>
      </c>
      <c r="H903" s="311" t="s">
        <v>1642</v>
      </c>
      <c r="I903" s="312"/>
      <c r="J903" s="311" t="s">
        <v>1642</v>
      </c>
      <c r="K903" s="311" t="s">
        <v>1642</v>
      </c>
      <c r="L903" s="180" t="s">
        <v>1642</v>
      </c>
      <c r="M903" s="311" t="s">
        <v>1642</v>
      </c>
      <c r="N903" s="311" t="s">
        <v>1642</v>
      </c>
      <c r="O903" s="311" t="s">
        <v>1642</v>
      </c>
      <c r="P903" s="180" t="s">
        <v>1642</v>
      </c>
    </row>
    <row r="904" spans="1:16" ht="13" x14ac:dyDescent="0.35">
      <c r="A904" s="40" t="s">
        <v>3017</v>
      </c>
      <c r="B904" s="40" t="s">
        <v>3018</v>
      </c>
      <c r="C904" s="206" t="s">
        <v>1660</v>
      </c>
      <c r="D904" s="206" t="s">
        <v>1660</v>
      </c>
      <c r="E904" s="206" t="s">
        <v>1660</v>
      </c>
      <c r="F904" s="193" t="s">
        <v>1660</v>
      </c>
      <c r="G904" s="206" t="s">
        <v>1660</v>
      </c>
      <c r="H904" s="206" t="s">
        <v>1660</v>
      </c>
      <c r="I904" s="207"/>
      <c r="J904" s="280" t="str">
        <f>IF(C904=D904,"=","X")</f>
        <v>=</v>
      </c>
      <c r="K904" s="280" t="str">
        <f>IF(C904=F904,"=","X")</f>
        <v>=</v>
      </c>
      <c r="L904" s="280" t="str">
        <f t="shared" si="312"/>
        <v>=</v>
      </c>
      <c r="M904" s="280" t="str">
        <f>IF(C904=G904,"=","X")</f>
        <v>=</v>
      </c>
      <c r="N904" s="280" t="str">
        <f>IF(F904=G904,"=","X")</f>
        <v>=</v>
      </c>
      <c r="O904" s="280" t="str">
        <f>IF(D904=F904,"=","X")</f>
        <v>=</v>
      </c>
      <c r="P904" s="280" t="str">
        <f>IF(H904=G904,"=","X")</f>
        <v>=</v>
      </c>
    </row>
    <row r="905" spans="1:16" x14ac:dyDescent="0.35">
      <c r="A905" s="40" t="s">
        <v>3019</v>
      </c>
      <c r="B905" s="40" t="s">
        <v>3020</v>
      </c>
      <c r="C905" s="206" t="s">
        <v>1660</v>
      </c>
      <c r="D905" s="206" t="s">
        <v>1660</v>
      </c>
      <c r="E905" s="206" t="s">
        <v>1660</v>
      </c>
      <c r="F905" s="193" t="s">
        <v>1660</v>
      </c>
      <c r="G905" s="206" t="s">
        <v>1660</v>
      </c>
      <c r="H905" s="206" t="s">
        <v>1660</v>
      </c>
      <c r="I905" s="301"/>
      <c r="J905" s="280" t="str">
        <f>IF(C905=D905,"=","X")</f>
        <v>=</v>
      </c>
      <c r="K905" s="280" t="str">
        <f>IF(C905=F905,"=","X")</f>
        <v>=</v>
      </c>
      <c r="L905" s="280" t="str">
        <f t="shared" si="312"/>
        <v>=</v>
      </c>
      <c r="M905" s="280" t="str">
        <f>IF(C905=G905,"=","X")</f>
        <v>=</v>
      </c>
      <c r="N905" s="280" t="str">
        <f>IF(F905=G905,"=","X")</f>
        <v>=</v>
      </c>
      <c r="O905" s="280" t="str">
        <f>IF(D905=F905,"=","X")</f>
        <v>=</v>
      </c>
      <c r="P905" s="280" t="str">
        <f>IF(H905=G905,"=","X")</f>
        <v>=</v>
      </c>
    </row>
    <row r="906" spans="1:16" ht="13" x14ac:dyDescent="0.35">
      <c r="A906" s="40" t="s">
        <v>3021</v>
      </c>
      <c r="B906" s="40" t="s">
        <v>3022</v>
      </c>
      <c r="C906" s="206" t="s">
        <v>1660</v>
      </c>
      <c r="D906" s="206" t="s">
        <v>1660</v>
      </c>
      <c r="E906" s="206" t="s">
        <v>1660</v>
      </c>
      <c r="F906" s="193" t="s">
        <v>1660</v>
      </c>
      <c r="G906" s="206" t="s">
        <v>1660</v>
      </c>
      <c r="H906" s="206" t="s">
        <v>1660</v>
      </c>
      <c r="I906" s="207"/>
      <c r="J906" s="280" t="str">
        <f>IF(C906=D906,"=","X")</f>
        <v>=</v>
      </c>
      <c r="K906" s="280" t="str">
        <f>IF(C906=F906,"=","X")</f>
        <v>=</v>
      </c>
      <c r="L906" s="280" t="str">
        <f t="shared" si="312"/>
        <v>=</v>
      </c>
      <c r="M906" s="280" t="str">
        <f>IF(C906=G906,"=","X")</f>
        <v>=</v>
      </c>
      <c r="N906" s="280" t="str">
        <f>IF(F906=G906,"=","X")</f>
        <v>=</v>
      </c>
      <c r="O906" s="280" t="str">
        <f>IF(D906=F906,"=","X")</f>
        <v>=</v>
      </c>
      <c r="P906" s="280" t="str">
        <f>IF(H906=G906,"=","X")</f>
        <v>=</v>
      </c>
    </row>
    <row r="907" spans="1:16" x14ac:dyDescent="0.35">
      <c r="A907" s="40" t="s">
        <v>3023</v>
      </c>
      <c r="B907" s="40" t="s">
        <v>3024</v>
      </c>
      <c r="C907" s="201" t="s">
        <v>1870</v>
      </c>
      <c r="D907" s="201" t="s">
        <v>1870</v>
      </c>
      <c r="E907" s="201" t="s">
        <v>1870</v>
      </c>
      <c r="F907" s="201" t="s">
        <v>1870</v>
      </c>
      <c r="G907" s="205" t="s">
        <v>1870</v>
      </c>
      <c r="H907" s="205" t="s">
        <v>1870</v>
      </c>
      <c r="I907" s="301"/>
      <c r="J907" s="280" t="str">
        <f>IF(C907=D907,"=","X")</f>
        <v>=</v>
      </c>
      <c r="K907" s="280" t="str">
        <f>IF(C907=F907,"=","X")</f>
        <v>=</v>
      </c>
      <c r="L907" s="280" t="str">
        <f t="shared" si="312"/>
        <v>=</v>
      </c>
      <c r="M907" s="280" t="str">
        <f>IF(C907=G907,"=","X")</f>
        <v>=</v>
      </c>
      <c r="N907" s="280" t="str">
        <f>IF(F907=G907,"=","X")</f>
        <v>=</v>
      </c>
      <c r="O907" s="280" t="str">
        <f>IF(D907=F907,"=","X")</f>
        <v>=</v>
      </c>
      <c r="P907" s="280" t="str">
        <f>IF(H907=G907,"=","X")</f>
        <v>=</v>
      </c>
    </row>
    <row r="908" spans="1:16" ht="13" x14ac:dyDescent="0.35">
      <c r="A908" s="15" t="s">
        <v>3025</v>
      </c>
      <c r="B908" s="12" t="s">
        <v>1642</v>
      </c>
      <c r="C908" s="180" t="s">
        <v>1642</v>
      </c>
      <c r="D908" s="180" t="s">
        <v>1642</v>
      </c>
      <c r="E908" s="524" t="s">
        <v>1642</v>
      </c>
      <c r="F908" s="180" t="s">
        <v>1642</v>
      </c>
      <c r="G908" s="180" t="s">
        <v>1642</v>
      </c>
      <c r="H908" s="180" t="s">
        <v>1642</v>
      </c>
      <c r="I908" s="207"/>
      <c r="J908" s="180" t="s">
        <v>1642</v>
      </c>
      <c r="K908" s="180" t="s">
        <v>1642</v>
      </c>
      <c r="L908" s="180" t="s">
        <v>1642</v>
      </c>
      <c r="M908" s="180" t="s">
        <v>1642</v>
      </c>
      <c r="N908" s="180" t="s">
        <v>1642</v>
      </c>
      <c r="O908" s="180" t="s">
        <v>1642</v>
      </c>
      <c r="P908" s="180" t="s">
        <v>1642</v>
      </c>
    </row>
    <row r="909" spans="1:16" ht="13" x14ac:dyDescent="0.35">
      <c r="A909" s="40" t="s">
        <v>3026</v>
      </c>
      <c r="B909" s="28" t="s">
        <v>3027</v>
      </c>
      <c r="C909" s="206" t="s">
        <v>1660</v>
      </c>
      <c r="D909" s="206" t="s">
        <v>1660</v>
      </c>
      <c r="E909" s="206" t="s">
        <v>1660</v>
      </c>
      <c r="F909" s="193" t="s">
        <v>1660</v>
      </c>
      <c r="G909" s="206" t="s">
        <v>1660</v>
      </c>
      <c r="H909" s="206" t="s">
        <v>1660</v>
      </c>
      <c r="I909" s="207"/>
      <c r="J909" s="280" t="str">
        <f>IF(C909=D909,"=","X")</f>
        <v>=</v>
      </c>
      <c r="K909" s="280" t="str">
        <f>IF(C909=F909,"=","X")</f>
        <v>=</v>
      </c>
      <c r="L909" s="280" t="str">
        <f t="shared" si="312"/>
        <v>=</v>
      </c>
      <c r="M909" s="280" t="str">
        <f>IF(C909=G909,"=","X")</f>
        <v>=</v>
      </c>
      <c r="N909" s="280" t="str">
        <f>IF(F909=G909,"=","X")</f>
        <v>=</v>
      </c>
      <c r="O909" s="280" t="str">
        <f>IF(D909=F909,"=","X")</f>
        <v>=</v>
      </c>
      <c r="P909" s="280" t="str">
        <f>IF(H909=G909,"=","X")</f>
        <v>=</v>
      </c>
    </row>
    <row r="910" spans="1:16" ht="13" x14ac:dyDescent="0.35">
      <c r="A910" s="37" t="s">
        <v>3028</v>
      </c>
      <c r="B910" s="12" t="s">
        <v>1642</v>
      </c>
      <c r="C910" s="180" t="s">
        <v>1642</v>
      </c>
      <c r="D910" s="180" t="s">
        <v>1642</v>
      </c>
      <c r="E910" s="524" t="s">
        <v>1642</v>
      </c>
      <c r="F910" s="180" t="s">
        <v>1642</v>
      </c>
      <c r="G910" s="180" t="s">
        <v>1642</v>
      </c>
      <c r="H910" s="180" t="s">
        <v>1642</v>
      </c>
      <c r="I910" s="207"/>
      <c r="J910" s="180" t="s">
        <v>1642</v>
      </c>
      <c r="K910" s="180" t="s">
        <v>1642</v>
      </c>
      <c r="L910" s="180" t="s">
        <v>1642</v>
      </c>
      <c r="M910" s="180" t="s">
        <v>1642</v>
      </c>
      <c r="N910" s="180" t="s">
        <v>1642</v>
      </c>
      <c r="O910" s="180" t="s">
        <v>1642</v>
      </c>
      <c r="P910" s="180" t="s">
        <v>1642</v>
      </c>
    </row>
    <row r="911" spans="1:16" x14ac:dyDescent="0.35">
      <c r="A911" s="145" t="s">
        <v>3029</v>
      </c>
      <c r="B911" s="330" t="s">
        <v>3030</v>
      </c>
      <c r="C911" s="331" t="s">
        <v>1870</v>
      </c>
      <c r="D911" s="331" t="s">
        <v>1870</v>
      </c>
      <c r="E911" s="201" t="s">
        <v>1870</v>
      </c>
      <c r="F911" s="331" t="s">
        <v>1870</v>
      </c>
      <c r="G911" s="327" t="s">
        <v>1672</v>
      </c>
      <c r="H911" s="327" t="s">
        <v>1672</v>
      </c>
      <c r="I911" s="309"/>
      <c r="J911" s="280" t="str">
        <f>IF(C911=D911,"=","X")</f>
        <v>=</v>
      </c>
      <c r="K911" s="280" t="str">
        <f>IF(C911=F911,"=","X")</f>
        <v>=</v>
      </c>
      <c r="L911" s="280" t="str">
        <f t="shared" si="312"/>
        <v>=</v>
      </c>
      <c r="M911" s="280" t="str">
        <f>IF(C911=G911,"=","X")</f>
        <v>X</v>
      </c>
      <c r="N911" s="280" t="str">
        <f>IF(F911=G911,"=","X")</f>
        <v>X</v>
      </c>
      <c r="O911" s="280" t="str">
        <f>IF(D911=F911,"=","X")</f>
        <v>=</v>
      </c>
      <c r="P911" s="280" t="str">
        <f>IF(H911=G911,"=","X")</f>
        <v>=</v>
      </c>
    </row>
    <row r="912" spans="1:16" ht="13" x14ac:dyDescent="0.35">
      <c r="A912" s="217" t="s">
        <v>3031</v>
      </c>
      <c r="B912" s="191" t="s">
        <v>1642</v>
      </c>
      <c r="C912" s="203" t="s">
        <v>1642</v>
      </c>
      <c r="D912" s="203" t="s">
        <v>1642</v>
      </c>
      <c r="E912" s="203" t="s">
        <v>1642</v>
      </c>
      <c r="F912" s="203" t="s">
        <v>1642</v>
      </c>
      <c r="G912" s="203" t="s">
        <v>1642</v>
      </c>
      <c r="H912" s="203" t="s">
        <v>1642</v>
      </c>
      <c r="I912" s="203"/>
      <c r="J912" s="203" t="s">
        <v>1642</v>
      </c>
      <c r="K912" s="203" t="s">
        <v>1642</v>
      </c>
      <c r="L912" s="203" t="s">
        <v>1642</v>
      </c>
      <c r="M912" s="203" t="s">
        <v>1642</v>
      </c>
      <c r="N912" s="203" t="s">
        <v>1642</v>
      </c>
      <c r="O912" s="203" t="s">
        <v>1642</v>
      </c>
      <c r="P912" s="203" t="s">
        <v>1642</v>
      </c>
    </row>
    <row r="913" spans="1:16" ht="13" x14ac:dyDescent="0.35">
      <c r="A913" s="336" t="s">
        <v>1029</v>
      </c>
      <c r="B913" s="12" t="s">
        <v>1642</v>
      </c>
      <c r="C913" s="311" t="s">
        <v>1642</v>
      </c>
      <c r="D913" s="311" t="s">
        <v>1642</v>
      </c>
      <c r="E913" s="524" t="s">
        <v>1642</v>
      </c>
      <c r="F913" s="311" t="s">
        <v>1642</v>
      </c>
      <c r="G913" s="311" t="s">
        <v>1642</v>
      </c>
      <c r="H913" s="311" t="s">
        <v>1642</v>
      </c>
      <c r="I913" s="312"/>
      <c r="J913" s="311" t="s">
        <v>1642</v>
      </c>
      <c r="K913" s="311" t="s">
        <v>1642</v>
      </c>
      <c r="L913" s="180" t="s">
        <v>1642</v>
      </c>
      <c r="M913" s="311" t="s">
        <v>1642</v>
      </c>
      <c r="N913" s="311" t="s">
        <v>1642</v>
      </c>
      <c r="O913" s="311" t="s">
        <v>1642</v>
      </c>
      <c r="P913" s="180" t="s">
        <v>1642</v>
      </c>
    </row>
    <row r="914" spans="1:16" x14ac:dyDescent="0.35">
      <c r="A914" s="40" t="s">
        <v>3032</v>
      </c>
      <c r="B914" s="28" t="s">
        <v>3033</v>
      </c>
      <c r="C914" s="193" t="s">
        <v>1660</v>
      </c>
      <c r="D914" s="193" t="s">
        <v>1660</v>
      </c>
      <c r="E914" s="193" t="s">
        <v>1660</v>
      </c>
      <c r="F914" s="193" t="s">
        <v>1660</v>
      </c>
      <c r="G914" s="206" t="s">
        <v>1660</v>
      </c>
      <c r="H914" s="206" t="s">
        <v>1660</v>
      </c>
      <c r="I914" s="301"/>
      <c r="J914" s="280" t="str">
        <f t="shared" ref="J914:J922" si="329">IF(C914=D914,"=","X")</f>
        <v>=</v>
      </c>
      <c r="K914" s="280" t="str">
        <f t="shared" ref="K914:K922" si="330">IF(C914=F914,"=","X")</f>
        <v>=</v>
      </c>
      <c r="L914" s="280" t="str">
        <f t="shared" si="312"/>
        <v>=</v>
      </c>
      <c r="M914" s="280" t="str">
        <f t="shared" ref="M914:M922" si="331">IF(C914=G914,"=","X")</f>
        <v>=</v>
      </c>
      <c r="N914" s="280" t="str">
        <f t="shared" ref="N914:N922" si="332">IF(F914=G914,"=","X")</f>
        <v>=</v>
      </c>
      <c r="O914" s="280" t="str">
        <f t="shared" ref="O914:O922" si="333">IF(D914=F914,"=","X")</f>
        <v>=</v>
      </c>
      <c r="P914" s="280" t="str">
        <f t="shared" ref="P914:P922" si="334">IF(H914=G914,"=","X")</f>
        <v>=</v>
      </c>
    </row>
    <row r="915" spans="1:16" x14ac:dyDescent="0.35">
      <c r="A915" s="40" t="s">
        <v>3034</v>
      </c>
      <c r="B915" s="28" t="s">
        <v>3035</v>
      </c>
      <c r="C915" s="193" t="s">
        <v>1660</v>
      </c>
      <c r="D915" s="193" t="s">
        <v>1660</v>
      </c>
      <c r="E915" s="193" t="s">
        <v>1660</v>
      </c>
      <c r="F915" s="193" t="s">
        <v>1660</v>
      </c>
      <c r="G915" s="197" t="s">
        <v>1678</v>
      </c>
      <c r="H915" s="304" t="s">
        <v>1660</v>
      </c>
      <c r="I915" s="301"/>
      <c r="J915" s="280" t="str">
        <f t="shared" si="329"/>
        <v>=</v>
      </c>
      <c r="K915" s="280" t="str">
        <f t="shared" si="330"/>
        <v>=</v>
      </c>
      <c r="L915" s="280" t="str">
        <f t="shared" si="312"/>
        <v>=</v>
      </c>
      <c r="M915" s="280" t="str">
        <f t="shared" si="331"/>
        <v>X</v>
      </c>
      <c r="N915" s="280" t="str">
        <f t="shared" si="332"/>
        <v>X</v>
      </c>
      <c r="O915" s="280" t="str">
        <f t="shared" si="333"/>
        <v>=</v>
      </c>
      <c r="P915" s="280" t="str">
        <f t="shared" si="334"/>
        <v>X</v>
      </c>
    </row>
    <row r="916" spans="1:16" ht="13" x14ac:dyDescent="0.35">
      <c r="A916" s="40" t="s">
        <v>3036</v>
      </c>
      <c r="B916" s="28" t="s">
        <v>3037</v>
      </c>
      <c r="C916" s="201" t="s">
        <v>1870</v>
      </c>
      <c r="D916" s="201" t="s">
        <v>1870</v>
      </c>
      <c r="E916" s="201" t="s">
        <v>1870</v>
      </c>
      <c r="F916" s="201" t="s">
        <v>1870</v>
      </c>
      <c r="G916" s="196" t="s">
        <v>1677</v>
      </c>
      <c r="H916" s="196" t="s">
        <v>1677</v>
      </c>
      <c r="I916" s="301"/>
      <c r="J916" s="280" t="str">
        <f t="shared" si="329"/>
        <v>=</v>
      </c>
      <c r="K916" s="280" t="str">
        <f t="shared" si="330"/>
        <v>=</v>
      </c>
      <c r="L916" s="280" t="str">
        <f t="shared" si="312"/>
        <v>=</v>
      </c>
      <c r="M916" s="280" t="str">
        <f t="shared" si="331"/>
        <v>X</v>
      </c>
      <c r="N916" s="280" t="str">
        <f t="shared" si="332"/>
        <v>X</v>
      </c>
      <c r="O916" s="280" t="str">
        <f t="shared" si="333"/>
        <v>=</v>
      </c>
      <c r="P916" s="280" t="str">
        <f t="shared" si="334"/>
        <v>=</v>
      </c>
    </row>
    <row r="917" spans="1:16" x14ac:dyDescent="0.35">
      <c r="A917" s="40" t="s">
        <v>3038</v>
      </c>
      <c r="B917" s="28" t="s">
        <v>3039</v>
      </c>
      <c r="C917" s="201" t="s">
        <v>1870</v>
      </c>
      <c r="D917" s="201" t="s">
        <v>1870</v>
      </c>
      <c r="E917" s="201" t="s">
        <v>1870</v>
      </c>
      <c r="F917" s="201" t="s">
        <v>1870</v>
      </c>
      <c r="G917" s="205" t="s">
        <v>1870</v>
      </c>
      <c r="H917" s="304" t="s">
        <v>1660</v>
      </c>
      <c r="I917" s="301"/>
      <c r="J917" s="280" t="str">
        <f t="shared" si="329"/>
        <v>=</v>
      </c>
      <c r="K917" s="280" t="str">
        <f t="shared" si="330"/>
        <v>=</v>
      </c>
      <c r="L917" s="280" t="str">
        <f t="shared" si="312"/>
        <v>=</v>
      </c>
      <c r="M917" s="280" t="str">
        <f t="shared" si="331"/>
        <v>=</v>
      </c>
      <c r="N917" s="280" t="str">
        <f t="shared" si="332"/>
        <v>=</v>
      </c>
      <c r="O917" s="280" t="str">
        <f t="shared" si="333"/>
        <v>=</v>
      </c>
      <c r="P917" s="280" t="str">
        <f t="shared" si="334"/>
        <v>X</v>
      </c>
    </row>
    <row r="918" spans="1:16" x14ac:dyDescent="0.35">
      <c r="A918" s="17" t="s">
        <v>3040</v>
      </c>
      <c r="B918" s="40" t="s">
        <v>3041</v>
      </c>
      <c r="C918" s="206" t="s">
        <v>1660</v>
      </c>
      <c r="D918" s="206" t="s">
        <v>1660</v>
      </c>
      <c r="E918" s="206" t="s">
        <v>1660</v>
      </c>
      <c r="F918" s="193" t="s">
        <v>1660</v>
      </c>
      <c r="G918" s="205" t="s">
        <v>1870</v>
      </c>
      <c r="H918" s="304" t="s">
        <v>1660</v>
      </c>
      <c r="I918" s="301"/>
      <c r="J918" s="280" t="str">
        <f t="shared" si="329"/>
        <v>=</v>
      </c>
      <c r="K918" s="280" t="str">
        <f t="shared" si="330"/>
        <v>=</v>
      </c>
      <c r="L918" s="280" t="str">
        <f t="shared" si="312"/>
        <v>=</v>
      </c>
      <c r="M918" s="280" t="str">
        <f t="shared" si="331"/>
        <v>X</v>
      </c>
      <c r="N918" s="280" t="str">
        <f t="shared" si="332"/>
        <v>X</v>
      </c>
      <c r="O918" s="280" t="str">
        <f t="shared" si="333"/>
        <v>=</v>
      </c>
      <c r="P918" s="280" t="str">
        <f t="shared" si="334"/>
        <v>X</v>
      </c>
    </row>
    <row r="919" spans="1:16" x14ac:dyDescent="0.35">
      <c r="A919" s="17" t="s">
        <v>1027</v>
      </c>
      <c r="B919" s="17" t="s">
        <v>3042</v>
      </c>
      <c r="C919" s="201" t="s">
        <v>1870</v>
      </c>
      <c r="D919" s="201" t="s">
        <v>1870</v>
      </c>
      <c r="E919" s="201" t="s">
        <v>1870</v>
      </c>
      <c r="F919" s="201" t="s">
        <v>1870</v>
      </c>
      <c r="G919" s="205" t="s">
        <v>1870</v>
      </c>
      <c r="H919" s="308" t="s">
        <v>1660</v>
      </c>
      <c r="I919" s="301"/>
      <c r="J919" s="280" t="str">
        <f t="shared" si="329"/>
        <v>=</v>
      </c>
      <c r="K919" s="280" t="str">
        <f t="shared" si="330"/>
        <v>=</v>
      </c>
      <c r="L919" s="280" t="str">
        <f t="shared" si="312"/>
        <v>=</v>
      </c>
      <c r="M919" s="280" t="str">
        <f t="shared" si="331"/>
        <v>=</v>
      </c>
      <c r="N919" s="280" t="str">
        <f t="shared" si="332"/>
        <v>=</v>
      </c>
      <c r="O919" s="280" t="str">
        <f t="shared" si="333"/>
        <v>=</v>
      </c>
      <c r="P919" s="280" t="str">
        <f t="shared" si="334"/>
        <v>X</v>
      </c>
    </row>
    <row r="920" spans="1:16" x14ac:dyDescent="0.35">
      <c r="A920" s="40" t="s">
        <v>3043</v>
      </c>
      <c r="B920" s="28" t="s">
        <v>3044</v>
      </c>
      <c r="C920" s="194" t="s">
        <v>1672</v>
      </c>
      <c r="D920" s="194" t="s">
        <v>1672</v>
      </c>
      <c r="E920" s="194" t="s">
        <v>1672</v>
      </c>
      <c r="F920" s="194" t="s">
        <v>1672</v>
      </c>
      <c r="G920" s="303" t="s">
        <v>1672</v>
      </c>
      <c r="H920" s="303" t="s">
        <v>1672</v>
      </c>
      <c r="I920" s="204"/>
      <c r="J920" s="280" t="str">
        <f t="shared" si="329"/>
        <v>=</v>
      </c>
      <c r="K920" s="280" t="str">
        <f t="shared" si="330"/>
        <v>=</v>
      </c>
      <c r="L920" s="280" t="str">
        <f t="shared" si="312"/>
        <v>=</v>
      </c>
      <c r="M920" s="280" t="str">
        <f t="shared" si="331"/>
        <v>=</v>
      </c>
      <c r="N920" s="280" t="str">
        <f t="shared" si="332"/>
        <v>=</v>
      </c>
      <c r="O920" s="280" t="str">
        <f t="shared" si="333"/>
        <v>=</v>
      </c>
      <c r="P920" s="280" t="str">
        <f t="shared" si="334"/>
        <v>=</v>
      </c>
    </row>
    <row r="921" spans="1:16" ht="25" x14ac:dyDescent="0.35">
      <c r="A921" s="40" t="s">
        <v>3045</v>
      </c>
      <c r="B921" s="45" t="s">
        <v>3046</v>
      </c>
      <c r="C921" s="201" t="s">
        <v>1870</v>
      </c>
      <c r="D921" s="201" t="s">
        <v>1870</v>
      </c>
      <c r="E921" s="201" t="s">
        <v>1870</v>
      </c>
      <c r="F921" s="201" t="s">
        <v>1870</v>
      </c>
      <c r="G921" s="196" t="s">
        <v>1677</v>
      </c>
      <c r="H921" s="196" t="s">
        <v>1677</v>
      </c>
      <c r="I921" s="301"/>
      <c r="J921" s="280" t="str">
        <f t="shared" si="329"/>
        <v>=</v>
      </c>
      <c r="K921" s="280" t="str">
        <f t="shared" si="330"/>
        <v>=</v>
      </c>
      <c r="L921" s="280" t="str">
        <f t="shared" si="312"/>
        <v>=</v>
      </c>
      <c r="M921" s="280" t="str">
        <f t="shared" si="331"/>
        <v>X</v>
      </c>
      <c r="N921" s="280" t="str">
        <f t="shared" si="332"/>
        <v>X</v>
      </c>
      <c r="O921" s="280" t="str">
        <f t="shared" si="333"/>
        <v>=</v>
      </c>
      <c r="P921" s="280" t="str">
        <f t="shared" si="334"/>
        <v>=</v>
      </c>
    </row>
    <row r="922" spans="1:16" ht="13" x14ac:dyDescent="0.35">
      <c r="A922" s="145" t="s">
        <v>3047</v>
      </c>
      <c r="B922" s="305" t="s">
        <v>3048</v>
      </c>
      <c r="C922" s="331" t="s">
        <v>1870</v>
      </c>
      <c r="D922" s="331" t="s">
        <v>1870</v>
      </c>
      <c r="E922" s="201" t="s">
        <v>1870</v>
      </c>
      <c r="F922" s="331" t="s">
        <v>1870</v>
      </c>
      <c r="G922" s="307" t="s">
        <v>1677</v>
      </c>
      <c r="H922" s="307" t="s">
        <v>1677</v>
      </c>
      <c r="I922" s="309"/>
      <c r="J922" s="280" t="str">
        <f t="shared" si="329"/>
        <v>=</v>
      </c>
      <c r="K922" s="280" t="str">
        <f t="shared" si="330"/>
        <v>=</v>
      </c>
      <c r="L922" s="280" t="str">
        <f t="shared" si="312"/>
        <v>=</v>
      </c>
      <c r="M922" s="280" t="str">
        <f t="shared" si="331"/>
        <v>X</v>
      </c>
      <c r="N922" s="280" t="str">
        <f t="shared" si="332"/>
        <v>X</v>
      </c>
      <c r="O922" s="280" t="str">
        <f t="shared" si="333"/>
        <v>=</v>
      </c>
      <c r="P922" s="280" t="str">
        <f t="shared" si="334"/>
        <v>=</v>
      </c>
    </row>
    <row r="923" spans="1:16" ht="13" x14ac:dyDescent="0.35">
      <c r="A923" s="217" t="s">
        <v>3049</v>
      </c>
      <c r="B923" s="191" t="s">
        <v>1642</v>
      </c>
      <c r="C923" s="203" t="s">
        <v>1642</v>
      </c>
      <c r="D923" s="203" t="s">
        <v>1642</v>
      </c>
      <c r="E923" s="203" t="s">
        <v>1642</v>
      </c>
      <c r="F923" s="203" t="s">
        <v>1642</v>
      </c>
      <c r="G923" s="203" t="s">
        <v>1642</v>
      </c>
      <c r="H923" s="203" t="s">
        <v>1642</v>
      </c>
      <c r="I923" s="203"/>
      <c r="J923" s="203" t="s">
        <v>1642</v>
      </c>
      <c r="K923" s="203" t="s">
        <v>1642</v>
      </c>
      <c r="L923" s="203" t="s">
        <v>1642</v>
      </c>
      <c r="M923" s="203" t="s">
        <v>1642</v>
      </c>
      <c r="N923" s="203" t="s">
        <v>1642</v>
      </c>
      <c r="O923" s="203" t="s">
        <v>1642</v>
      </c>
      <c r="P923" s="203" t="s">
        <v>1642</v>
      </c>
    </row>
    <row r="924" spans="1:16" ht="13" x14ac:dyDescent="0.35">
      <c r="A924" s="329" t="s">
        <v>3050</v>
      </c>
      <c r="B924" s="12" t="s">
        <v>1642</v>
      </c>
      <c r="C924" s="311" t="s">
        <v>1642</v>
      </c>
      <c r="D924" s="311" t="s">
        <v>1642</v>
      </c>
      <c r="E924" s="510" t="s">
        <v>1642</v>
      </c>
      <c r="F924" s="311" t="s">
        <v>1642</v>
      </c>
      <c r="G924" s="311" t="s">
        <v>1642</v>
      </c>
      <c r="H924" s="311" t="s">
        <v>1642</v>
      </c>
      <c r="I924" s="312"/>
      <c r="J924" s="311" t="s">
        <v>1642</v>
      </c>
      <c r="K924" s="311" t="s">
        <v>1642</v>
      </c>
      <c r="L924" s="180" t="s">
        <v>1642</v>
      </c>
      <c r="M924" s="311" t="s">
        <v>1642</v>
      </c>
      <c r="N924" s="311" t="s">
        <v>1642</v>
      </c>
      <c r="O924" s="311" t="s">
        <v>1642</v>
      </c>
      <c r="P924" s="180" t="s">
        <v>1642</v>
      </c>
    </row>
    <row r="925" spans="1:16" x14ac:dyDescent="0.35">
      <c r="A925" s="40" t="s">
        <v>3051</v>
      </c>
      <c r="B925" s="28" t="s">
        <v>3052</v>
      </c>
      <c r="C925" s="206" t="s">
        <v>1660</v>
      </c>
      <c r="D925" s="206" t="s">
        <v>1660</v>
      </c>
      <c r="E925" s="206" t="s">
        <v>1660</v>
      </c>
      <c r="F925" s="193" t="s">
        <v>1660</v>
      </c>
      <c r="G925" s="197" t="s">
        <v>1678</v>
      </c>
      <c r="H925" s="197" t="s">
        <v>1678</v>
      </c>
      <c r="I925" s="301"/>
      <c r="J925" s="280" t="str">
        <f t="shared" ref="J925:J940" si="335">IF(C925=D925,"=","X")</f>
        <v>=</v>
      </c>
      <c r="K925" s="280" t="str">
        <f t="shared" ref="K925:K940" si="336">IF(C925=F925,"=","X")</f>
        <v>=</v>
      </c>
      <c r="L925" s="280" t="str">
        <f t="shared" si="312"/>
        <v>=</v>
      </c>
      <c r="M925" s="280" t="str">
        <f t="shared" ref="M925:M940" si="337">IF(C925=G925,"=","X")</f>
        <v>X</v>
      </c>
      <c r="N925" s="280" t="str">
        <f t="shared" ref="N925:N940" si="338">IF(F925=G925,"=","X")</f>
        <v>X</v>
      </c>
      <c r="O925" s="280" t="str">
        <f t="shared" ref="O925:O940" si="339">IF(D925=F925,"=","X")</f>
        <v>=</v>
      </c>
      <c r="P925" s="280" t="str">
        <f t="shared" ref="P925:P940" si="340">IF(H925=G925,"=","X")</f>
        <v>=</v>
      </c>
    </row>
    <row r="926" spans="1:16" x14ac:dyDescent="0.35">
      <c r="A926" s="40" t="s">
        <v>3053</v>
      </c>
      <c r="B926" s="28" t="s">
        <v>3054</v>
      </c>
      <c r="C926" s="206" t="s">
        <v>1660</v>
      </c>
      <c r="D926" s="206" t="s">
        <v>1660</v>
      </c>
      <c r="E926" s="206" t="s">
        <v>1660</v>
      </c>
      <c r="F926" s="193" t="s">
        <v>1660</v>
      </c>
      <c r="G926" s="206" t="s">
        <v>1660</v>
      </c>
      <c r="H926" s="206" t="s">
        <v>1660</v>
      </c>
      <c r="I926" s="301"/>
      <c r="J926" s="280" t="str">
        <f t="shared" si="335"/>
        <v>=</v>
      </c>
      <c r="K926" s="280" t="str">
        <f t="shared" si="336"/>
        <v>=</v>
      </c>
      <c r="L926" s="280" t="str">
        <f t="shared" si="312"/>
        <v>=</v>
      </c>
      <c r="M926" s="280" t="str">
        <f t="shared" si="337"/>
        <v>=</v>
      </c>
      <c r="N926" s="280" t="str">
        <f t="shared" si="338"/>
        <v>=</v>
      </c>
      <c r="O926" s="280" t="str">
        <f t="shared" si="339"/>
        <v>=</v>
      </c>
      <c r="P926" s="280" t="str">
        <f t="shared" si="340"/>
        <v>=</v>
      </c>
    </row>
    <row r="927" spans="1:16" x14ac:dyDescent="0.35">
      <c r="A927" s="40" t="s">
        <v>3055</v>
      </c>
      <c r="B927" s="28" t="s">
        <v>3056</v>
      </c>
      <c r="C927" s="206" t="s">
        <v>1660</v>
      </c>
      <c r="D927" s="206" t="s">
        <v>1660</v>
      </c>
      <c r="E927" s="206" t="s">
        <v>1660</v>
      </c>
      <c r="F927" s="193" t="s">
        <v>1660</v>
      </c>
      <c r="G927" s="206" t="s">
        <v>1660</v>
      </c>
      <c r="H927" s="206" t="s">
        <v>1660</v>
      </c>
      <c r="I927" s="301"/>
      <c r="J927" s="280" t="str">
        <f t="shared" si="335"/>
        <v>=</v>
      </c>
      <c r="K927" s="280" t="str">
        <f t="shared" si="336"/>
        <v>=</v>
      </c>
      <c r="L927" s="280" t="str">
        <f t="shared" si="312"/>
        <v>=</v>
      </c>
      <c r="M927" s="280" t="str">
        <f t="shared" si="337"/>
        <v>=</v>
      </c>
      <c r="N927" s="280" t="str">
        <f t="shared" si="338"/>
        <v>=</v>
      </c>
      <c r="O927" s="280" t="str">
        <f t="shared" si="339"/>
        <v>=</v>
      </c>
      <c r="P927" s="280" t="str">
        <f t="shared" si="340"/>
        <v>=</v>
      </c>
    </row>
    <row r="928" spans="1:16" ht="25" x14ac:dyDescent="0.35">
      <c r="A928" s="40" t="s">
        <v>3057</v>
      </c>
      <c r="B928" s="28" t="s">
        <v>3058</v>
      </c>
      <c r="C928" s="206" t="s">
        <v>1660</v>
      </c>
      <c r="D928" s="206" t="s">
        <v>1660</v>
      </c>
      <c r="E928" s="206" t="s">
        <v>1660</v>
      </c>
      <c r="F928" s="193" t="s">
        <v>1660</v>
      </c>
      <c r="G928" s="206" t="s">
        <v>1660</v>
      </c>
      <c r="H928" s="206" t="s">
        <v>1660</v>
      </c>
      <c r="I928" s="301"/>
      <c r="J928" s="280" t="str">
        <f t="shared" si="335"/>
        <v>=</v>
      </c>
      <c r="K928" s="280" t="str">
        <f t="shared" si="336"/>
        <v>=</v>
      </c>
      <c r="L928" s="280" t="str">
        <f t="shared" si="312"/>
        <v>=</v>
      </c>
      <c r="M928" s="280" t="str">
        <f t="shared" si="337"/>
        <v>=</v>
      </c>
      <c r="N928" s="280" t="str">
        <f t="shared" si="338"/>
        <v>=</v>
      </c>
      <c r="O928" s="280" t="str">
        <f t="shared" si="339"/>
        <v>=</v>
      </c>
      <c r="P928" s="280" t="str">
        <f t="shared" si="340"/>
        <v>=</v>
      </c>
    </row>
    <row r="929" spans="1:16" x14ac:dyDescent="0.35">
      <c r="A929" s="40" t="s">
        <v>3059</v>
      </c>
      <c r="B929" s="28" t="s">
        <v>3060</v>
      </c>
      <c r="C929" s="206" t="s">
        <v>1660</v>
      </c>
      <c r="D929" s="206" t="s">
        <v>1660</v>
      </c>
      <c r="E929" s="206" t="s">
        <v>1660</v>
      </c>
      <c r="F929" s="193" t="s">
        <v>1660</v>
      </c>
      <c r="G929" s="197" t="s">
        <v>1678</v>
      </c>
      <c r="H929" s="197" t="s">
        <v>1678</v>
      </c>
      <c r="I929" s="301"/>
      <c r="J929" s="280" t="str">
        <f t="shared" si="335"/>
        <v>=</v>
      </c>
      <c r="K929" s="280" t="str">
        <f t="shared" si="336"/>
        <v>=</v>
      </c>
      <c r="L929" s="280" t="str">
        <f t="shared" si="312"/>
        <v>=</v>
      </c>
      <c r="M929" s="280" t="str">
        <f t="shared" si="337"/>
        <v>X</v>
      </c>
      <c r="N929" s="280" t="str">
        <f t="shared" si="338"/>
        <v>X</v>
      </c>
      <c r="O929" s="280" t="str">
        <f t="shared" si="339"/>
        <v>=</v>
      </c>
      <c r="P929" s="280" t="str">
        <f t="shared" si="340"/>
        <v>=</v>
      </c>
    </row>
    <row r="930" spans="1:16" x14ac:dyDescent="0.35">
      <c r="A930" s="40" t="s">
        <v>3061</v>
      </c>
      <c r="B930" s="28" t="s">
        <v>3062</v>
      </c>
      <c r="C930" s="206" t="s">
        <v>1660</v>
      </c>
      <c r="D930" s="206" t="s">
        <v>1660</v>
      </c>
      <c r="E930" s="206" t="s">
        <v>1660</v>
      </c>
      <c r="F930" s="193" t="s">
        <v>1660</v>
      </c>
      <c r="G930" s="197" t="s">
        <v>1678</v>
      </c>
      <c r="H930" s="197" t="s">
        <v>1678</v>
      </c>
      <c r="I930" s="301"/>
      <c r="J930" s="280" t="str">
        <f t="shared" si="335"/>
        <v>=</v>
      </c>
      <c r="K930" s="280" t="str">
        <f t="shared" si="336"/>
        <v>=</v>
      </c>
      <c r="L930" s="280" t="str">
        <f t="shared" si="312"/>
        <v>=</v>
      </c>
      <c r="M930" s="280" t="str">
        <f t="shared" si="337"/>
        <v>X</v>
      </c>
      <c r="N930" s="280" t="str">
        <f t="shared" si="338"/>
        <v>X</v>
      </c>
      <c r="O930" s="280" t="str">
        <f t="shared" si="339"/>
        <v>=</v>
      </c>
      <c r="P930" s="280" t="str">
        <f t="shared" si="340"/>
        <v>=</v>
      </c>
    </row>
    <row r="931" spans="1:16" x14ac:dyDescent="0.35">
      <c r="A931" s="40" t="s">
        <v>3063</v>
      </c>
      <c r="B931" s="28" t="s">
        <v>3064</v>
      </c>
      <c r="C931" s="206" t="s">
        <v>1660</v>
      </c>
      <c r="D931" s="206" t="s">
        <v>1660</v>
      </c>
      <c r="E931" s="206" t="s">
        <v>1660</v>
      </c>
      <c r="F931" s="193" t="s">
        <v>1660</v>
      </c>
      <c r="G931" s="197" t="s">
        <v>1678</v>
      </c>
      <c r="H931" s="197" t="s">
        <v>1678</v>
      </c>
      <c r="I931" s="301"/>
      <c r="J931" s="280" t="str">
        <f t="shared" si="335"/>
        <v>=</v>
      </c>
      <c r="K931" s="280" t="str">
        <f t="shared" si="336"/>
        <v>=</v>
      </c>
      <c r="L931" s="280" t="str">
        <f t="shared" si="312"/>
        <v>=</v>
      </c>
      <c r="M931" s="280" t="str">
        <f t="shared" si="337"/>
        <v>X</v>
      </c>
      <c r="N931" s="280" t="str">
        <f t="shared" si="338"/>
        <v>X</v>
      </c>
      <c r="O931" s="280" t="str">
        <f t="shared" si="339"/>
        <v>=</v>
      </c>
      <c r="P931" s="280" t="str">
        <f t="shared" si="340"/>
        <v>=</v>
      </c>
    </row>
    <row r="932" spans="1:16" x14ac:dyDescent="0.35">
      <c r="A932" s="40" t="s">
        <v>3065</v>
      </c>
      <c r="B932" s="28" t="s">
        <v>3066</v>
      </c>
      <c r="C932" s="206" t="s">
        <v>1660</v>
      </c>
      <c r="D932" s="206" t="s">
        <v>1660</v>
      </c>
      <c r="E932" s="206" t="s">
        <v>1660</v>
      </c>
      <c r="F932" s="193" t="s">
        <v>1660</v>
      </c>
      <c r="G932" s="206" t="s">
        <v>1660</v>
      </c>
      <c r="H932" s="206" t="s">
        <v>1660</v>
      </c>
      <c r="I932" s="301"/>
      <c r="J932" s="280" t="str">
        <f t="shared" si="335"/>
        <v>=</v>
      </c>
      <c r="K932" s="280" t="str">
        <f t="shared" si="336"/>
        <v>=</v>
      </c>
      <c r="L932" s="280" t="str">
        <f t="shared" si="312"/>
        <v>=</v>
      </c>
      <c r="M932" s="280" t="str">
        <f t="shared" si="337"/>
        <v>=</v>
      </c>
      <c r="N932" s="280" t="str">
        <f t="shared" si="338"/>
        <v>=</v>
      </c>
      <c r="O932" s="280" t="str">
        <f t="shared" si="339"/>
        <v>=</v>
      </c>
      <c r="P932" s="280" t="str">
        <f t="shared" si="340"/>
        <v>=</v>
      </c>
    </row>
    <row r="933" spans="1:16" x14ac:dyDescent="0.35">
      <c r="A933" s="40" t="s">
        <v>3067</v>
      </c>
      <c r="B933" s="28" t="s">
        <v>3068</v>
      </c>
      <c r="C933" s="206" t="s">
        <v>1660</v>
      </c>
      <c r="D933" s="206" t="s">
        <v>1660</v>
      </c>
      <c r="E933" s="206" t="s">
        <v>1660</v>
      </c>
      <c r="F933" s="193" t="s">
        <v>1660</v>
      </c>
      <c r="G933" s="206" t="s">
        <v>1660</v>
      </c>
      <c r="H933" s="206" t="s">
        <v>1660</v>
      </c>
      <c r="I933" s="301"/>
      <c r="J933" s="280" t="str">
        <f t="shared" si="335"/>
        <v>=</v>
      </c>
      <c r="K933" s="280" t="str">
        <f t="shared" si="336"/>
        <v>=</v>
      </c>
      <c r="L933" s="280" t="str">
        <f t="shared" si="312"/>
        <v>=</v>
      </c>
      <c r="M933" s="280" t="str">
        <f t="shared" si="337"/>
        <v>=</v>
      </c>
      <c r="N933" s="280" t="str">
        <f t="shared" si="338"/>
        <v>=</v>
      </c>
      <c r="O933" s="280" t="str">
        <f t="shared" si="339"/>
        <v>=</v>
      </c>
      <c r="P933" s="280" t="str">
        <f t="shared" si="340"/>
        <v>=</v>
      </c>
    </row>
    <row r="934" spans="1:16" x14ac:dyDescent="0.35">
      <c r="A934" s="40" t="s">
        <v>3069</v>
      </c>
      <c r="B934" s="28" t="s">
        <v>3070</v>
      </c>
      <c r="C934" s="206" t="s">
        <v>1660</v>
      </c>
      <c r="D934" s="206" t="s">
        <v>1660</v>
      </c>
      <c r="E934" s="206" t="s">
        <v>1660</v>
      </c>
      <c r="F934" s="193" t="s">
        <v>1660</v>
      </c>
      <c r="G934" s="206" t="s">
        <v>1660</v>
      </c>
      <c r="H934" s="206" t="s">
        <v>1660</v>
      </c>
      <c r="I934" s="301"/>
      <c r="J934" s="280" t="str">
        <f t="shared" si="335"/>
        <v>=</v>
      </c>
      <c r="K934" s="280" t="str">
        <f t="shared" si="336"/>
        <v>=</v>
      </c>
      <c r="L934" s="280" t="str">
        <f t="shared" si="312"/>
        <v>=</v>
      </c>
      <c r="M934" s="280" t="str">
        <f t="shared" si="337"/>
        <v>=</v>
      </c>
      <c r="N934" s="280" t="str">
        <f t="shared" si="338"/>
        <v>=</v>
      </c>
      <c r="O934" s="280" t="str">
        <f t="shared" si="339"/>
        <v>=</v>
      </c>
      <c r="P934" s="280" t="str">
        <f t="shared" si="340"/>
        <v>=</v>
      </c>
    </row>
    <row r="935" spans="1:16" x14ac:dyDescent="0.35">
      <c r="A935" s="40" t="s">
        <v>3071</v>
      </c>
      <c r="B935" s="28" t="s">
        <v>3072</v>
      </c>
      <c r="C935" s="206" t="s">
        <v>1660</v>
      </c>
      <c r="D935" s="206" t="s">
        <v>1660</v>
      </c>
      <c r="E935" s="206" t="s">
        <v>1660</v>
      </c>
      <c r="F935" s="193" t="s">
        <v>1660</v>
      </c>
      <c r="G935" s="206" t="s">
        <v>1660</v>
      </c>
      <c r="H935" s="206" t="s">
        <v>1660</v>
      </c>
      <c r="I935" s="301"/>
      <c r="J935" s="280" t="str">
        <f t="shared" si="335"/>
        <v>=</v>
      </c>
      <c r="K935" s="280" t="str">
        <f t="shared" si="336"/>
        <v>=</v>
      </c>
      <c r="L935" s="280" t="str">
        <f t="shared" si="312"/>
        <v>=</v>
      </c>
      <c r="M935" s="280" t="str">
        <f t="shared" si="337"/>
        <v>=</v>
      </c>
      <c r="N935" s="280" t="str">
        <f t="shared" si="338"/>
        <v>=</v>
      </c>
      <c r="O935" s="280" t="str">
        <f t="shared" si="339"/>
        <v>=</v>
      </c>
      <c r="P935" s="280" t="str">
        <f t="shared" si="340"/>
        <v>=</v>
      </c>
    </row>
    <row r="936" spans="1:16" x14ac:dyDescent="0.35">
      <c r="A936" s="40" t="s">
        <v>3073</v>
      </c>
      <c r="B936" s="28" t="s">
        <v>3074</v>
      </c>
      <c r="C936" s="206" t="s">
        <v>1660</v>
      </c>
      <c r="D936" s="206" t="s">
        <v>1660</v>
      </c>
      <c r="E936" s="206" t="s">
        <v>1660</v>
      </c>
      <c r="F936" s="193" t="s">
        <v>1660</v>
      </c>
      <c r="G936" s="206" t="s">
        <v>1660</v>
      </c>
      <c r="H936" s="206" t="s">
        <v>1660</v>
      </c>
      <c r="I936" s="301"/>
      <c r="J936" s="280" t="str">
        <f t="shared" si="335"/>
        <v>=</v>
      </c>
      <c r="K936" s="280" t="str">
        <f t="shared" si="336"/>
        <v>=</v>
      </c>
      <c r="L936" s="280" t="str">
        <f t="shared" si="312"/>
        <v>=</v>
      </c>
      <c r="M936" s="280" t="str">
        <f t="shared" si="337"/>
        <v>=</v>
      </c>
      <c r="N936" s="280" t="str">
        <f t="shared" si="338"/>
        <v>=</v>
      </c>
      <c r="O936" s="280" t="str">
        <f t="shared" si="339"/>
        <v>=</v>
      </c>
      <c r="P936" s="280" t="str">
        <f t="shared" si="340"/>
        <v>=</v>
      </c>
    </row>
    <row r="937" spans="1:16" x14ac:dyDescent="0.35">
      <c r="A937" s="40" t="s">
        <v>3075</v>
      </c>
      <c r="B937" s="28" t="s">
        <v>3076</v>
      </c>
      <c r="C937" s="206" t="s">
        <v>1660</v>
      </c>
      <c r="D937" s="206" t="s">
        <v>1660</v>
      </c>
      <c r="E937" s="206" t="s">
        <v>1660</v>
      </c>
      <c r="F937" s="193" t="s">
        <v>1660</v>
      </c>
      <c r="G937" s="206" t="s">
        <v>1660</v>
      </c>
      <c r="H937" s="206" t="s">
        <v>1660</v>
      </c>
      <c r="I937" s="204"/>
      <c r="J937" s="280" t="str">
        <f t="shared" si="335"/>
        <v>=</v>
      </c>
      <c r="K937" s="280" t="str">
        <f t="shared" si="336"/>
        <v>=</v>
      </c>
      <c r="L937" s="280" t="str">
        <f t="shared" si="312"/>
        <v>=</v>
      </c>
      <c r="M937" s="280" t="str">
        <f t="shared" si="337"/>
        <v>=</v>
      </c>
      <c r="N937" s="280" t="str">
        <f t="shared" si="338"/>
        <v>=</v>
      </c>
      <c r="O937" s="280" t="str">
        <f t="shared" si="339"/>
        <v>=</v>
      </c>
      <c r="P937" s="280" t="str">
        <f t="shared" si="340"/>
        <v>=</v>
      </c>
    </row>
    <row r="938" spans="1:16" ht="13" x14ac:dyDescent="0.35">
      <c r="A938" s="40" t="s">
        <v>3077</v>
      </c>
      <c r="B938" s="28" t="s">
        <v>3078</v>
      </c>
      <c r="C938" s="206" t="s">
        <v>1660</v>
      </c>
      <c r="D938" s="206" t="s">
        <v>1660</v>
      </c>
      <c r="E938" s="206" t="s">
        <v>1660</v>
      </c>
      <c r="F938" s="193" t="s">
        <v>1660</v>
      </c>
      <c r="G938" s="206" t="s">
        <v>1660</v>
      </c>
      <c r="H938" s="206" t="s">
        <v>1660</v>
      </c>
      <c r="I938" s="207"/>
      <c r="J938" s="280" t="str">
        <f t="shared" si="335"/>
        <v>=</v>
      </c>
      <c r="K938" s="280" t="str">
        <f t="shared" si="336"/>
        <v>=</v>
      </c>
      <c r="L938" s="280" t="str">
        <f t="shared" si="312"/>
        <v>=</v>
      </c>
      <c r="M938" s="280" t="str">
        <f t="shared" si="337"/>
        <v>=</v>
      </c>
      <c r="N938" s="280" t="str">
        <f t="shared" si="338"/>
        <v>=</v>
      </c>
      <c r="O938" s="280" t="str">
        <f t="shared" si="339"/>
        <v>=</v>
      </c>
      <c r="P938" s="280" t="str">
        <f t="shared" si="340"/>
        <v>=</v>
      </c>
    </row>
    <row r="939" spans="1:16" x14ac:dyDescent="0.35">
      <c r="A939" s="40" t="s">
        <v>3079</v>
      </c>
      <c r="B939" s="28" t="s">
        <v>3080</v>
      </c>
      <c r="C939" s="206" t="s">
        <v>1660</v>
      </c>
      <c r="D939" s="206" t="s">
        <v>1660</v>
      </c>
      <c r="E939" s="206" t="s">
        <v>1660</v>
      </c>
      <c r="F939" s="193" t="s">
        <v>1660</v>
      </c>
      <c r="G939" s="206" t="s">
        <v>1660</v>
      </c>
      <c r="H939" s="206" t="s">
        <v>1660</v>
      </c>
      <c r="I939" s="301"/>
      <c r="J939" s="280" t="str">
        <f t="shared" si="335"/>
        <v>=</v>
      </c>
      <c r="K939" s="280" t="str">
        <f t="shared" si="336"/>
        <v>=</v>
      </c>
      <c r="L939" s="280" t="str">
        <f t="shared" si="312"/>
        <v>=</v>
      </c>
      <c r="M939" s="280" t="str">
        <f t="shared" si="337"/>
        <v>=</v>
      </c>
      <c r="N939" s="280" t="str">
        <f t="shared" si="338"/>
        <v>=</v>
      </c>
      <c r="O939" s="280" t="str">
        <f t="shared" si="339"/>
        <v>=</v>
      </c>
      <c r="P939" s="280" t="str">
        <f t="shared" si="340"/>
        <v>=</v>
      </c>
    </row>
    <row r="940" spans="1:16" x14ac:dyDescent="0.35">
      <c r="A940" s="145" t="s">
        <v>3081</v>
      </c>
      <c r="B940" s="330" t="s">
        <v>3082</v>
      </c>
      <c r="C940" s="326" t="s">
        <v>1672</v>
      </c>
      <c r="D940" s="326" t="s">
        <v>1672</v>
      </c>
      <c r="E940" s="194" t="s">
        <v>1672</v>
      </c>
      <c r="F940" s="326" t="s">
        <v>1672</v>
      </c>
      <c r="G940" s="327" t="s">
        <v>1672</v>
      </c>
      <c r="H940" s="327" t="s">
        <v>1672</v>
      </c>
      <c r="I940" s="309"/>
      <c r="J940" s="280" t="str">
        <f t="shared" si="335"/>
        <v>=</v>
      </c>
      <c r="K940" s="280" t="str">
        <f t="shared" si="336"/>
        <v>=</v>
      </c>
      <c r="L940" s="280" t="str">
        <f t="shared" si="312"/>
        <v>=</v>
      </c>
      <c r="M940" s="280" t="str">
        <f t="shared" si="337"/>
        <v>=</v>
      </c>
      <c r="N940" s="280" t="str">
        <f t="shared" si="338"/>
        <v>=</v>
      </c>
      <c r="O940" s="280" t="str">
        <f t="shared" si="339"/>
        <v>=</v>
      </c>
      <c r="P940" s="280" t="str">
        <f t="shared" si="340"/>
        <v>=</v>
      </c>
    </row>
    <row r="941" spans="1:16" ht="13" x14ac:dyDescent="0.35">
      <c r="A941" s="217" t="s">
        <v>3083</v>
      </c>
      <c r="B941" s="191" t="s">
        <v>1642</v>
      </c>
      <c r="C941" s="203" t="s">
        <v>1642</v>
      </c>
      <c r="D941" s="203" t="s">
        <v>1642</v>
      </c>
      <c r="E941" s="203" t="s">
        <v>1642</v>
      </c>
      <c r="F941" s="203" t="s">
        <v>1642</v>
      </c>
      <c r="G941" s="203" t="s">
        <v>1642</v>
      </c>
      <c r="H941" s="203" t="s">
        <v>1642</v>
      </c>
      <c r="I941" s="203"/>
      <c r="J941" s="203" t="s">
        <v>1642</v>
      </c>
      <c r="K941" s="203" t="s">
        <v>1642</v>
      </c>
      <c r="L941" s="203" t="s">
        <v>1642</v>
      </c>
      <c r="M941" s="203" t="s">
        <v>1642</v>
      </c>
      <c r="N941" s="203" t="s">
        <v>1642</v>
      </c>
      <c r="O941" s="203" t="s">
        <v>1642</v>
      </c>
      <c r="P941" s="203" t="s">
        <v>1642</v>
      </c>
    </row>
    <row r="942" spans="1:16" ht="13" x14ac:dyDescent="0.35">
      <c r="A942" s="329" t="s">
        <v>3084</v>
      </c>
      <c r="B942" s="12" t="s">
        <v>1642</v>
      </c>
      <c r="C942" s="311" t="s">
        <v>1642</v>
      </c>
      <c r="D942" s="311" t="s">
        <v>1642</v>
      </c>
      <c r="E942" s="510" t="s">
        <v>1642</v>
      </c>
      <c r="F942" s="311" t="s">
        <v>1642</v>
      </c>
      <c r="G942" s="311" t="s">
        <v>1642</v>
      </c>
      <c r="H942" s="311" t="s">
        <v>1642</v>
      </c>
      <c r="I942" s="312"/>
      <c r="J942" s="311" t="s">
        <v>1642</v>
      </c>
      <c r="K942" s="311" t="s">
        <v>1642</v>
      </c>
      <c r="L942" s="180" t="s">
        <v>1642</v>
      </c>
      <c r="M942" s="311" t="s">
        <v>1642</v>
      </c>
      <c r="N942" s="311" t="s">
        <v>1642</v>
      </c>
      <c r="O942" s="311" t="s">
        <v>1642</v>
      </c>
      <c r="P942" s="180" t="s">
        <v>1642</v>
      </c>
    </row>
    <row r="943" spans="1:16" x14ac:dyDescent="0.35">
      <c r="A943" s="40" t="s">
        <v>955</v>
      </c>
      <c r="B943" s="28" t="s">
        <v>3085</v>
      </c>
      <c r="C943" s="206" t="s">
        <v>1660</v>
      </c>
      <c r="D943" s="206" t="s">
        <v>1660</v>
      </c>
      <c r="E943" s="206" t="s">
        <v>1660</v>
      </c>
      <c r="F943" s="193" t="s">
        <v>1660</v>
      </c>
      <c r="G943" s="206" t="s">
        <v>1660</v>
      </c>
      <c r="H943" s="206" t="s">
        <v>1660</v>
      </c>
      <c r="I943" s="301"/>
      <c r="J943" s="280" t="str">
        <f t="shared" ref="J943:J959" si="341">IF(C943=D943,"=","X")</f>
        <v>=</v>
      </c>
      <c r="K943" s="280" t="str">
        <f t="shared" ref="K943:K959" si="342">IF(C943=F943,"=","X")</f>
        <v>=</v>
      </c>
      <c r="L943" s="280" t="str">
        <f t="shared" si="312"/>
        <v>=</v>
      </c>
      <c r="M943" s="280" t="str">
        <f t="shared" ref="M943:M959" si="343">IF(C943=G943,"=","X")</f>
        <v>=</v>
      </c>
      <c r="N943" s="280" t="str">
        <f t="shared" ref="N943:N959" si="344">IF(F943=G943,"=","X")</f>
        <v>=</v>
      </c>
      <c r="O943" s="280" t="str">
        <f t="shared" ref="O943:O959" si="345">IF(D943=F943,"=","X")</f>
        <v>=</v>
      </c>
      <c r="P943" s="280" t="str">
        <f t="shared" ref="P943:P959" si="346">IF(H943=G943,"=","X")</f>
        <v>=</v>
      </c>
    </row>
    <row r="944" spans="1:16" x14ac:dyDescent="0.35">
      <c r="A944" s="40" t="s">
        <v>3086</v>
      </c>
      <c r="B944" s="28" t="s">
        <v>3087</v>
      </c>
      <c r="C944" s="206" t="s">
        <v>1660</v>
      </c>
      <c r="D944" s="206" t="s">
        <v>1660</v>
      </c>
      <c r="E944" s="206" t="s">
        <v>1660</v>
      </c>
      <c r="F944" s="193" t="s">
        <v>1660</v>
      </c>
      <c r="G944" s="206" t="s">
        <v>1660</v>
      </c>
      <c r="H944" s="206" t="s">
        <v>1660</v>
      </c>
      <c r="I944" s="301"/>
      <c r="J944" s="280" t="str">
        <f t="shared" si="341"/>
        <v>=</v>
      </c>
      <c r="K944" s="280" t="str">
        <f t="shared" si="342"/>
        <v>=</v>
      </c>
      <c r="L944" s="280" t="str">
        <f t="shared" si="312"/>
        <v>=</v>
      </c>
      <c r="M944" s="280" t="str">
        <f t="shared" si="343"/>
        <v>=</v>
      </c>
      <c r="N944" s="280" t="str">
        <f t="shared" si="344"/>
        <v>=</v>
      </c>
      <c r="O944" s="280" t="str">
        <f t="shared" si="345"/>
        <v>=</v>
      </c>
      <c r="P944" s="280" t="str">
        <f t="shared" si="346"/>
        <v>=</v>
      </c>
    </row>
    <row r="945" spans="1:16" x14ac:dyDescent="0.35">
      <c r="A945" s="40" t="s">
        <v>3088</v>
      </c>
      <c r="B945" s="28" t="s">
        <v>3089</v>
      </c>
      <c r="C945" s="206" t="s">
        <v>1660</v>
      </c>
      <c r="D945" s="206" t="s">
        <v>1660</v>
      </c>
      <c r="E945" s="206" t="s">
        <v>1660</v>
      </c>
      <c r="F945" s="193" t="s">
        <v>1660</v>
      </c>
      <c r="G945" s="206" t="s">
        <v>1660</v>
      </c>
      <c r="H945" s="206" t="s">
        <v>1660</v>
      </c>
      <c r="I945" s="301"/>
      <c r="J945" s="280" t="str">
        <f t="shared" si="341"/>
        <v>=</v>
      </c>
      <c r="K945" s="280" t="str">
        <f t="shared" si="342"/>
        <v>=</v>
      </c>
      <c r="L945" s="280" t="str">
        <f t="shared" si="312"/>
        <v>=</v>
      </c>
      <c r="M945" s="280" t="str">
        <f t="shared" si="343"/>
        <v>=</v>
      </c>
      <c r="N945" s="280" t="str">
        <f t="shared" si="344"/>
        <v>=</v>
      </c>
      <c r="O945" s="280" t="str">
        <f t="shared" si="345"/>
        <v>=</v>
      </c>
      <c r="P945" s="280" t="str">
        <f t="shared" si="346"/>
        <v>=</v>
      </c>
    </row>
    <row r="946" spans="1:16" x14ac:dyDescent="0.35">
      <c r="A946" s="40" t="s">
        <v>3090</v>
      </c>
      <c r="B946" s="28" t="s">
        <v>3091</v>
      </c>
      <c r="C946" s="206" t="s">
        <v>1660</v>
      </c>
      <c r="D946" s="206" t="s">
        <v>1660</v>
      </c>
      <c r="E946" s="206" t="s">
        <v>1660</v>
      </c>
      <c r="F946" s="193" t="s">
        <v>1660</v>
      </c>
      <c r="G946" s="206" t="s">
        <v>1660</v>
      </c>
      <c r="H946" s="206" t="s">
        <v>1660</v>
      </c>
      <c r="I946" s="301"/>
      <c r="J946" s="280" t="str">
        <f t="shared" si="341"/>
        <v>=</v>
      </c>
      <c r="K946" s="280" t="str">
        <f t="shared" si="342"/>
        <v>=</v>
      </c>
      <c r="L946" s="280" t="str">
        <f t="shared" si="312"/>
        <v>=</v>
      </c>
      <c r="M946" s="280" t="str">
        <f t="shared" si="343"/>
        <v>=</v>
      </c>
      <c r="N946" s="280" t="str">
        <f t="shared" si="344"/>
        <v>=</v>
      </c>
      <c r="O946" s="280" t="str">
        <f t="shared" si="345"/>
        <v>=</v>
      </c>
      <c r="P946" s="280" t="str">
        <f t="shared" si="346"/>
        <v>=</v>
      </c>
    </row>
    <row r="947" spans="1:16" x14ac:dyDescent="0.35">
      <c r="A947" s="40" t="s">
        <v>3092</v>
      </c>
      <c r="B947" s="28" t="s">
        <v>3093</v>
      </c>
      <c r="C947" s="206" t="s">
        <v>1660</v>
      </c>
      <c r="D947" s="206" t="s">
        <v>1660</v>
      </c>
      <c r="E947" s="206" t="s">
        <v>1660</v>
      </c>
      <c r="F947" s="193" t="s">
        <v>1660</v>
      </c>
      <c r="G947" s="206" t="s">
        <v>1660</v>
      </c>
      <c r="H947" s="206" t="s">
        <v>1660</v>
      </c>
      <c r="I947" s="301"/>
      <c r="J947" s="280" t="str">
        <f t="shared" si="341"/>
        <v>=</v>
      </c>
      <c r="K947" s="280" t="str">
        <f t="shared" si="342"/>
        <v>=</v>
      </c>
      <c r="L947" s="280" t="str">
        <f t="shared" si="312"/>
        <v>=</v>
      </c>
      <c r="M947" s="280" t="str">
        <f t="shared" si="343"/>
        <v>=</v>
      </c>
      <c r="N947" s="280" t="str">
        <f t="shared" si="344"/>
        <v>=</v>
      </c>
      <c r="O947" s="280" t="str">
        <f t="shared" si="345"/>
        <v>=</v>
      </c>
      <c r="P947" s="280" t="str">
        <f t="shared" si="346"/>
        <v>=</v>
      </c>
    </row>
    <row r="948" spans="1:16" x14ac:dyDescent="0.35">
      <c r="A948" s="40" t="s">
        <v>3094</v>
      </c>
      <c r="B948" s="28" t="s">
        <v>3095</v>
      </c>
      <c r="C948" s="194" t="s">
        <v>1672</v>
      </c>
      <c r="D948" s="194" t="s">
        <v>1672</v>
      </c>
      <c r="E948" s="194" t="s">
        <v>1672</v>
      </c>
      <c r="F948" s="194" t="s">
        <v>1672</v>
      </c>
      <c r="G948" s="303" t="s">
        <v>1672</v>
      </c>
      <c r="H948" s="303" t="s">
        <v>1672</v>
      </c>
      <c r="I948" s="301"/>
      <c r="J948" s="280" t="str">
        <f t="shared" si="341"/>
        <v>=</v>
      </c>
      <c r="K948" s="280" t="str">
        <f t="shared" si="342"/>
        <v>=</v>
      </c>
      <c r="L948" s="280" t="str">
        <f t="shared" si="312"/>
        <v>=</v>
      </c>
      <c r="M948" s="280" t="str">
        <f t="shared" si="343"/>
        <v>=</v>
      </c>
      <c r="N948" s="280" t="str">
        <f t="shared" si="344"/>
        <v>=</v>
      </c>
      <c r="O948" s="280" t="str">
        <f t="shared" si="345"/>
        <v>=</v>
      </c>
      <c r="P948" s="280" t="str">
        <f t="shared" si="346"/>
        <v>=</v>
      </c>
    </row>
    <row r="949" spans="1:16" x14ac:dyDescent="0.35">
      <c r="A949" s="40" t="s">
        <v>3096</v>
      </c>
      <c r="B949" s="28" t="s">
        <v>3097</v>
      </c>
      <c r="C949" s="194" t="s">
        <v>1672</v>
      </c>
      <c r="D949" s="194" t="s">
        <v>1672</v>
      </c>
      <c r="E949" s="194" t="s">
        <v>1672</v>
      </c>
      <c r="F949" s="194" t="s">
        <v>1672</v>
      </c>
      <c r="G949" s="303" t="s">
        <v>1672</v>
      </c>
      <c r="H949" s="303" t="s">
        <v>1672</v>
      </c>
      <c r="I949" s="301"/>
      <c r="J949" s="280" t="str">
        <f t="shared" si="341"/>
        <v>=</v>
      </c>
      <c r="K949" s="280" t="str">
        <f t="shared" si="342"/>
        <v>=</v>
      </c>
      <c r="L949" s="280" t="str">
        <f t="shared" si="312"/>
        <v>=</v>
      </c>
      <c r="M949" s="280" t="str">
        <f t="shared" si="343"/>
        <v>=</v>
      </c>
      <c r="N949" s="280" t="str">
        <f t="shared" si="344"/>
        <v>=</v>
      </c>
      <c r="O949" s="280" t="str">
        <f t="shared" si="345"/>
        <v>=</v>
      </c>
      <c r="P949" s="280" t="str">
        <f t="shared" si="346"/>
        <v>=</v>
      </c>
    </row>
    <row r="950" spans="1:16" x14ac:dyDescent="0.35">
      <c r="A950" s="40" t="s">
        <v>626</v>
      </c>
      <c r="B950" s="734" t="s">
        <v>627</v>
      </c>
      <c r="C950" s="199" t="s">
        <v>259</v>
      </c>
      <c r="D950" s="199" t="s">
        <v>259</v>
      </c>
      <c r="E950" s="199" t="s">
        <v>259</v>
      </c>
      <c r="F950" s="199" t="s">
        <v>259</v>
      </c>
      <c r="G950" s="197" t="s">
        <v>1678</v>
      </c>
      <c r="H950" s="197" t="s">
        <v>1678</v>
      </c>
      <c r="I950" s="301"/>
      <c r="J950" s="280" t="str">
        <f t="shared" si="341"/>
        <v>=</v>
      </c>
      <c r="K950" s="280" t="str">
        <f t="shared" si="342"/>
        <v>=</v>
      </c>
      <c r="L950" s="280" t="str">
        <f t="shared" si="312"/>
        <v>=</v>
      </c>
      <c r="M950" s="280" t="str">
        <f t="shared" si="343"/>
        <v>X</v>
      </c>
      <c r="N950" s="280" t="str">
        <f t="shared" si="344"/>
        <v>X</v>
      </c>
      <c r="O950" s="280" t="str">
        <f t="shared" si="345"/>
        <v>=</v>
      </c>
      <c r="P950" s="280" t="str">
        <f t="shared" si="346"/>
        <v>=</v>
      </c>
    </row>
    <row r="951" spans="1:16" x14ac:dyDescent="0.35">
      <c r="A951" s="40" t="s">
        <v>3098</v>
      </c>
      <c r="B951" s="28" t="s">
        <v>3099</v>
      </c>
      <c r="C951" s="206" t="s">
        <v>1660</v>
      </c>
      <c r="D951" s="206" t="s">
        <v>1660</v>
      </c>
      <c r="E951" s="206" t="s">
        <v>1660</v>
      </c>
      <c r="F951" s="193" t="s">
        <v>1660</v>
      </c>
      <c r="G951" s="206" t="s">
        <v>1660</v>
      </c>
      <c r="H951" s="206" t="s">
        <v>1660</v>
      </c>
      <c r="I951" s="301"/>
      <c r="J951" s="280" t="str">
        <f t="shared" si="341"/>
        <v>=</v>
      </c>
      <c r="K951" s="280" t="str">
        <f t="shared" si="342"/>
        <v>=</v>
      </c>
      <c r="L951" s="280" t="str">
        <f t="shared" si="312"/>
        <v>=</v>
      </c>
      <c r="M951" s="280" t="str">
        <f t="shared" si="343"/>
        <v>=</v>
      </c>
      <c r="N951" s="280" t="str">
        <f t="shared" si="344"/>
        <v>=</v>
      </c>
      <c r="O951" s="280" t="str">
        <f t="shared" si="345"/>
        <v>=</v>
      </c>
      <c r="P951" s="280" t="str">
        <f t="shared" si="346"/>
        <v>=</v>
      </c>
    </row>
    <row r="952" spans="1:16" x14ac:dyDescent="0.35">
      <c r="A952" s="40" t="s">
        <v>3100</v>
      </c>
      <c r="B952" s="28" t="s">
        <v>3101</v>
      </c>
      <c r="C952" s="206" t="s">
        <v>1660</v>
      </c>
      <c r="D952" s="206" t="s">
        <v>1660</v>
      </c>
      <c r="E952" s="206" t="s">
        <v>1660</v>
      </c>
      <c r="F952" s="193" t="s">
        <v>1660</v>
      </c>
      <c r="G952" s="206" t="s">
        <v>1660</v>
      </c>
      <c r="H952" s="206" t="s">
        <v>1660</v>
      </c>
      <c r="I952" s="301"/>
      <c r="J952" s="280" t="str">
        <f t="shared" si="341"/>
        <v>=</v>
      </c>
      <c r="K952" s="280" t="str">
        <f t="shared" si="342"/>
        <v>=</v>
      </c>
      <c r="L952" s="280" t="str">
        <f t="shared" si="312"/>
        <v>=</v>
      </c>
      <c r="M952" s="280" t="str">
        <f t="shared" si="343"/>
        <v>=</v>
      </c>
      <c r="N952" s="280" t="str">
        <f t="shared" si="344"/>
        <v>=</v>
      </c>
      <c r="O952" s="280" t="str">
        <f t="shared" si="345"/>
        <v>=</v>
      </c>
      <c r="P952" s="280" t="str">
        <f t="shared" si="346"/>
        <v>=</v>
      </c>
    </row>
    <row r="953" spans="1:16" x14ac:dyDescent="0.35">
      <c r="A953" s="40" t="s">
        <v>3102</v>
      </c>
      <c r="B953" s="28" t="s">
        <v>3103</v>
      </c>
      <c r="C953" s="206" t="s">
        <v>1660</v>
      </c>
      <c r="D953" s="206" t="s">
        <v>1660</v>
      </c>
      <c r="E953" s="206" t="s">
        <v>1660</v>
      </c>
      <c r="F953" s="193" t="s">
        <v>1660</v>
      </c>
      <c r="G953" s="206" t="s">
        <v>1660</v>
      </c>
      <c r="H953" s="206" t="s">
        <v>1660</v>
      </c>
      <c r="I953" s="301"/>
      <c r="J953" s="280" t="str">
        <f t="shared" si="341"/>
        <v>=</v>
      </c>
      <c r="K953" s="280" t="str">
        <f t="shared" si="342"/>
        <v>=</v>
      </c>
      <c r="L953" s="280" t="str">
        <f t="shared" si="312"/>
        <v>=</v>
      </c>
      <c r="M953" s="280" t="str">
        <f t="shared" si="343"/>
        <v>=</v>
      </c>
      <c r="N953" s="280" t="str">
        <f t="shared" si="344"/>
        <v>=</v>
      </c>
      <c r="O953" s="280" t="str">
        <f t="shared" si="345"/>
        <v>=</v>
      </c>
      <c r="P953" s="280" t="str">
        <f t="shared" si="346"/>
        <v>=</v>
      </c>
    </row>
    <row r="954" spans="1:16" x14ac:dyDescent="0.35">
      <c r="A954" s="40" t="s">
        <v>3104</v>
      </c>
      <c r="B954" s="28" t="s">
        <v>3105</v>
      </c>
      <c r="C954" s="206" t="s">
        <v>1660</v>
      </c>
      <c r="D954" s="206" t="s">
        <v>1660</v>
      </c>
      <c r="E954" s="206" t="s">
        <v>1660</v>
      </c>
      <c r="F954" s="193" t="s">
        <v>1660</v>
      </c>
      <c r="G954" s="206" t="s">
        <v>1660</v>
      </c>
      <c r="H954" s="206" t="s">
        <v>1660</v>
      </c>
      <c r="I954" s="301"/>
      <c r="J954" s="280" t="str">
        <f t="shared" si="341"/>
        <v>=</v>
      </c>
      <c r="K954" s="280" t="str">
        <f t="shared" si="342"/>
        <v>=</v>
      </c>
      <c r="L954" s="280" t="str">
        <f t="shared" ref="L954:L1001" si="347">IF(D954=E954,"=","X")</f>
        <v>=</v>
      </c>
      <c r="M954" s="280" t="str">
        <f t="shared" si="343"/>
        <v>=</v>
      </c>
      <c r="N954" s="280" t="str">
        <f t="shared" si="344"/>
        <v>=</v>
      </c>
      <c r="O954" s="280" t="str">
        <f t="shared" si="345"/>
        <v>=</v>
      </c>
      <c r="P954" s="280" t="str">
        <f t="shared" si="346"/>
        <v>=</v>
      </c>
    </row>
    <row r="955" spans="1:16" x14ac:dyDescent="0.35">
      <c r="A955" s="40" t="s">
        <v>3106</v>
      </c>
      <c r="B955" s="28" t="s">
        <v>3107</v>
      </c>
      <c r="C955" s="206" t="s">
        <v>1660</v>
      </c>
      <c r="D955" s="206" t="s">
        <v>1660</v>
      </c>
      <c r="E955" s="206" t="s">
        <v>1660</v>
      </c>
      <c r="F955" s="193" t="s">
        <v>1660</v>
      </c>
      <c r="G955" s="206" t="s">
        <v>1660</v>
      </c>
      <c r="H955" s="206" t="s">
        <v>1660</v>
      </c>
      <c r="I955" s="301"/>
      <c r="J955" s="280" t="str">
        <f t="shared" si="341"/>
        <v>=</v>
      </c>
      <c r="K955" s="280" t="str">
        <f t="shared" si="342"/>
        <v>=</v>
      </c>
      <c r="L955" s="280" t="str">
        <f t="shared" si="347"/>
        <v>=</v>
      </c>
      <c r="M955" s="280" t="str">
        <f t="shared" si="343"/>
        <v>=</v>
      </c>
      <c r="N955" s="280" t="str">
        <f t="shared" si="344"/>
        <v>=</v>
      </c>
      <c r="O955" s="280" t="str">
        <f t="shared" si="345"/>
        <v>=</v>
      </c>
      <c r="P955" s="280" t="str">
        <f t="shared" si="346"/>
        <v>=</v>
      </c>
    </row>
    <row r="956" spans="1:16" x14ac:dyDescent="0.35">
      <c r="A956" s="40" t="s">
        <v>3108</v>
      </c>
      <c r="B956" s="28" t="s">
        <v>3109</v>
      </c>
      <c r="C956" s="206" t="s">
        <v>1660</v>
      </c>
      <c r="D956" s="206" t="s">
        <v>1660</v>
      </c>
      <c r="E956" s="206" t="s">
        <v>1660</v>
      </c>
      <c r="F956" s="193" t="s">
        <v>1660</v>
      </c>
      <c r="G956" s="206" t="s">
        <v>1660</v>
      </c>
      <c r="H956" s="206" t="s">
        <v>1660</v>
      </c>
      <c r="I956" s="204"/>
      <c r="J956" s="280" t="str">
        <f t="shared" si="341"/>
        <v>=</v>
      </c>
      <c r="K956" s="280" t="str">
        <f t="shared" si="342"/>
        <v>=</v>
      </c>
      <c r="L956" s="280" t="str">
        <f t="shared" si="347"/>
        <v>=</v>
      </c>
      <c r="M956" s="280" t="str">
        <f t="shared" si="343"/>
        <v>=</v>
      </c>
      <c r="N956" s="280" t="str">
        <f t="shared" si="344"/>
        <v>=</v>
      </c>
      <c r="O956" s="280" t="str">
        <f t="shared" si="345"/>
        <v>=</v>
      </c>
      <c r="P956" s="280" t="str">
        <f t="shared" si="346"/>
        <v>=</v>
      </c>
    </row>
    <row r="957" spans="1:16" ht="13" x14ac:dyDescent="0.35">
      <c r="A957" s="40" t="s">
        <v>3110</v>
      </c>
      <c r="B957" s="28" t="s">
        <v>3111</v>
      </c>
      <c r="C957" s="206" t="s">
        <v>1660</v>
      </c>
      <c r="D957" s="206" t="s">
        <v>1660</v>
      </c>
      <c r="E957" s="206" t="s">
        <v>1660</v>
      </c>
      <c r="F957" s="193" t="s">
        <v>1660</v>
      </c>
      <c r="G957" s="206" t="s">
        <v>1660</v>
      </c>
      <c r="H957" s="206" t="s">
        <v>1660</v>
      </c>
      <c r="I957" s="207"/>
      <c r="J957" s="280" t="str">
        <f t="shared" si="341"/>
        <v>=</v>
      </c>
      <c r="K957" s="280" t="str">
        <f t="shared" si="342"/>
        <v>=</v>
      </c>
      <c r="L957" s="280" t="str">
        <f t="shared" si="347"/>
        <v>=</v>
      </c>
      <c r="M957" s="280" t="str">
        <f t="shared" si="343"/>
        <v>=</v>
      </c>
      <c r="N957" s="280" t="str">
        <f t="shared" si="344"/>
        <v>=</v>
      </c>
      <c r="O957" s="280" t="str">
        <f t="shared" si="345"/>
        <v>=</v>
      </c>
      <c r="P957" s="280" t="str">
        <f t="shared" si="346"/>
        <v>=</v>
      </c>
    </row>
    <row r="958" spans="1:16" ht="13" x14ac:dyDescent="0.35">
      <c r="A958" s="40" t="s">
        <v>3112</v>
      </c>
      <c r="B958" s="28" t="s">
        <v>3113</v>
      </c>
      <c r="C958" s="206" t="s">
        <v>1660</v>
      </c>
      <c r="D958" s="206" t="s">
        <v>1660</v>
      </c>
      <c r="E958" s="206" t="s">
        <v>1660</v>
      </c>
      <c r="F958" s="193" t="s">
        <v>1660</v>
      </c>
      <c r="G958" s="206" t="s">
        <v>1660</v>
      </c>
      <c r="H958" s="206" t="s">
        <v>1660</v>
      </c>
      <c r="I958" s="207"/>
      <c r="J958" s="280" t="str">
        <f t="shared" si="341"/>
        <v>=</v>
      </c>
      <c r="K958" s="280" t="str">
        <f t="shared" si="342"/>
        <v>=</v>
      </c>
      <c r="L958" s="280" t="str">
        <f t="shared" si="347"/>
        <v>=</v>
      </c>
      <c r="M958" s="280" t="str">
        <f t="shared" si="343"/>
        <v>=</v>
      </c>
      <c r="N958" s="280" t="str">
        <f t="shared" si="344"/>
        <v>=</v>
      </c>
      <c r="O958" s="280" t="str">
        <f t="shared" si="345"/>
        <v>=</v>
      </c>
      <c r="P958" s="280" t="str">
        <f t="shared" si="346"/>
        <v>=</v>
      </c>
    </row>
    <row r="959" spans="1:16" x14ac:dyDescent="0.35">
      <c r="A959" s="145" t="s">
        <v>3114</v>
      </c>
      <c r="B959" s="330" t="s">
        <v>3115</v>
      </c>
      <c r="C959" s="306" t="s">
        <v>1660</v>
      </c>
      <c r="D959" s="306" t="s">
        <v>1660</v>
      </c>
      <c r="E959" s="193" t="s">
        <v>1660</v>
      </c>
      <c r="F959" s="313" t="s">
        <v>1689</v>
      </c>
      <c r="G959" s="313" t="s">
        <v>1689</v>
      </c>
      <c r="H959" s="313" t="s">
        <v>1689</v>
      </c>
      <c r="I959" s="309"/>
      <c r="J959" s="280" t="str">
        <f t="shared" si="341"/>
        <v>=</v>
      </c>
      <c r="K959" s="280" t="str">
        <f t="shared" si="342"/>
        <v>X</v>
      </c>
      <c r="L959" s="280" t="str">
        <f t="shared" si="347"/>
        <v>=</v>
      </c>
      <c r="M959" s="280" t="str">
        <f t="shared" si="343"/>
        <v>X</v>
      </c>
      <c r="N959" s="280" t="str">
        <f t="shared" si="344"/>
        <v>=</v>
      </c>
      <c r="O959" s="280" t="str">
        <f t="shared" si="345"/>
        <v>X</v>
      </c>
      <c r="P959" s="280" t="str">
        <f t="shared" si="346"/>
        <v>=</v>
      </c>
    </row>
    <row r="960" spans="1:16" ht="13" x14ac:dyDescent="0.35">
      <c r="A960" s="217" t="s">
        <v>3116</v>
      </c>
      <c r="B960" s="191" t="s">
        <v>1642</v>
      </c>
      <c r="C960" s="203" t="s">
        <v>1642</v>
      </c>
      <c r="D960" s="203" t="s">
        <v>1642</v>
      </c>
      <c r="E960" s="203" t="s">
        <v>1642</v>
      </c>
      <c r="F960" s="203" t="s">
        <v>1642</v>
      </c>
      <c r="G960" s="203" t="s">
        <v>1642</v>
      </c>
      <c r="H960" s="203" t="s">
        <v>1642</v>
      </c>
      <c r="I960" s="203"/>
      <c r="J960" s="203" t="s">
        <v>1642</v>
      </c>
      <c r="K960" s="203" t="s">
        <v>1642</v>
      </c>
      <c r="L960" s="203" t="s">
        <v>1642</v>
      </c>
      <c r="M960" s="203" t="s">
        <v>1642</v>
      </c>
      <c r="N960" s="203" t="s">
        <v>1642</v>
      </c>
      <c r="O960" s="203" t="s">
        <v>1642</v>
      </c>
      <c r="P960" s="203" t="s">
        <v>1642</v>
      </c>
    </row>
    <row r="961" spans="1:16" ht="26" x14ac:dyDescent="0.35">
      <c r="A961" s="334" t="s">
        <v>3117</v>
      </c>
      <c r="B961" s="334" t="s">
        <v>1642</v>
      </c>
      <c r="C961" s="337" t="s">
        <v>1677</v>
      </c>
      <c r="D961" s="311" t="s">
        <v>1642</v>
      </c>
      <c r="E961" s="523" t="s">
        <v>1642</v>
      </c>
      <c r="F961" s="311" t="s">
        <v>1642</v>
      </c>
      <c r="G961" s="311" t="s">
        <v>1642</v>
      </c>
      <c r="H961" s="311" t="s">
        <v>1642</v>
      </c>
      <c r="I961" s="312"/>
      <c r="J961" s="280" t="str">
        <f t="shared" ref="J961:J1001" si="348">IF(C961=D961,"=","X")</f>
        <v>X</v>
      </c>
      <c r="K961" s="280" t="str">
        <f t="shared" ref="K961:K1001" si="349">IF(C961=F961,"=","X")</f>
        <v>X</v>
      </c>
      <c r="L961" s="280" t="str">
        <f t="shared" si="347"/>
        <v>=</v>
      </c>
      <c r="M961" s="280" t="str">
        <f t="shared" ref="M961:M1001" si="350">IF(C961=G961,"=","X")</f>
        <v>X</v>
      </c>
      <c r="N961" s="280" t="str">
        <f t="shared" ref="N961:N1001" si="351">IF(F961=G961,"=","X")</f>
        <v>=</v>
      </c>
      <c r="O961" s="280" t="str">
        <f t="shared" ref="O961:O1001" si="352">IF(D961=F961,"=","X")</f>
        <v>=</v>
      </c>
      <c r="P961" s="280" t="str">
        <f t="shared" ref="P961:P1001" si="353">IF(H961=G961,"=","X")</f>
        <v>=</v>
      </c>
    </row>
    <row r="962" spans="1:16" ht="13" x14ac:dyDescent="0.35">
      <c r="A962" s="31" t="s">
        <v>3118</v>
      </c>
      <c r="B962" s="31" t="s">
        <v>1642</v>
      </c>
      <c r="C962" s="196" t="s">
        <v>1677</v>
      </c>
      <c r="D962" s="180" t="s">
        <v>1642</v>
      </c>
      <c r="E962" s="523" t="s">
        <v>1642</v>
      </c>
      <c r="F962" s="180" t="s">
        <v>1642</v>
      </c>
      <c r="G962" s="180" t="s">
        <v>1642</v>
      </c>
      <c r="H962" s="180" t="s">
        <v>1642</v>
      </c>
      <c r="I962" s="301"/>
      <c r="J962" s="280" t="str">
        <f t="shared" si="348"/>
        <v>X</v>
      </c>
      <c r="K962" s="280" t="str">
        <f t="shared" si="349"/>
        <v>X</v>
      </c>
      <c r="L962" s="280" t="str">
        <f t="shared" si="347"/>
        <v>=</v>
      </c>
      <c r="M962" s="280" t="str">
        <f t="shared" si="350"/>
        <v>X</v>
      </c>
      <c r="N962" s="280" t="str">
        <f t="shared" si="351"/>
        <v>=</v>
      </c>
      <c r="O962" s="280" t="str">
        <f t="shared" si="352"/>
        <v>=</v>
      </c>
      <c r="P962" s="280" t="str">
        <f t="shared" si="353"/>
        <v>=</v>
      </c>
    </row>
    <row r="963" spans="1:16" ht="13" x14ac:dyDescent="0.35">
      <c r="A963" s="11" t="s">
        <v>3119</v>
      </c>
      <c r="B963" s="11" t="s">
        <v>3120</v>
      </c>
      <c r="C963" s="196" t="s">
        <v>1677</v>
      </c>
      <c r="D963" s="193" t="s">
        <v>1660</v>
      </c>
      <c r="E963" s="193" t="s">
        <v>1660</v>
      </c>
      <c r="F963" s="193" t="s">
        <v>1660</v>
      </c>
      <c r="G963" s="206" t="s">
        <v>1660</v>
      </c>
      <c r="H963" s="206" t="s">
        <v>1660</v>
      </c>
      <c r="I963" s="301"/>
      <c r="J963" s="280" t="str">
        <f t="shared" si="348"/>
        <v>X</v>
      </c>
      <c r="K963" s="280" t="str">
        <f t="shared" si="349"/>
        <v>X</v>
      </c>
      <c r="L963" s="280" t="str">
        <f t="shared" si="347"/>
        <v>=</v>
      </c>
      <c r="M963" s="280" t="str">
        <f t="shared" si="350"/>
        <v>X</v>
      </c>
      <c r="N963" s="280" t="str">
        <f t="shared" si="351"/>
        <v>=</v>
      </c>
      <c r="O963" s="280" t="str">
        <f t="shared" si="352"/>
        <v>=</v>
      </c>
      <c r="P963" s="280" t="str">
        <f t="shared" si="353"/>
        <v>=</v>
      </c>
    </row>
    <row r="964" spans="1:16" ht="13" x14ac:dyDescent="0.35">
      <c r="A964" s="11" t="s">
        <v>3121</v>
      </c>
      <c r="B964" s="11" t="s">
        <v>3122</v>
      </c>
      <c r="C964" s="196" t="s">
        <v>1677</v>
      </c>
      <c r="D964" s="201" t="s">
        <v>1870</v>
      </c>
      <c r="E964" s="201" t="s">
        <v>1870</v>
      </c>
      <c r="F964" s="201" t="s">
        <v>1870</v>
      </c>
      <c r="G964" s="303" t="s">
        <v>1672</v>
      </c>
      <c r="H964" s="303" t="s">
        <v>1672</v>
      </c>
      <c r="I964" s="301"/>
      <c r="J964" s="280" t="str">
        <f t="shared" si="348"/>
        <v>X</v>
      </c>
      <c r="K964" s="280" t="str">
        <f t="shared" si="349"/>
        <v>X</v>
      </c>
      <c r="L964" s="280" t="str">
        <f t="shared" si="347"/>
        <v>=</v>
      </c>
      <c r="M964" s="280" t="str">
        <f t="shared" si="350"/>
        <v>X</v>
      </c>
      <c r="N964" s="280" t="str">
        <f t="shared" si="351"/>
        <v>X</v>
      </c>
      <c r="O964" s="280" t="str">
        <f t="shared" si="352"/>
        <v>=</v>
      </c>
      <c r="P964" s="280" t="str">
        <f t="shared" si="353"/>
        <v>=</v>
      </c>
    </row>
    <row r="965" spans="1:16" ht="26" x14ac:dyDescent="0.35">
      <c r="A965" s="12" t="s">
        <v>3123</v>
      </c>
      <c r="B965" s="12" t="s">
        <v>1642</v>
      </c>
      <c r="C965" s="196" t="s">
        <v>1677</v>
      </c>
      <c r="D965" s="180" t="s">
        <v>1642</v>
      </c>
      <c r="E965" s="180" t="s">
        <v>1642</v>
      </c>
      <c r="F965" s="180" t="s">
        <v>1642</v>
      </c>
      <c r="G965" s="180" t="s">
        <v>1642</v>
      </c>
      <c r="H965" s="180" t="s">
        <v>1642</v>
      </c>
      <c r="I965" s="301"/>
      <c r="J965" s="280" t="str">
        <f t="shared" si="348"/>
        <v>X</v>
      </c>
      <c r="K965" s="280" t="str">
        <f t="shared" si="349"/>
        <v>X</v>
      </c>
      <c r="L965" s="280" t="str">
        <f t="shared" si="347"/>
        <v>=</v>
      </c>
      <c r="M965" s="280" t="str">
        <f t="shared" si="350"/>
        <v>X</v>
      </c>
      <c r="N965" s="280" t="str">
        <f t="shared" si="351"/>
        <v>=</v>
      </c>
      <c r="O965" s="280" t="str">
        <f t="shared" si="352"/>
        <v>=</v>
      </c>
      <c r="P965" s="280" t="str">
        <f t="shared" si="353"/>
        <v>=</v>
      </c>
    </row>
    <row r="966" spans="1:16" ht="13" x14ac:dyDescent="0.35">
      <c r="A966" s="17" t="s">
        <v>3124</v>
      </c>
      <c r="B966" s="17" t="s">
        <v>3125</v>
      </c>
      <c r="C966" s="196" t="s">
        <v>1677</v>
      </c>
      <c r="D966" s="193" t="s">
        <v>1660</v>
      </c>
      <c r="E966" s="193" t="s">
        <v>1660</v>
      </c>
      <c r="F966" s="193" t="s">
        <v>1660</v>
      </c>
      <c r="G966" s="206" t="s">
        <v>1660</v>
      </c>
      <c r="H966" s="206" t="s">
        <v>1660</v>
      </c>
      <c r="I966" s="301"/>
      <c r="J966" s="280" t="str">
        <f t="shared" si="348"/>
        <v>X</v>
      </c>
      <c r="K966" s="280" t="str">
        <f t="shared" si="349"/>
        <v>X</v>
      </c>
      <c r="L966" s="280" t="str">
        <f t="shared" si="347"/>
        <v>=</v>
      </c>
      <c r="M966" s="280" t="str">
        <f t="shared" si="350"/>
        <v>X</v>
      </c>
      <c r="N966" s="280" t="str">
        <f t="shared" si="351"/>
        <v>=</v>
      </c>
      <c r="O966" s="280" t="str">
        <f t="shared" si="352"/>
        <v>=</v>
      </c>
      <c r="P966" s="280" t="str">
        <f t="shared" si="353"/>
        <v>=</v>
      </c>
    </row>
    <row r="967" spans="1:16" ht="13" x14ac:dyDescent="0.35">
      <c r="A967" s="17" t="s">
        <v>3126</v>
      </c>
      <c r="B967" s="17" t="s">
        <v>3127</v>
      </c>
      <c r="C967" s="196" t="s">
        <v>1677</v>
      </c>
      <c r="D967" s="193" t="s">
        <v>1660</v>
      </c>
      <c r="E967" s="193" t="s">
        <v>1660</v>
      </c>
      <c r="F967" s="193" t="s">
        <v>1660</v>
      </c>
      <c r="G967" s="206" t="s">
        <v>1660</v>
      </c>
      <c r="H967" s="206" t="s">
        <v>1660</v>
      </c>
      <c r="I967" s="207"/>
      <c r="J967" s="280" t="str">
        <f t="shared" si="348"/>
        <v>X</v>
      </c>
      <c r="K967" s="280" t="str">
        <f t="shared" si="349"/>
        <v>X</v>
      </c>
      <c r="L967" s="280" t="str">
        <f t="shared" si="347"/>
        <v>=</v>
      </c>
      <c r="M967" s="280" t="str">
        <f t="shared" si="350"/>
        <v>X</v>
      </c>
      <c r="N967" s="280" t="str">
        <f t="shared" si="351"/>
        <v>=</v>
      </c>
      <c r="O967" s="280" t="str">
        <f t="shared" si="352"/>
        <v>=</v>
      </c>
      <c r="P967" s="280" t="str">
        <f t="shared" si="353"/>
        <v>=</v>
      </c>
    </row>
    <row r="968" spans="1:16" ht="13" x14ac:dyDescent="0.35">
      <c r="A968" s="11" t="s">
        <v>3128</v>
      </c>
      <c r="B968" s="11" t="s">
        <v>3129</v>
      </c>
      <c r="C968" s="196" t="s">
        <v>1677</v>
      </c>
      <c r="D968" s="193" t="s">
        <v>1660</v>
      </c>
      <c r="E968" s="193" t="s">
        <v>1660</v>
      </c>
      <c r="F968" s="193" t="s">
        <v>1660</v>
      </c>
      <c r="G968" s="206" t="s">
        <v>1660</v>
      </c>
      <c r="H968" s="206" t="s">
        <v>1660</v>
      </c>
      <c r="I968" s="301"/>
      <c r="J968" s="280" t="str">
        <f t="shared" si="348"/>
        <v>X</v>
      </c>
      <c r="K968" s="280" t="str">
        <f t="shared" si="349"/>
        <v>X</v>
      </c>
      <c r="L968" s="280" t="str">
        <f t="shared" si="347"/>
        <v>=</v>
      </c>
      <c r="M968" s="280" t="str">
        <f t="shared" si="350"/>
        <v>X</v>
      </c>
      <c r="N968" s="280" t="str">
        <f t="shared" si="351"/>
        <v>=</v>
      </c>
      <c r="O968" s="280" t="str">
        <f t="shared" si="352"/>
        <v>=</v>
      </c>
      <c r="P968" s="280" t="str">
        <f t="shared" si="353"/>
        <v>=</v>
      </c>
    </row>
    <row r="969" spans="1:16" ht="13" x14ac:dyDescent="0.35">
      <c r="A969" s="11" t="s">
        <v>3130</v>
      </c>
      <c r="B969" s="11" t="s">
        <v>3131</v>
      </c>
      <c r="C969" s="196" t="s">
        <v>1677</v>
      </c>
      <c r="D969" s="193" t="s">
        <v>1660</v>
      </c>
      <c r="E969" s="193" t="s">
        <v>1660</v>
      </c>
      <c r="F969" s="193" t="s">
        <v>1660</v>
      </c>
      <c r="G969" s="206" t="s">
        <v>1660</v>
      </c>
      <c r="H969" s="206" t="s">
        <v>1660</v>
      </c>
      <c r="I969" s="301"/>
      <c r="J969" s="280" t="str">
        <f t="shared" si="348"/>
        <v>X</v>
      </c>
      <c r="K969" s="280" t="str">
        <f t="shared" si="349"/>
        <v>X</v>
      </c>
      <c r="L969" s="280" t="str">
        <f t="shared" si="347"/>
        <v>=</v>
      </c>
      <c r="M969" s="280" t="str">
        <f t="shared" si="350"/>
        <v>X</v>
      </c>
      <c r="N969" s="280" t="str">
        <f t="shared" si="351"/>
        <v>=</v>
      </c>
      <c r="O969" s="280" t="str">
        <f t="shared" si="352"/>
        <v>=</v>
      </c>
      <c r="P969" s="280" t="str">
        <f t="shared" si="353"/>
        <v>=</v>
      </c>
    </row>
    <row r="970" spans="1:16" ht="13" x14ac:dyDescent="0.35">
      <c r="A970" s="11" t="s">
        <v>3132</v>
      </c>
      <c r="B970" s="11" t="s">
        <v>3133</v>
      </c>
      <c r="C970" s="196" t="s">
        <v>1677</v>
      </c>
      <c r="D970" s="193" t="s">
        <v>1660</v>
      </c>
      <c r="E970" s="193" t="s">
        <v>1660</v>
      </c>
      <c r="F970" s="193" t="s">
        <v>1660</v>
      </c>
      <c r="G970" s="206" t="s">
        <v>1660</v>
      </c>
      <c r="H970" s="206" t="s">
        <v>1660</v>
      </c>
      <c r="I970" s="207"/>
      <c r="J970" s="280" t="str">
        <f t="shared" si="348"/>
        <v>X</v>
      </c>
      <c r="K970" s="280" t="str">
        <f t="shared" si="349"/>
        <v>X</v>
      </c>
      <c r="L970" s="280" t="str">
        <f t="shared" si="347"/>
        <v>=</v>
      </c>
      <c r="M970" s="280" t="str">
        <f t="shared" si="350"/>
        <v>X</v>
      </c>
      <c r="N970" s="280" t="str">
        <f t="shared" si="351"/>
        <v>=</v>
      </c>
      <c r="O970" s="280" t="str">
        <f t="shared" si="352"/>
        <v>=</v>
      </c>
      <c r="P970" s="280" t="str">
        <f t="shared" si="353"/>
        <v>=</v>
      </c>
    </row>
    <row r="971" spans="1:16" ht="26" x14ac:dyDescent="0.35">
      <c r="A971" s="12" t="s">
        <v>3134</v>
      </c>
      <c r="B971" s="12" t="s">
        <v>1642</v>
      </c>
      <c r="C971" s="196" t="s">
        <v>1677</v>
      </c>
      <c r="D971" s="180" t="s">
        <v>1642</v>
      </c>
      <c r="E971" s="180" t="s">
        <v>1642</v>
      </c>
      <c r="F971" s="180" t="s">
        <v>1642</v>
      </c>
      <c r="G971" s="180" t="s">
        <v>1642</v>
      </c>
      <c r="H971" s="180" t="s">
        <v>1642</v>
      </c>
      <c r="I971" s="301"/>
      <c r="J971" s="280" t="str">
        <f t="shared" si="348"/>
        <v>X</v>
      </c>
      <c r="K971" s="280" t="str">
        <f t="shared" si="349"/>
        <v>X</v>
      </c>
      <c r="L971" s="280" t="str">
        <f t="shared" si="347"/>
        <v>=</v>
      </c>
      <c r="M971" s="280" t="str">
        <f t="shared" si="350"/>
        <v>X</v>
      </c>
      <c r="N971" s="280" t="str">
        <f t="shared" si="351"/>
        <v>=</v>
      </c>
      <c r="O971" s="280" t="str">
        <f t="shared" si="352"/>
        <v>=</v>
      </c>
      <c r="P971" s="280" t="str">
        <f t="shared" si="353"/>
        <v>=</v>
      </c>
    </row>
    <row r="972" spans="1:16" ht="13" x14ac:dyDescent="0.35">
      <c r="A972" s="17" t="s">
        <v>3135</v>
      </c>
      <c r="B972" s="17" t="s">
        <v>3136</v>
      </c>
      <c r="C972" s="196" t="s">
        <v>1677</v>
      </c>
      <c r="D972" s="201" t="s">
        <v>1870</v>
      </c>
      <c r="E972" s="201" t="s">
        <v>1870</v>
      </c>
      <c r="F972" s="201" t="s">
        <v>1870</v>
      </c>
      <c r="G972" s="303" t="s">
        <v>1672</v>
      </c>
      <c r="H972" s="303" t="s">
        <v>1672</v>
      </c>
      <c r="I972" s="301"/>
      <c r="J972" s="280" t="str">
        <f t="shared" si="348"/>
        <v>X</v>
      </c>
      <c r="K972" s="280" t="str">
        <f t="shared" si="349"/>
        <v>X</v>
      </c>
      <c r="L972" s="280" t="str">
        <f t="shared" si="347"/>
        <v>=</v>
      </c>
      <c r="M972" s="280" t="str">
        <f t="shared" si="350"/>
        <v>X</v>
      </c>
      <c r="N972" s="280" t="str">
        <f t="shared" si="351"/>
        <v>X</v>
      </c>
      <c r="O972" s="280" t="str">
        <f t="shared" si="352"/>
        <v>=</v>
      </c>
      <c r="P972" s="280" t="str">
        <f t="shared" si="353"/>
        <v>=</v>
      </c>
    </row>
    <row r="973" spans="1:16" ht="13" x14ac:dyDescent="0.35">
      <c r="A973" s="17" t="s">
        <v>3137</v>
      </c>
      <c r="B973" s="17" t="s">
        <v>3138</v>
      </c>
      <c r="C973" s="196" t="s">
        <v>1677</v>
      </c>
      <c r="D973" s="201" t="s">
        <v>1870</v>
      </c>
      <c r="E973" s="201" t="s">
        <v>1870</v>
      </c>
      <c r="F973" s="201" t="s">
        <v>1870</v>
      </c>
      <c r="G973" s="303" t="s">
        <v>1672</v>
      </c>
      <c r="H973" s="303" t="s">
        <v>1672</v>
      </c>
      <c r="I973" s="301"/>
      <c r="J973" s="280" t="str">
        <f t="shared" si="348"/>
        <v>X</v>
      </c>
      <c r="K973" s="280" t="str">
        <f t="shared" si="349"/>
        <v>X</v>
      </c>
      <c r="L973" s="280" t="str">
        <f t="shared" si="347"/>
        <v>=</v>
      </c>
      <c r="M973" s="280" t="str">
        <f t="shared" si="350"/>
        <v>X</v>
      </c>
      <c r="N973" s="280" t="str">
        <f t="shared" si="351"/>
        <v>X</v>
      </c>
      <c r="O973" s="280" t="str">
        <f t="shared" si="352"/>
        <v>=</v>
      </c>
      <c r="P973" s="280" t="str">
        <f t="shared" si="353"/>
        <v>=</v>
      </c>
    </row>
    <row r="974" spans="1:16" ht="13" x14ac:dyDescent="0.35">
      <c r="A974" s="12" t="s">
        <v>3139</v>
      </c>
      <c r="B974" s="12" t="s">
        <v>1642</v>
      </c>
      <c r="C974" s="196" t="s">
        <v>1677</v>
      </c>
      <c r="D974" s="180" t="s">
        <v>1642</v>
      </c>
      <c r="E974" s="180" t="s">
        <v>1642</v>
      </c>
      <c r="F974" s="180" t="s">
        <v>1642</v>
      </c>
      <c r="G974" s="180" t="s">
        <v>1642</v>
      </c>
      <c r="H974" s="180" t="s">
        <v>1642</v>
      </c>
      <c r="I974" s="207"/>
      <c r="J974" s="280" t="str">
        <f t="shared" si="348"/>
        <v>X</v>
      </c>
      <c r="K974" s="280" t="str">
        <f t="shared" si="349"/>
        <v>X</v>
      </c>
      <c r="L974" s="280" t="str">
        <f t="shared" si="347"/>
        <v>=</v>
      </c>
      <c r="M974" s="280" t="str">
        <f t="shared" si="350"/>
        <v>X</v>
      </c>
      <c r="N974" s="280" t="str">
        <f t="shared" si="351"/>
        <v>=</v>
      </c>
      <c r="O974" s="280" t="str">
        <f t="shared" si="352"/>
        <v>=</v>
      </c>
      <c r="P974" s="280" t="str">
        <f t="shared" si="353"/>
        <v>=</v>
      </c>
    </row>
    <row r="975" spans="1:16" ht="13" x14ac:dyDescent="0.35">
      <c r="A975" s="17" t="s">
        <v>3140</v>
      </c>
      <c r="B975" s="17" t="s">
        <v>3141</v>
      </c>
      <c r="C975" s="196" t="s">
        <v>1677</v>
      </c>
      <c r="D975" s="193" t="s">
        <v>1660</v>
      </c>
      <c r="E975" s="193" t="s">
        <v>1660</v>
      </c>
      <c r="F975" s="193" t="s">
        <v>1660</v>
      </c>
      <c r="G975" s="206" t="s">
        <v>1660</v>
      </c>
      <c r="H975" s="206" t="s">
        <v>1660</v>
      </c>
      <c r="I975" s="301"/>
      <c r="J975" s="280" t="str">
        <f t="shared" si="348"/>
        <v>X</v>
      </c>
      <c r="K975" s="280" t="str">
        <f t="shared" si="349"/>
        <v>X</v>
      </c>
      <c r="L975" s="280" t="str">
        <f t="shared" si="347"/>
        <v>=</v>
      </c>
      <c r="M975" s="280" t="str">
        <f t="shared" si="350"/>
        <v>X</v>
      </c>
      <c r="N975" s="280" t="str">
        <f t="shared" si="351"/>
        <v>=</v>
      </c>
      <c r="O975" s="280" t="str">
        <f t="shared" si="352"/>
        <v>=</v>
      </c>
      <c r="P975" s="280" t="str">
        <f t="shared" si="353"/>
        <v>=</v>
      </c>
    </row>
    <row r="976" spans="1:16" ht="13" x14ac:dyDescent="0.35">
      <c r="A976" s="17" t="s">
        <v>3142</v>
      </c>
      <c r="B976" s="17" t="s">
        <v>3143</v>
      </c>
      <c r="C976" s="196" t="s">
        <v>1677</v>
      </c>
      <c r="D976" s="193" t="s">
        <v>1660</v>
      </c>
      <c r="E976" s="193" t="s">
        <v>1660</v>
      </c>
      <c r="F976" s="193" t="s">
        <v>1660</v>
      </c>
      <c r="G976" s="206" t="s">
        <v>1660</v>
      </c>
      <c r="H976" s="206" t="s">
        <v>1660</v>
      </c>
      <c r="I976" s="301"/>
      <c r="J976" s="280" t="str">
        <f t="shared" si="348"/>
        <v>X</v>
      </c>
      <c r="K976" s="280" t="str">
        <f t="shared" si="349"/>
        <v>X</v>
      </c>
      <c r="L976" s="280" t="str">
        <f t="shared" si="347"/>
        <v>=</v>
      </c>
      <c r="M976" s="280" t="str">
        <f t="shared" si="350"/>
        <v>X</v>
      </c>
      <c r="N976" s="280" t="str">
        <f t="shared" si="351"/>
        <v>=</v>
      </c>
      <c r="O976" s="280" t="str">
        <f t="shared" si="352"/>
        <v>=</v>
      </c>
      <c r="P976" s="280" t="str">
        <f t="shared" si="353"/>
        <v>=</v>
      </c>
    </row>
    <row r="977" spans="1:16" ht="13" x14ac:dyDescent="0.35">
      <c r="A977" s="17" t="s">
        <v>3144</v>
      </c>
      <c r="B977" s="17" t="s">
        <v>3145</v>
      </c>
      <c r="C977" s="196" t="s">
        <v>1677</v>
      </c>
      <c r="D977" s="193" t="s">
        <v>1660</v>
      </c>
      <c r="E977" s="193" t="s">
        <v>1660</v>
      </c>
      <c r="F977" s="193" t="s">
        <v>1660</v>
      </c>
      <c r="G977" s="206" t="s">
        <v>1660</v>
      </c>
      <c r="H977" s="206" t="s">
        <v>1660</v>
      </c>
      <c r="I977" s="301"/>
      <c r="J977" s="280" t="str">
        <f t="shared" si="348"/>
        <v>X</v>
      </c>
      <c r="K977" s="280" t="str">
        <f t="shared" si="349"/>
        <v>X</v>
      </c>
      <c r="L977" s="280" t="str">
        <f t="shared" si="347"/>
        <v>=</v>
      </c>
      <c r="M977" s="280" t="str">
        <f t="shared" si="350"/>
        <v>X</v>
      </c>
      <c r="N977" s="280" t="str">
        <f t="shared" si="351"/>
        <v>=</v>
      </c>
      <c r="O977" s="280" t="str">
        <f t="shared" si="352"/>
        <v>=</v>
      </c>
      <c r="P977" s="280" t="str">
        <f t="shared" si="353"/>
        <v>=</v>
      </c>
    </row>
    <row r="978" spans="1:16" ht="13" x14ac:dyDescent="0.35">
      <c r="A978" s="12" t="s">
        <v>3146</v>
      </c>
      <c r="B978" s="12" t="s">
        <v>1642</v>
      </c>
      <c r="C978" s="196" t="s">
        <v>1677</v>
      </c>
      <c r="D978" s="180" t="s">
        <v>1642</v>
      </c>
      <c r="E978" s="510" t="s">
        <v>1642</v>
      </c>
      <c r="F978" s="180" t="s">
        <v>1642</v>
      </c>
      <c r="G978" s="180" t="s">
        <v>1642</v>
      </c>
      <c r="H978" s="180" t="s">
        <v>1642</v>
      </c>
      <c r="I978" s="301"/>
      <c r="J978" s="280" t="str">
        <f t="shared" si="348"/>
        <v>X</v>
      </c>
      <c r="K978" s="280" t="str">
        <f t="shared" si="349"/>
        <v>X</v>
      </c>
      <c r="L978" s="280" t="str">
        <f t="shared" si="347"/>
        <v>=</v>
      </c>
      <c r="M978" s="280" t="str">
        <f t="shared" si="350"/>
        <v>X</v>
      </c>
      <c r="N978" s="280" t="str">
        <f t="shared" si="351"/>
        <v>=</v>
      </c>
      <c r="O978" s="280" t="str">
        <f t="shared" si="352"/>
        <v>=</v>
      </c>
      <c r="P978" s="280" t="str">
        <f t="shared" si="353"/>
        <v>=</v>
      </c>
    </row>
    <row r="979" spans="1:16" ht="13" x14ac:dyDescent="0.35">
      <c r="A979" s="17" t="s">
        <v>3147</v>
      </c>
      <c r="B979" s="17" t="s">
        <v>3148</v>
      </c>
      <c r="C979" s="196" t="s">
        <v>1677</v>
      </c>
      <c r="D979" s="194" t="s">
        <v>1672</v>
      </c>
      <c r="E979" s="194" t="s">
        <v>1672</v>
      </c>
      <c r="F979" s="194" t="s">
        <v>1672</v>
      </c>
      <c r="G979" s="303" t="s">
        <v>1672</v>
      </c>
      <c r="H979" s="303" t="s">
        <v>1672</v>
      </c>
      <c r="I979" s="207"/>
      <c r="J979" s="280" t="str">
        <f t="shared" si="348"/>
        <v>X</v>
      </c>
      <c r="K979" s="280" t="str">
        <f t="shared" si="349"/>
        <v>X</v>
      </c>
      <c r="L979" s="280" t="str">
        <f t="shared" si="347"/>
        <v>=</v>
      </c>
      <c r="M979" s="280" t="str">
        <f t="shared" si="350"/>
        <v>X</v>
      </c>
      <c r="N979" s="280" t="str">
        <f t="shared" si="351"/>
        <v>=</v>
      </c>
      <c r="O979" s="280" t="str">
        <f t="shared" si="352"/>
        <v>=</v>
      </c>
      <c r="P979" s="280" t="str">
        <f t="shared" si="353"/>
        <v>=</v>
      </c>
    </row>
    <row r="980" spans="1:16" ht="13" x14ac:dyDescent="0.35">
      <c r="A980" s="40" t="s">
        <v>3149</v>
      </c>
      <c r="B980" s="28" t="s">
        <v>3150</v>
      </c>
      <c r="C980" s="196" t="s">
        <v>1677</v>
      </c>
      <c r="D980" s="194" t="s">
        <v>1672</v>
      </c>
      <c r="E980" s="194" t="s">
        <v>1672</v>
      </c>
      <c r="F980" s="194" t="s">
        <v>1672</v>
      </c>
      <c r="G980" s="303" t="s">
        <v>1672</v>
      </c>
      <c r="H980" s="303" t="s">
        <v>1672</v>
      </c>
      <c r="I980" s="301"/>
      <c r="J980" s="280" t="str">
        <f t="shared" si="348"/>
        <v>X</v>
      </c>
      <c r="K980" s="280" t="str">
        <f t="shared" si="349"/>
        <v>X</v>
      </c>
      <c r="L980" s="280" t="str">
        <f t="shared" si="347"/>
        <v>=</v>
      </c>
      <c r="M980" s="280" t="str">
        <f t="shared" si="350"/>
        <v>X</v>
      </c>
      <c r="N980" s="280" t="str">
        <f t="shared" si="351"/>
        <v>=</v>
      </c>
      <c r="O980" s="280" t="str">
        <f t="shared" si="352"/>
        <v>=</v>
      </c>
      <c r="P980" s="280" t="str">
        <f t="shared" si="353"/>
        <v>=</v>
      </c>
    </row>
    <row r="981" spans="1:16" ht="13" x14ac:dyDescent="0.35">
      <c r="A981" s="40" t="s">
        <v>3151</v>
      </c>
      <c r="B981" s="28" t="s">
        <v>3152</v>
      </c>
      <c r="C981" s="196" t="s">
        <v>1677</v>
      </c>
      <c r="D981" s="194" t="s">
        <v>1672</v>
      </c>
      <c r="E981" s="194" t="s">
        <v>1672</v>
      </c>
      <c r="F981" s="194" t="s">
        <v>1672</v>
      </c>
      <c r="G981" s="303" t="s">
        <v>1672</v>
      </c>
      <c r="H981" s="303" t="s">
        <v>1672</v>
      </c>
      <c r="I981" s="301"/>
      <c r="J981" s="280" t="str">
        <f t="shared" si="348"/>
        <v>X</v>
      </c>
      <c r="K981" s="280" t="str">
        <f t="shared" si="349"/>
        <v>X</v>
      </c>
      <c r="L981" s="280" t="str">
        <f t="shared" si="347"/>
        <v>=</v>
      </c>
      <c r="M981" s="280" t="str">
        <f t="shared" si="350"/>
        <v>X</v>
      </c>
      <c r="N981" s="280" t="str">
        <f t="shared" si="351"/>
        <v>=</v>
      </c>
      <c r="O981" s="280" t="str">
        <f t="shared" si="352"/>
        <v>=</v>
      </c>
      <c r="P981" s="280" t="str">
        <f t="shared" si="353"/>
        <v>=</v>
      </c>
    </row>
    <row r="982" spans="1:16" ht="13" x14ac:dyDescent="0.35">
      <c r="A982" s="12" t="s">
        <v>3153</v>
      </c>
      <c r="B982" s="12" t="s">
        <v>1642</v>
      </c>
      <c r="C982" s="196" t="s">
        <v>1677</v>
      </c>
      <c r="D982" s="180" t="s">
        <v>1642</v>
      </c>
      <c r="E982" s="180" t="s">
        <v>1642</v>
      </c>
      <c r="F982" s="180" t="s">
        <v>1642</v>
      </c>
      <c r="G982" s="180" t="s">
        <v>1642</v>
      </c>
      <c r="H982" s="180" t="s">
        <v>1642</v>
      </c>
      <c r="I982" s="301"/>
      <c r="J982" s="280" t="str">
        <f t="shared" si="348"/>
        <v>X</v>
      </c>
      <c r="K982" s="280" t="str">
        <f t="shared" si="349"/>
        <v>X</v>
      </c>
      <c r="L982" s="280" t="str">
        <f t="shared" si="347"/>
        <v>=</v>
      </c>
      <c r="M982" s="280" t="str">
        <f t="shared" si="350"/>
        <v>X</v>
      </c>
      <c r="N982" s="280" t="str">
        <f t="shared" si="351"/>
        <v>=</v>
      </c>
      <c r="O982" s="280" t="str">
        <f t="shared" si="352"/>
        <v>=</v>
      </c>
      <c r="P982" s="280" t="str">
        <f t="shared" si="353"/>
        <v>=</v>
      </c>
    </row>
    <row r="983" spans="1:16" ht="13" x14ac:dyDescent="0.35">
      <c r="A983" s="40" t="s">
        <v>3154</v>
      </c>
      <c r="B983" s="40" t="s">
        <v>3155</v>
      </c>
      <c r="C983" s="196" t="s">
        <v>1677</v>
      </c>
      <c r="D983" s="194" t="s">
        <v>1672</v>
      </c>
      <c r="E983" s="194" t="s">
        <v>1672</v>
      </c>
      <c r="F983" s="194" t="s">
        <v>1672</v>
      </c>
      <c r="G983" s="303" t="s">
        <v>1672</v>
      </c>
      <c r="H983" s="303" t="s">
        <v>1672</v>
      </c>
      <c r="I983" s="207"/>
      <c r="J983" s="280" t="str">
        <f t="shared" si="348"/>
        <v>X</v>
      </c>
      <c r="K983" s="280" t="str">
        <f t="shared" si="349"/>
        <v>X</v>
      </c>
      <c r="L983" s="280" t="str">
        <f t="shared" si="347"/>
        <v>=</v>
      </c>
      <c r="M983" s="280" t="str">
        <f t="shared" si="350"/>
        <v>X</v>
      </c>
      <c r="N983" s="280" t="str">
        <f t="shared" si="351"/>
        <v>=</v>
      </c>
      <c r="O983" s="280" t="str">
        <f t="shared" si="352"/>
        <v>=</v>
      </c>
      <c r="P983" s="280" t="str">
        <f t="shared" si="353"/>
        <v>=</v>
      </c>
    </row>
    <row r="984" spans="1:16" ht="13" x14ac:dyDescent="0.35">
      <c r="A984" s="40" t="s">
        <v>3156</v>
      </c>
      <c r="B984" s="40" t="s">
        <v>3157</v>
      </c>
      <c r="C984" s="196" t="s">
        <v>1677</v>
      </c>
      <c r="D984" s="194" t="s">
        <v>1672</v>
      </c>
      <c r="E984" s="194" t="s">
        <v>1672</v>
      </c>
      <c r="F984" s="194" t="s">
        <v>1672</v>
      </c>
      <c r="G984" s="303" t="s">
        <v>1672</v>
      </c>
      <c r="H984" s="303" t="s">
        <v>1672</v>
      </c>
      <c r="I984" s="301"/>
      <c r="J984" s="280" t="str">
        <f t="shared" si="348"/>
        <v>X</v>
      </c>
      <c r="K984" s="280" t="str">
        <f t="shared" si="349"/>
        <v>X</v>
      </c>
      <c r="L984" s="280" t="str">
        <f t="shared" si="347"/>
        <v>=</v>
      </c>
      <c r="M984" s="280" t="str">
        <f t="shared" si="350"/>
        <v>X</v>
      </c>
      <c r="N984" s="280" t="str">
        <f t="shared" si="351"/>
        <v>=</v>
      </c>
      <c r="O984" s="280" t="str">
        <f t="shared" si="352"/>
        <v>=</v>
      </c>
      <c r="P984" s="280" t="str">
        <f t="shared" si="353"/>
        <v>=</v>
      </c>
    </row>
    <row r="985" spans="1:16" ht="13" x14ac:dyDescent="0.35">
      <c r="A985" s="40" t="s">
        <v>3158</v>
      </c>
      <c r="B985" s="40" t="s">
        <v>3159</v>
      </c>
      <c r="C985" s="196" t="s">
        <v>1677</v>
      </c>
      <c r="D985" s="194" t="s">
        <v>1672</v>
      </c>
      <c r="E985" s="194" t="s">
        <v>1672</v>
      </c>
      <c r="F985" s="194" t="s">
        <v>1672</v>
      </c>
      <c r="G985" s="303" t="s">
        <v>1672</v>
      </c>
      <c r="H985" s="303" t="s">
        <v>1672</v>
      </c>
      <c r="I985" s="301"/>
      <c r="J985" s="280" t="str">
        <f t="shared" si="348"/>
        <v>X</v>
      </c>
      <c r="K985" s="280" t="str">
        <f t="shared" si="349"/>
        <v>X</v>
      </c>
      <c r="L985" s="280" t="str">
        <f t="shared" si="347"/>
        <v>=</v>
      </c>
      <c r="M985" s="280" t="str">
        <f t="shared" si="350"/>
        <v>X</v>
      </c>
      <c r="N985" s="280" t="str">
        <f t="shared" si="351"/>
        <v>=</v>
      </c>
      <c r="O985" s="280" t="str">
        <f t="shared" si="352"/>
        <v>=</v>
      </c>
      <c r="P985" s="280" t="str">
        <f t="shared" si="353"/>
        <v>=</v>
      </c>
    </row>
    <row r="986" spans="1:16" ht="13" x14ac:dyDescent="0.35">
      <c r="A986" s="40" t="s">
        <v>3160</v>
      </c>
      <c r="B986" s="40" t="s">
        <v>3161</v>
      </c>
      <c r="C986" s="196" t="s">
        <v>1677</v>
      </c>
      <c r="D986" s="194" t="s">
        <v>1672</v>
      </c>
      <c r="E986" s="194" t="s">
        <v>1672</v>
      </c>
      <c r="F986" s="194" t="s">
        <v>1672</v>
      </c>
      <c r="G986" s="303" t="s">
        <v>1672</v>
      </c>
      <c r="H986" s="303" t="s">
        <v>1672</v>
      </c>
      <c r="I986" s="301"/>
      <c r="J986" s="280" t="str">
        <f t="shared" si="348"/>
        <v>X</v>
      </c>
      <c r="K986" s="280" t="str">
        <f t="shared" si="349"/>
        <v>X</v>
      </c>
      <c r="L986" s="280" t="str">
        <f t="shared" si="347"/>
        <v>=</v>
      </c>
      <c r="M986" s="280" t="str">
        <f t="shared" si="350"/>
        <v>X</v>
      </c>
      <c r="N986" s="280" t="str">
        <f t="shared" si="351"/>
        <v>=</v>
      </c>
      <c r="O986" s="280" t="str">
        <f t="shared" si="352"/>
        <v>=</v>
      </c>
      <c r="P986" s="280" t="str">
        <f t="shared" si="353"/>
        <v>=</v>
      </c>
    </row>
    <row r="987" spans="1:16" ht="26" x14ac:dyDescent="0.35">
      <c r="A987" s="12" t="s">
        <v>3162</v>
      </c>
      <c r="B987" s="12" t="s">
        <v>1642</v>
      </c>
      <c r="C987" s="196" t="s">
        <v>1677</v>
      </c>
      <c r="D987" s="180" t="s">
        <v>1642</v>
      </c>
      <c r="E987" s="180" t="s">
        <v>1642</v>
      </c>
      <c r="F987" s="180" t="s">
        <v>1642</v>
      </c>
      <c r="G987" s="180" t="s">
        <v>1642</v>
      </c>
      <c r="H987" s="180" t="s">
        <v>1642</v>
      </c>
      <c r="I987" s="301"/>
      <c r="J987" s="280" t="str">
        <f t="shared" si="348"/>
        <v>X</v>
      </c>
      <c r="K987" s="280" t="str">
        <f t="shared" si="349"/>
        <v>X</v>
      </c>
      <c r="L987" s="280" t="str">
        <f t="shared" si="347"/>
        <v>=</v>
      </c>
      <c r="M987" s="280" t="str">
        <f t="shared" si="350"/>
        <v>X</v>
      </c>
      <c r="N987" s="280" t="str">
        <f t="shared" si="351"/>
        <v>=</v>
      </c>
      <c r="O987" s="280" t="str">
        <f t="shared" si="352"/>
        <v>=</v>
      </c>
      <c r="P987" s="280" t="str">
        <f t="shared" si="353"/>
        <v>=</v>
      </c>
    </row>
    <row r="988" spans="1:16" ht="13" x14ac:dyDescent="0.35">
      <c r="A988" s="40" t="s">
        <v>3163</v>
      </c>
      <c r="B988" s="40" t="s">
        <v>3164</v>
      </c>
      <c r="C988" s="196" t="s">
        <v>1677</v>
      </c>
      <c r="D988" s="193" t="s">
        <v>1660</v>
      </c>
      <c r="E988" s="193" t="s">
        <v>1660</v>
      </c>
      <c r="F988" s="193" t="s">
        <v>1660</v>
      </c>
      <c r="G988" s="206" t="s">
        <v>1660</v>
      </c>
      <c r="H988" s="206" t="s">
        <v>1660</v>
      </c>
      <c r="I988" s="207"/>
      <c r="J988" s="280" t="str">
        <f t="shared" si="348"/>
        <v>X</v>
      </c>
      <c r="K988" s="280" t="str">
        <f t="shared" si="349"/>
        <v>X</v>
      </c>
      <c r="L988" s="280" t="str">
        <f t="shared" si="347"/>
        <v>=</v>
      </c>
      <c r="M988" s="280" t="str">
        <f t="shared" si="350"/>
        <v>X</v>
      </c>
      <c r="N988" s="280" t="str">
        <f t="shared" si="351"/>
        <v>=</v>
      </c>
      <c r="O988" s="280" t="str">
        <f t="shared" si="352"/>
        <v>=</v>
      </c>
      <c r="P988" s="280" t="str">
        <f t="shared" si="353"/>
        <v>=</v>
      </c>
    </row>
    <row r="989" spans="1:16" ht="13" x14ac:dyDescent="0.35">
      <c r="A989" s="40" t="s">
        <v>3165</v>
      </c>
      <c r="B989" s="40" t="s">
        <v>3166</v>
      </c>
      <c r="C989" s="196" t="s">
        <v>1677</v>
      </c>
      <c r="D989" s="193" t="s">
        <v>1660</v>
      </c>
      <c r="E989" s="193" t="s">
        <v>1660</v>
      </c>
      <c r="F989" s="193" t="s">
        <v>1660</v>
      </c>
      <c r="G989" s="206" t="s">
        <v>1660</v>
      </c>
      <c r="H989" s="206" t="s">
        <v>1660</v>
      </c>
      <c r="I989" s="301"/>
      <c r="J989" s="280" t="str">
        <f t="shared" si="348"/>
        <v>X</v>
      </c>
      <c r="K989" s="280" t="str">
        <f t="shared" si="349"/>
        <v>X</v>
      </c>
      <c r="L989" s="280" t="str">
        <f t="shared" si="347"/>
        <v>=</v>
      </c>
      <c r="M989" s="280" t="str">
        <f t="shared" si="350"/>
        <v>X</v>
      </c>
      <c r="N989" s="280" t="str">
        <f t="shared" si="351"/>
        <v>=</v>
      </c>
      <c r="O989" s="280" t="str">
        <f t="shared" si="352"/>
        <v>=</v>
      </c>
      <c r="P989" s="280" t="str">
        <f t="shared" si="353"/>
        <v>=</v>
      </c>
    </row>
    <row r="990" spans="1:16" ht="13" x14ac:dyDescent="0.35">
      <c r="A990" s="40" t="s">
        <v>3167</v>
      </c>
      <c r="B990" s="40" t="s">
        <v>3168</v>
      </c>
      <c r="C990" s="196" t="s">
        <v>1677</v>
      </c>
      <c r="D990" s="194" t="s">
        <v>1672</v>
      </c>
      <c r="E990" s="194" t="s">
        <v>1672</v>
      </c>
      <c r="F990" s="194" t="s">
        <v>1672</v>
      </c>
      <c r="G990" s="303" t="s">
        <v>1672</v>
      </c>
      <c r="H990" s="303" t="s">
        <v>1672</v>
      </c>
      <c r="I990" s="301"/>
      <c r="J990" s="280" t="str">
        <f t="shared" si="348"/>
        <v>X</v>
      </c>
      <c r="K990" s="280" t="str">
        <f t="shared" si="349"/>
        <v>X</v>
      </c>
      <c r="L990" s="280" t="str">
        <f t="shared" si="347"/>
        <v>=</v>
      </c>
      <c r="M990" s="280" t="str">
        <f t="shared" si="350"/>
        <v>X</v>
      </c>
      <c r="N990" s="280" t="str">
        <f t="shared" si="351"/>
        <v>=</v>
      </c>
      <c r="O990" s="280" t="str">
        <f t="shared" si="352"/>
        <v>=</v>
      </c>
      <c r="P990" s="280" t="str">
        <f t="shared" si="353"/>
        <v>=</v>
      </c>
    </row>
    <row r="991" spans="1:16" ht="13" x14ac:dyDescent="0.35">
      <c r="A991" s="40" t="s">
        <v>3169</v>
      </c>
      <c r="B991" s="40" t="s">
        <v>3170</v>
      </c>
      <c r="C991" s="196" t="s">
        <v>1677</v>
      </c>
      <c r="D991" s="193" t="s">
        <v>1660</v>
      </c>
      <c r="E991" s="193" t="s">
        <v>1660</v>
      </c>
      <c r="F991" s="193" t="s">
        <v>1660</v>
      </c>
      <c r="G991" s="206" t="s">
        <v>1660</v>
      </c>
      <c r="H991" s="206" t="s">
        <v>1660</v>
      </c>
      <c r="I991" s="301"/>
      <c r="J991" s="280" t="str">
        <f t="shared" si="348"/>
        <v>X</v>
      </c>
      <c r="K991" s="280" t="str">
        <f t="shared" si="349"/>
        <v>X</v>
      </c>
      <c r="L991" s="280" t="str">
        <f t="shared" si="347"/>
        <v>=</v>
      </c>
      <c r="M991" s="280" t="str">
        <f t="shared" si="350"/>
        <v>X</v>
      </c>
      <c r="N991" s="280" t="str">
        <f t="shared" si="351"/>
        <v>=</v>
      </c>
      <c r="O991" s="280" t="str">
        <f t="shared" si="352"/>
        <v>=</v>
      </c>
      <c r="P991" s="280" t="str">
        <f t="shared" si="353"/>
        <v>=</v>
      </c>
    </row>
    <row r="992" spans="1:16" ht="13" x14ac:dyDescent="0.35">
      <c r="A992" s="12" t="s">
        <v>3171</v>
      </c>
      <c r="B992" s="12" t="s">
        <v>1642</v>
      </c>
      <c r="C992" s="196" t="s">
        <v>1677</v>
      </c>
      <c r="D992" s="180" t="s">
        <v>1642</v>
      </c>
      <c r="E992" s="180" t="s">
        <v>1642</v>
      </c>
      <c r="F992" s="180" t="s">
        <v>1642</v>
      </c>
      <c r="G992" s="180" t="s">
        <v>1642</v>
      </c>
      <c r="H992" s="180" t="s">
        <v>1642</v>
      </c>
      <c r="I992" s="301"/>
      <c r="J992" s="280" t="str">
        <f t="shared" si="348"/>
        <v>X</v>
      </c>
      <c r="K992" s="280" t="str">
        <f t="shared" si="349"/>
        <v>X</v>
      </c>
      <c r="L992" s="280" t="str">
        <f t="shared" si="347"/>
        <v>=</v>
      </c>
      <c r="M992" s="280" t="str">
        <f t="shared" si="350"/>
        <v>X</v>
      </c>
      <c r="N992" s="280" t="str">
        <f t="shared" si="351"/>
        <v>=</v>
      </c>
      <c r="O992" s="280" t="str">
        <f t="shared" si="352"/>
        <v>=</v>
      </c>
      <c r="P992" s="280" t="str">
        <f t="shared" si="353"/>
        <v>=</v>
      </c>
    </row>
    <row r="993" spans="1:16" ht="13" x14ac:dyDescent="0.35">
      <c r="A993" s="40" t="s">
        <v>3172</v>
      </c>
      <c r="B993" s="40" t="s">
        <v>3173</v>
      </c>
      <c r="C993" s="196" t="s">
        <v>1677</v>
      </c>
      <c r="D993" s="193" t="s">
        <v>1660</v>
      </c>
      <c r="E993" s="193" t="s">
        <v>1660</v>
      </c>
      <c r="F993" s="193" t="s">
        <v>1660</v>
      </c>
      <c r="G993" s="206" t="s">
        <v>1660</v>
      </c>
      <c r="H993" s="206" t="s">
        <v>1660</v>
      </c>
      <c r="I993" s="207"/>
      <c r="J993" s="280" t="str">
        <f t="shared" si="348"/>
        <v>X</v>
      </c>
      <c r="K993" s="280" t="str">
        <f t="shared" si="349"/>
        <v>X</v>
      </c>
      <c r="L993" s="280" t="str">
        <f t="shared" si="347"/>
        <v>=</v>
      </c>
      <c r="M993" s="280" t="str">
        <f t="shared" si="350"/>
        <v>X</v>
      </c>
      <c r="N993" s="280" t="str">
        <f t="shared" si="351"/>
        <v>=</v>
      </c>
      <c r="O993" s="280" t="str">
        <f t="shared" si="352"/>
        <v>=</v>
      </c>
      <c r="P993" s="280" t="str">
        <f t="shared" si="353"/>
        <v>=</v>
      </c>
    </row>
    <row r="994" spans="1:16" ht="13" x14ac:dyDescent="0.35">
      <c r="A994" s="40" t="s">
        <v>3174</v>
      </c>
      <c r="B994" s="40" t="s">
        <v>3175</v>
      </c>
      <c r="C994" s="196" t="s">
        <v>1677</v>
      </c>
      <c r="D994" s="193" t="s">
        <v>1660</v>
      </c>
      <c r="E994" s="193" t="s">
        <v>1660</v>
      </c>
      <c r="F994" s="193" t="s">
        <v>1660</v>
      </c>
      <c r="G994" s="206" t="s">
        <v>1660</v>
      </c>
      <c r="H994" s="206" t="s">
        <v>1660</v>
      </c>
      <c r="I994" s="301"/>
      <c r="J994" s="280" t="str">
        <f t="shared" si="348"/>
        <v>X</v>
      </c>
      <c r="K994" s="280" t="str">
        <f t="shared" si="349"/>
        <v>X</v>
      </c>
      <c r="L994" s="280" t="str">
        <f t="shared" si="347"/>
        <v>=</v>
      </c>
      <c r="M994" s="280" t="str">
        <f t="shared" si="350"/>
        <v>X</v>
      </c>
      <c r="N994" s="280" t="str">
        <f t="shared" si="351"/>
        <v>=</v>
      </c>
      <c r="O994" s="280" t="str">
        <f t="shared" si="352"/>
        <v>=</v>
      </c>
      <c r="P994" s="280" t="str">
        <f t="shared" si="353"/>
        <v>=</v>
      </c>
    </row>
    <row r="995" spans="1:16" ht="13" x14ac:dyDescent="0.35">
      <c r="A995" s="40" t="s">
        <v>3176</v>
      </c>
      <c r="B995" s="40" t="s">
        <v>3177</v>
      </c>
      <c r="C995" s="196" t="s">
        <v>1677</v>
      </c>
      <c r="D995" s="194" t="s">
        <v>1672</v>
      </c>
      <c r="E995" s="194" t="s">
        <v>1672</v>
      </c>
      <c r="F995" s="194" t="s">
        <v>1672</v>
      </c>
      <c r="G995" s="303" t="s">
        <v>1672</v>
      </c>
      <c r="H995" s="303" t="s">
        <v>1672</v>
      </c>
      <c r="I995" s="301"/>
      <c r="J995" s="280" t="str">
        <f t="shared" si="348"/>
        <v>X</v>
      </c>
      <c r="K995" s="280" t="str">
        <f t="shared" si="349"/>
        <v>X</v>
      </c>
      <c r="L995" s="280" t="str">
        <f t="shared" si="347"/>
        <v>=</v>
      </c>
      <c r="M995" s="280" t="str">
        <f t="shared" si="350"/>
        <v>X</v>
      </c>
      <c r="N995" s="280" t="str">
        <f t="shared" si="351"/>
        <v>=</v>
      </c>
      <c r="O995" s="280" t="str">
        <f t="shared" si="352"/>
        <v>=</v>
      </c>
      <c r="P995" s="280" t="str">
        <f t="shared" si="353"/>
        <v>=</v>
      </c>
    </row>
    <row r="996" spans="1:16" ht="13" x14ac:dyDescent="0.35">
      <c r="A996" s="40" t="s">
        <v>3178</v>
      </c>
      <c r="B996" s="40" t="s">
        <v>3179</v>
      </c>
      <c r="C996" s="196" t="s">
        <v>1677</v>
      </c>
      <c r="D996" s="194" t="s">
        <v>1672</v>
      </c>
      <c r="E996" s="194" t="s">
        <v>1672</v>
      </c>
      <c r="F996" s="194" t="s">
        <v>1672</v>
      </c>
      <c r="G996" s="303" t="s">
        <v>1672</v>
      </c>
      <c r="H996" s="303" t="s">
        <v>1672</v>
      </c>
      <c r="I996" s="301"/>
      <c r="J996" s="280" t="str">
        <f t="shared" si="348"/>
        <v>X</v>
      </c>
      <c r="K996" s="280" t="str">
        <f t="shared" si="349"/>
        <v>X</v>
      </c>
      <c r="L996" s="280" t="str">
        <f t="shared" si="347"/>
        <v>=</v>
      </c>
      <c r="M996" s="280" t="str">
        <f t="shared" si="350"/>
        <v>X</v>
      </c>
      <c r="N996" s="280" t="str">
        <f t="shared" si="351"/>
        <v>=</v>
      </c>
      <c r="O996" s="280" t="str">
        <f t="shared" si="352"/>
        <v>=</v>
      </c>
      <c r="P996" s="280" t="str">
        <f t="shared" si="353"/>
        <v>=</v>
      </c>
    </row>
    <row r="997" spans="1:16" ht="13" x14ac:dyDescent="0.35">
      <c r="A997" s="12" t="s">
        <v>3180</v>
      </c>
      <c r="B997" s="12" t="s">
        <v>1642</v>
      </c>
      <c r="C997" s="196" t="s">
        <v>1677</v>
      </c>
      <c r="D997" s="180" t="s">
        <v>1642</v>
      </c>
      <c r="E997" s="180" t="s">
        <v>1642</v>
      </c>
      <c r="F997" s="180" t="s">
        <v>1642</v>
      </c>
      <c r="G997" s="180" t="s">
        <v>1642</v>
      </c>
      <c r="H997" s="180" t="s">
        <v>1642</v>
      </c>
      <c r="I997" s="301"/>
      <c r="J997" s="280" t="str">
        <f t="shared" si="348"/>
        <v>X</v>
      </c>
      <c r="K997" s="280" t="str">
        <f t="shared" si="349"/>
        <v>X</v>
      </c>
      <c r="L997" s="280" t="str">
        <f t="shared" si="347"/>
        <v>=</v>
      </c>
      <c r="M997" s="280" t="str">
        <f t="shared" si="350"/>
        <v>X</v>
      </c>
      <c r="N997" s="280" t="str">
        <f t="shared" si="351"/>
        <v>=</v>
      </c>
      <c r="O997" s="280" t="str">
        <f t="shared" si="352"/>
        <v>=</v>
      </c>
      <c r="P997" s="280" t="str">
        <f t="shared" si="353"/>
        <v>=</v>
      </c>
    </row>
    <row r="998" spans="1:16" ht="13" x14ac:dyDescent="0.35">
      <c r="A998" s="40" t="s">
        <v>3181</v>
      </c>
      <c r="B998" s="17" t="s">
        <v>3182</v>
      </c>
      <c r="C998" s="196" t="s">
        <v>1677</v>
      </c>
      <c r="D998" s="193" t="s">
        <v>1660</v>
      </c>
      <c r="E998" s="193" t="s">
        <v>1660</v>
      </c>
      <c r="F998" s="193" t="s">
        <v>1660</v>
      </c>
      <c r="G998" s="193" t="s">
        <v>1660</v>
      </c>
      <c r="H998" s="193" t="s">
        <v>1660</v>
      </c>
      <c r="I998" s="301"/>
      <c r="J998" s="280" t="str">
        <f t="shared" si="348"/>
        <v>X</v>
      </c>
      <c r="K998" s="280" t="str">
        <f t="shared" si="349"/>
        <v>X</v>
      </c>
      <c r="L998" s="280" t="str">
        <f t="shared" si="347"/>
        <v>=</v>
      </c>
      <c r="M998" s="280" t="str">
        <f t="shared" si="350"/>
        <v>X</v>
      </c>
      <c r="N998" s="280" t="str">
        <f t="shared" si="351"/>
        <v>=</v>
      </c>
      <c r="O998" s="280" t="str">
        <f t="shared" si="352"/>
        <v>=</v>
      </c>
      <c r="P998" s="280" t="str">
        <f t="shared" si="353"/>
        <v>=</v>
      </c>
    </row>
    <row r="999" spans="1:16" ht="13" x14ac:dyDescent="0.35">
      <c r="A999" s="40" t="s">
        <v>3183</v>
      </c>
      <c r="B999" s="17" t="s">
        <v>3184</v>
      </c>
      <c r="C999" s="196" t="s">
        <v>1677</v>
      </c>
      <c r="D999" s="193" t="s">
        <v>1660</v>
      </c>
      <c r="E999" s="193" t="s">
        <v>1660</v>
      </c>
      <c r="F999" s="193" t="s">
        <v>1660</v>
      </c>
      <c r="G999" s="193" t="s">
        <v>1660</v>
      </c>
      <c r="H999" s="193" t="s">
        <v>1660</v>
      </c>
      <c r="I999" s="207"/>
      <c r="J999" s="280" t="str">
        <f t="shared" si="348"/>
        <v>X</v>
      </c>
      <c r="K999" s="280" t="str">
        <f t="shared" si="349"/>
        <v>X</v>
      </c>
      <c r="L999" s="280" t="str">
        <f t="shared" si="347"/>
        <v>=</v>
      </c>
      <c r="M999" s="280" t="str">
        <f t="shared" si="350"/>
        <v>X</v>
      </c>
      <c r="N999" s="280" t="str">
        <f t="shared" si="351"/>
        <v>=</v>
      </c>
      <c r="O999" s="280" t="str">
        <f t="shared" si="352"/>
        <v>=</v>
      </c>
      <c r="P999" s="280" t="str">
        <f t="shared" si="353"/>
        <v>=</v>
      </c>
    </row>
    <row r="1000" spans="1:16" ht="13" x14ac:dyDescent="0.35">
      <c r="A1000" s="40" t="s">
        <v>3185</v>
      </c>
      <c r="B1000" s="17" t="s">
        <v>3186</v>
      </c>
      <c r="C1000" s="196" t="s">
        <v>1677</v>
      </c>
      <c r="D1000" s="193" t="s">
        <v>1660</v>
      </c>
      <c r="E1000" s="193" t="s">
        <v>1660</v>
      </c>
      <c r="F1000" s="193" t="s">
        <v>1660</v>
      </c>
      <c r="G1000" s="193" t="s">
        <v>1660</v>
      </c>
      <c r="H1000" s="193" t="s">
        <v>1660</v>
      </c>
      <c r="I1000" s="207"/>
      <c r="J1000" s="280" t="str">
        <f t="shared" si="348"/>
        <v>X</v>
      </c>
      <c r="K1000" s="280" t="str">
        <f t="shared" si="349"/>
        <v>X</v>
      </c>
      <c r="L1000" s="280" t="str">
        <f t="shared" si="347"/>
        <v>=</v>
      </c>
      <c r="M1000" s="280" t="str">
        <f t="shared" si="350"/>
        <v>X</v>
      </c>
      <c r="N1000" s="280" t="str">
        <f t="shared" si="351"/>
        <v>=</v>
      </c>
      <c r="O1000" s="280" t="str">
        <f t="shared" si="352"/>
        <v>=</v>
      </c>
      <c r="P1000" s="280" t="str">
        <f t="shared" si="353"/>
        <v>=</v>
      </c>
    </row>
    <row r="1001" spans="1:16" ht="13" x14ac:dyDescent="0.35">
      <c r="A1001" s="40" t="s">
        <v>3187</v>
      </c>
      <c r="B1001" s="17" t="s">
        <v>3188</v>
      </c>
      <c r="C1001" s="196" t="s">
        <v>1677</v>
      </c>
      <c r="D1001" s="194" t="s">
        <v>1672</v>
      </c>
      <c r="E1001" s="194" t="s">
        <v>1672</v>
      </c>
      <c r="F1001" s="194" t="s">
        <v>1672</v>
      </c>
      <c r="G1001" s="303" t="s">
        <v>1672</v>
      </c>
      <c r="H1001" s="303" t="s">
        <v>1672</v>
      </c>
      <c r="I1001" s="301"/>
      <c r="J1001" s="280" t="str">
        <f t="shared" si="348"/>
        <v>X</v>
      </c>
      <c r="K1001" s="280" t="str">
        <f t="shared" si="349"/>
        <v>X</v>
      </c>
      <c r="L1001" s="280" t="str">
        <f t="shared" si="347"/>
        <v>=</v>
      </c>
      <c r="M1001" s="280" t="str">
        <f t="shared" si="350"/>
        <v>X</v>
      </c>
      <c r="N1001" s="280" t="str">
        <f t="shared" si="351"/>
        <v>=</v>
      </c>
      <c r="O1001" s="280" t="str">
        <f t="shared" si="352"/>
        <v>=</v>
      </c>
      <c r="P1001" s="280" t="str">
        <f t="shared" si="353"/>
        <v>=</v>
      </c>
    </row>
    <row r="1002" spans="1:16" ht="13" x14ac:dyDescent="0.35">
      <c r="A1002" s="12" t="s">
        <v>3189</v>
      </c>
      <c r="B1002" s="12" t="s">
        <v>1642</v>
      </c>
      <c r="C1002" s="180" t="s">
        <v>1642</v>
      </c>
      <c r="D1002" s="180" t="s">
        <v>1642</v>
      </c>
      <c r="E1002" s="180" t="s">
        <v>1642</v>
      </c>
      <c r="F1002" s="180" t="s">
        <v>1642</v>
      </c>
      <c r="G1002" s="180" t="s">
        <v>1642</v>
      </c>
      <c r="H1002" s="180" t="s">
        <v>1642</v>
      </c>
      <c r="I1002" s="207"/>
      <c r="J1002" s="180" t="s">
        <v>1642</v>
      </c>
      <c r="K1002" s="180" t="s">
        <v>1642</v>
      </c>
      <c r="L1002" s="180" t="s">
        <v>1642</v>
      </c>
      <c r="M1002" s="180" t="s">
        <v>1642</v>
      </c>
      <c r="N1002" s="180" t="s">
        <v>1642</v>
      </c>
      <c r="O1002" s="180" t="s">
        <v>1642</v>
      </c>
      <c r="P1002" s="180" t="s">
        <v>1642</v>
      </c>
    </row>
    <row r="1003" spans="1:16" ht="13" x14ac:dyDescent="0.35">
      <c r="A1003" s="39" t="s">
        <v>3190</v>
      </c>
      <c r="B1003" s="12" t="s">
        <v>1642</v>
      </c>
      <c r="C1003" s="180" t="s">
        <v>1642</v>
      </c>
      <c r="D1003" s="180" t="s">
        <v>1642</v>
      </c>
      <c r="E1003" s="180" t="s">
        <v>1642</v>
      </c>
      <c r="F1003" s="180" t="s">
        <v>1642</v>
      </c>
      <c r="G1003" s="180" t="s">
        <v>1642</v>
      </c>
      <c r="H1003" s="180" t="s">
        <v>1642</v>
      </c>
      <c r="I1003" s="207"/>
      <c r="J1003" s="180" t="s">
        <v>1642</v>
      </c>
      <c r="K1003" s="180" t="s">
        <v>1642</v>
      </c>
      <c r="L1003" s="180" t="s">
        <v>1642</v>
      </c>
      <c r="M1003" s="180" t="s">
        <v>1642</v>
      </c>
      <c r="N1003" s="180" t="s">
        <v>1642</v>
      </c>
      <c r="O1003" s="180" t="s">
        <v>1642</v>
      </c>
      <c r="P1003" s="180" t="s">
        <v>1642</v>
      </c>
    </row>
    <row r="1004" spans="1:16" x14ac:dyDescent="0.35">
      <c r="A1004" s="16" t="s">
        <v>3191</v>
      </c>
      <c r="B1004" s="16" t="s">
        <v>3192</v>
      </c>
      <c r="C1004" s="193" t="s">
        <v>1660</v>
      </c>
      <c r="D1004" s="193" t="s">
        <v>1660</v>
      </c>
      <c r="E1004" s="193" t="s">
        <v>1660</v>
      </c>
      <c r="F1004" s="193" t="s">
        <v>1660</v>
      </c>
      <c r="G1004" s="193" t="s">
        <v>1660</v>
      </c>
      <c r="H1004" s="193" t="s">
        <v>1660</v>
      </c>
      <c r="I1004" s="301"/>
      <c r="J1004" s="280" t="str">
        <f>IF(C1004=D1004,"=","X")</f>
        <v>=</v>
      </c>
      <c r="K1004" s="280" t="str">
        <f>IF(C1004=F1004,"=","X")</f>
        <v>=</v>
      </c>
      <c r="L1004" s="280" t="str">
        <f t="shared" ref="L1004:L1049" si="354">IF(D1004=E1004,"=","X")</f>
        <v>=</v>
      </c>
      <c r="M1004" s="280" t="str">
        <f>IF(C1004=G1004,"=","X")</f>
        <v>=</v>
      </c>
      <c r="N1004" s="280" t="str">
        <f>IF(F1004=G1004,"=","X")</f>
        <v>=</v>
      </c>
      <c r="O1004" s="280" t="str">
        <f>IF(D1004=F1004,"=","X")</f>
        <v>=</v>
      </c>
      <c r="P1004" s="280" t="str">
        <f>IF(H1004=G1004,"=","X")</f>
        <v>=</v>
      </c>
    </row>
    <row r="1005" spans="1:16" ht="13" x14ac:dyDescent="0.35">
      <c r="A1005" s="16" t="s">
        <v>3193</v>
      </c>
      <c r="B1005" s="16" t="s">
        <v>3194</v>
      </c>
      <c r="C1005" s="193" t="s">
        <v>1660</v>
      </c>
      <c r="D1005" s="193" t="s">
        <v>1660</v>
      </c>
      <c r="E1005" s="193" t="s">
        <v>1660</v>
      </c>
      <c r="F1005" s="193" t="s">
        <v>1660</v>
      </c>
      <c r="G1005" s="193" t="s">
        <v>1660</v>
      </c>
      <c r="H1005" s="193" t="s">
        <v>1660</v>
      </c>
      <c r="I1005" s="207"/>
      <c r="J1005" s="280" t="str">
        <f>IF(C1005=D1005,"=","X")</f>
        <v>=</v>
      </c>
      <c r="K1005" s="280" t="str">
        <f>IF(C1005=F1005,"=","X")</f>
        <v>=</v>
      </c>
      <c r="L1005" s="280" t="str">
        <f t="shared" si="354"/>
        <v>=</v>
      </c>
      <c r="M1005" s="280" t="str">
        <f>IF(C1005=G1005,"=","X")</f>
        <v>=</v>
      </c>
      <c r="N1005" s="280" t="str">
        <f>IF(F1005=G1005,"=","X")</f>
        <v>=</v>
      </c>
      <c r="O1005" s="280" t="str">
        <f>IF(D1005=F1005,"=","X")</f>
        <v>=</v>
      </c>
      <c r="P1005" s="280" t="str">
        <f>IF(H1005=G1005,"=","X")</f>
        <v>=</v>
      </c>
    </row>
    <row r="1006" spans="1:16" x14ac:dyDescent="0.35">
      <c r="A1006" s="16" t="s">
        <v>3195</v>
      </c>
      <c r="B1006" s="16" t="s">
        <v>3196</v>
      </c>
      <c r="C1006" s="193" t="s">
        <v>1660</v>
      </c>
      <c r="D1006" s="193" t="s">
        <v>1660</v>
      </c>
      <c r="E1006" s="193" t="s">
        <v>1660</v>
      </c>
      <c r="F1006" s="193" t="s">
        <v>1660</v>
      </c>
      <c r="G1006" s="193" t="s">
        <v>1660</v>
      </c>
      <c r="H1006" s="193" t="s">
        <v>1660</v>
      </c>
      <c r="I1006" s="301"/>
      <c r="J1006" s="280" t="str">
        <f>IF(C1006=D1006,"=","X")</f>
        <v>=</v>
      </c>
      <c r="K1006" s="280" t="str">
        <f>IF(C1006=F1006,"=","X")</f>
        <v>=</v>
      </c>
      <c r="L1006" s="280" t="str">
        <f t="shared" si="354"/>
        <v>=</v>
      </c>
      <c r="M1006" s="280" t="str">
        <f>IF(C1006=G1006,"=","X")</f>
        <v>=</v>
      </c>
      <c r="N1006" s="280" t="str">
        <f>IF(F1006=G1006,"=","X")</f>
        <v>=</v>
      </c>
      <c r="O1006" s="280" t="str">
        <f>IF(D1006=F1006,"=","X")</f>
        <v>=</v>
      </c>
      <c r="P1006" s="280" t="str">
        <f>IF(H1006=G1006,"=","X")</f>
        <v>=</v>
      </c>
    </row>
    <row r="1007" spans="1:16" ht="26" x14ac:dyDescent="0.35">
      <c r="A1007" s="39" t="s">
        <v>3197</v>
      </c>
      <c r="B1007" s="12" t="s">
        <v>1642</v>
      </c>
      <c r="C1007" s="180" t="s">
        <v>1642</v>
      </c>
      <c r="D1007" s="180" t="s">
        <v>1642</v>
      </c>
      <c r="E1007" s="180" t="s">
        <v>1642</v>
      </c>
      <c r="F1007" s="180" t="s">
        <v>1642</v>
      </c>
      <c r="G1007" s="180" t="s">
        <v>1642</v>
      </c>
      <c r="H1007" s="180" t="s">
        <v>1642</v>
      </c>
      <c r="I1007" s="207"/>
      <c r="J1007" s="180" t="s">
        <v>1642</v>
      </c>
      <c r="K1007" s="180" t="s">
        <v>1642</v>
      </c>
      <c r="L1007" s="180" t="s">
        <v>1642</v>
      </c>
      <c r="M1007" s="180" t="s">
        <v>1642</v>
      </c>
      <c r="N1007" s="180" t="s">
        <v>1642</v>
      </c>
      <c r="O1007" s="180" t="s">
        <v>1642</v>
      </c>
      <c r="P1007" s="180" t="s">
        <v>1642</v>
      </c>
    </row>
    <row r="1008" spans="1:16" ht="13" x14ac:dyDescent="0.35">
      <c r="A1008" s="16" t="s">
        <v>3198</v>
      </c>
      <c r="B1008" s="16" t="s">
        <v>3199</v>
      </c>
      <c r="C1008" s="193" t="s">
        <v>1660</v>
      </c>
      <c r="D1008" s="193" t="s">
        <v>1660</v>
      </c>
      <c r="E1008" s="193" t="s">
        <v>1660</v>
      </c>
      <c r="F1008" s="193" t="s">
        <v>1660</v>
      </c>
      <c r="G1008" s="193" t="s">
        <v>1660</v>
      </c>
      <c r="H1008" s="193" t="s">
        <v>1660</v>
      </c>
      <c r="I1008" s="207"/>
      <c r="J1008" s="280" t="str">
        <f>IF(C1008=D1008,"=","X")</f>
        <v>=</v>
      </c>
      <c r="K1008" s="280" t="str">
        <f>IF(C1008=F1008,"=","X")</f>
        <v>=</v>
      </c>
      <c r="L1008" s="280" t="str">
        <f t="shared" si="354"/>
        <v>=</v>
      </c>
      <c r="M1008" s="280" t="str">
        <f>IF(C1008=G1008,"=","X")</f>
        <v>=</v>
      </c>
      <c r="N1008" s="280" t="str">
        <f>IF(F1008=G1008,"=","X")</f>
        <v>=</v>
      </c>
      <c r="O1008" s="280" t="str">
        <f>IF(D1008=F1008,"=","X")</f>
        <v>=</v>
      </c>
      <c r="P1008" s="280" t="str">
        <f>IF(H1008=G1008,"=","X")</f>
        <v>=</v>
      </c>
    </row>
    <row r="1009" spans="1:16" ht="39" x14ac:dyDescent="0.35">
      <c r="A1009" s="39" t="s">
        <v>3200</v>
      </c>
      <c r="B1009" s="12" t="s">
        <v>1642</v>
      </c>
      <c r="C1009" s="180" t="s">
        <v>1642</v>
      </c>
      <c r="D1009" s="180" t="s">
        <v>1642</v>
      </c>
      <c r="E1009" s="180" t="s">
        <v>1642</v>
      </c>
      <c r="F1009" s="180" t="s">
        <v>1642</v>
      </c>
      <c r="G1009" s="180" t="s">
        <v>1642</v>
      </c>
      <c r="H1009" s="180" t="s">
        <v>1642</v>
      </c>
      <c r="I1009" s="207"/>
      <c r="J1009" s="180" t="s">
        <v>1642</v>
      </c>
      <c r="K1009" s="180" t="s">
        <v>1642</v>
      </c>
      <c r="L1009" s="180" t="s">
        <v>1642</v>
      </c>
      <c r="M1009" s="180" t="s">
        <v>1642</v>
      </c>
      <c r="N1009" s="180" t="s">
        <v>1642</v>
      </c>
      <c r="O1009" s="180" t="s">
        <v>1642</v>
      </c>
      <c r="P1009" s="180" t="s">
        <v>1642</v>
      </c>
    </row>
    <row r="1010" spans="1:16" x14ac:dyDescent="0.35">
      <c r="A1010" s="16" t="s">
        <v>3201</v>
      </c>
      <c r="B1010" s="16" t="s">
        <v>3202</v>
      </c>
      <c r="C1010" s="193" t="s">
        <v>1660</v>
      </c>
      <c r="D1010" s="193" t="s">
        <v>1660</v>
      </c>
      <c r="E1010" s="193" t="s">
        <v>1660</v>
      </c>
      <c r="F1010" s="193" t="s">
        <v>1660</v>
      </c>
      <c r="G1010" s="193" t="s">
        <v>1660</v>
      </c>
      <c r="H1010" s="193" t="s">
        <v>1660</v>
      </c>
      <c r="I1010" s="301"/>
      <c r="J1010" s="280" t="str">
        <f>IF(C1010=D1010,"=","X")</f>
        <v>=</v>
      </c>
      <c r="K1010" s="280" t="str">
        <f>IF(C1010=F1010,"=","X")</f>
        <v>=</v>
      </c>
      <c r="L1010" s="280" t="str">
        <f t="shared" si="354"/>
        <v>=</v>
      </c>
      <c r="M1010" s="280" t="str">
        <f>IF(C1010=G1010,"=","X")</f>
        <v>=</v>
      </c>
      <c r="N1010" s="280" t="str">
        <f>IF(F1010=G1010,"=","X")</f>
        <v>=</v>
      </c>
      <c r="O1010" s="280" t="str">
        <f>IF(D1010=F1010,"=","X")</f>
        <v>=</v>
      </c>
      <c r="P1010" s="280" t="str">
        <f>IF(H1010=G1010,"=","X")</f>
        <v>=</v>
      </c>
    </row>
    <row r="1011" spans="1:16" ht="26" x14ac:dyDescent="0.35">
      <c r="A1011" s="39" t="s">
        <v>3203</v>
      </c>
      <c r="B1011" s="12" t="s">
        <v>1642</v>
      </c>
      <c r="C1011" s="180" t="s">
        <v>1642</v>
      </c>
      <c r="D1011" s="180" t="s">
        <v>1642</v>
      </c>
      <c r="E1011" s="180" t="s">
        <v>1642</v>
      </c>
      <c r="F1011" s="180" t="s">
        <v>1642</v>
      </c>
      <c r="G1011" s="180" t="s">
        <v>1642</v>
      </c>
      <c r="H1011" s="180" t="s">
        <v>1642</v>
      </c>
      <c r="I1011" s="207"/>
      <c r="J1011" s="180" t="s">
        <v>1642</v>
      </c>
      <c r="K1011" s="180" t="s">
        <v>1642</v>
      </c>
      <c r="L1011" s="180" t="s">
        <v>1642</v>
      </c>
      <c r="M1011" s="180" t="s">
        <v>1642</v>
      </c>
      <c r="N1011" s="180" t="s">
        <v>1642</v>
      </c>
      <c r="O1011" s="180" t="s">
        <v>1642</v>
      </c>
      <c r="P1011" s="180" t="s">
        <v>1642</v>
      </c>
    </row>
    <row r="1012" spans="1:16" ht="13" x14ac:dyDescent="0.35">
      <c r="A1012" s="39" t="s">
        <v>3204</v>
      </c>
      <c r="B1012" s="12" t="s">
        <v>1642</v>
      </c>
      <c r="C1012" s="180" t="s">
        <v>1642</v>
      </c>
      <c r="D1012" s="180" t="s">
        <v>1642</v>
      </c>
      <c r="E1012" s="180" t="s">
        <v>1642</v>
      </c>
      <c r="F1012" s="180" t="s">
        <v>1642</v>
      </c>
      <c r="G1012" s="180" t="s">
        <v>1642</v>
      </c>
      <c r="H1012" s="180" t="s">
        <v>1642</v>
      </c>
      <c r="I1012" s="207"/>
      <c r="J1012" s="180" t="s">
        <v>1642</v>
      </c>
      <c r="K1012" s="180" t="s">
        <v>1642</v>
      </c>
      <c r="L1012" s="180" t="s">
        <v>1642</v>
      </c>
      <c r="M1012" s="180" t="s">
        <v>1642</v>
      </c>
      <c r="N1012" s="180" t="s">
        <v>1642</v>
      </c>
      <c r="O1012" s="180" t="s">
        <v>1642</v>
      </c>
      <c r="P1012" s="180" t="s">
        <v>1642</v>
      </c>
    </row>
    <row r="1013" spans="1:16" ht="13" x14ac:dyDescent="0.35">
      <c r="A1013" s="39" t="s">
        <v>2818</v>
      </c>
      <c r="B1013" s="12" t="s">
        <v>1642</v>
      </c>
      <c r="C1013" s="180" t="s">
        <v>1642</v>
      </c>
      <c r="D1013" s="180" t="s">
        <v>1642</v>
      </c>
      <c r="E1013" s="180" t="s">
        <v>1642</v>
      </c>
      <c r="F1013" s="180" t="s">
        <v>1642</v>
      </c>
      <c r="G1013" s="180" t="s">
        <v>1642</v>
      </c>
      <c r="H1013" s="180" t="s">
        <v>1642</v>
      </c>
      <c r="I1013" s="207"/>
      <c r="J1013" s="180" t="s">
        <v>1642</v>
      </c>
      <c r="K1013" s="180" t="s">
        <v>1642</v>
      </c>
      <c r="L1013" s="180" t="s">
        <v>1642</v>
      </c>
      <c r="M1013" s="180" t="s">
        <v>1642</v>
      </c>
      <c r="N1013" s="180" t="s">
        <v>1642</v>
      </c>
      <c r="O1013" s="180" t="s">
        <v>1642</v>
      </c>
      <c r="P1013" s="180" t="s">
        <v>1642</v>
      </c>
    </row>
    <row r="1014" spans="1:16" x14ac:dyDescent="0.35">
      <c r="A1014" s="16" t="s">
        <v>3205</v>
      </c>
      <c r="B1014" s="16" t="s">
        <v>3206</v>
      </c>
      <c r="C1014" s="193" t="s">
        <v>1660</v>
      </c>
      <c r="D1014" s="193" t="s">
        <v>1660</v>
      </c>
      <c r="E1014" s="193" t="s">
        <v>1660</v>
      </c>
      <c r="F1014" s="193" t="s">
        <v>1660</v>
      </c>
      <c r="G1014" s="193" t="s">
        <v>1660</v>
      </c>
      <c r="H1014" s="193" t="s">
        <v>1660</v>
      </c>
      <c r="I1014" s="301"/>
      <c r="J1014" s="280" t="str">
        <f t="shared" ref="J1014:J1018" si="355">IF(C1014=D1014,"=","X")</f>
        <v>=</v>
      </c>
      <c r="K1014" s="280" t="str">
        <f t="shared" ref="K1014:K1018" si="356">IF(C1014=F1014,"=","X")</f>
        <v>=</v>
      </c>
      <c r="L1014" s="280" t="str">
        <f t="shared" si="354"/>
        <v>=</v>
      </c>
      <c r="M1014" s="280" t="str">
        <f t="shared" ref="M1014:M1018" si="357">IF(C1014=G1014,"=","X")</f>
        <v>=</v>
      </c>
      <c r="N1014" s="280" t="str">
        <f t="shared" ref="N1014:N1018" si="358">IF(F1014=G1014,"=","X")</f>
        <v>=</v>
      </c>
      <c r="O1014" s="280" t="str">
        <f t="shared" ref="O1014:O1018" si="359">IF(D1014=F1014,"=","X")</f>
        <v>=</v>
      </c>
      <c r="P1014" s="280" t="str">
        <f t="shared" ref="P1014:P1018" si="360">IF(H1014=G1014,"=","X")</f>
        <v>=</v>
      </c>
    </row>
    <row r="1015" spans="1:16" x14ac:dyDescent="0.35">
      <c r="A1015" s="16" t="s">
        <v>3207</v>
      </c>
      <c r="B1015" s="16" t="s">
        <v>3208</v>
      </c>
      <c r="C1015" s="193" t="s">
        <v>1660</v>
      </c>
      <c r="D1015" s="193" t="s">
        <v>1660</v>
      </c>
      <c r="E1015" s="193" t="s">
        <v>1660</v>
      </c>
      <c r="F1015" s="193" t="s">
        <v>1660</v>
      </c>
      <c r="G1015" s="193" t="s">
        <v>1660</v>
      </c>
      <c r="H1015" s="193" t="s">
        <v>1660</v>
      </c>
      <c r="I1015" s="301"/>
      <c r="J1015" s="280" t="str">
        <f t="shared" si="355"/>
        <v>=</v>
      </c>
      <c r="K1015" s="280" t="str">
        <f t="shared" si="356"/>
        <v>=</v>
      </c>
      <c r="L1015" s="280" t="str">
        <f t="shared" si="354"/>
        <v>=</v>
      </c>
      <c r="M1015" s="280" t="str">
        <f t="shared" si="357"/>
        <v>=</v>
      </c>
      <c r="N1015" s="280" t="str">
        <f t="shared" si="358"/>
        <v>=</v>
      </c>
      <c r="O1015" s="280" t="str">
        <f t="shared" si="359"/>
        <v>=</v>
      </c>
      <c r="P1015" s="280" t="str">
        <f t="shared" si="360"/>
        <v>=</v>
      </c>
    </row>
    <row r="1016" spans="1:16" x14ac:dyDescent="0.35">
      <c r="A1016" s="16" t="s">
        <v>3209</v>
      </c>
      <c r="B1016" s="16" t="s">
        <v>3210</v>
      </c>
      <c r="C1016" s="193" t="s">
        <v>1660</v>
      </c>
      <c r="D1016" s="193" t="s">
        <v>1660</v>
      </c>
      <c r="E1016" s="193" t="s">
        <v>1660</v>
      </c>
      <c r="F1016" s="193" t="s">
        <v>1660</v>
      </c>
      <c r="G1016" s="193" t="s">
        <v>1660</v>
      </c>
      <c r="H1016" s="193" t="s">
        <v>1660</v>
      </c>
      <c r="I1016" s="301"/>
      <c r="J1016" s="280" t="str">
        <f t="shared" si="355"/>
        <v>=</v>
      </c>
      <c r="K1016" s="280" t="str">
        <f t="shared" si="356"/>
        <v>=</v>
      </c>
      <c r="L1016" s="280" t="str">
        <f t="shared" si="354"/>
        <v>=</v>
      </c>
      <c r="M1016" s="280" t="str">
        <f t="shared" si="357"/>
        <v>=</v>
      </c>
      <c r="N1016" s="280" t="str">
        <f t="shared" si="358"/>
        <v>=</v>
      </c>
      <c r="O1016" s="280" t="str">
        <f t="shared" si="359"/>
        <v>=</v>
      </c>
      <c r="P1016" s="280" t="str">
        <f t="shared" si="360"/>
        <v>=</v>
      </c>
    </row>
    <row r="1017" spans="1:16" x14ac:dyDescent="0.35">
      <c r="A1017" s="16" t="s">
        <v>3211</v>
      </c>
      <c r="B1017" s="16" t="s">
        <v>3212</v>
      </c>
      <c r="C1017" s="193" t="s">
        <v>1660</v>
      </c>
      <c r="D1017" s="193" t="s">
        <v>1660</v>
      </c>
      <c r="E1017" s="193" t="s">
        <v>1660</v>
      </c>
      <c r="F1017" s="193" t="s">
        <v>1660</v>
      </c>
      <c r="G1017" s="193" t="s">
        <v>1660</v>
      </c>
      <c r="H1017" s="304" t="s">
        <v>1660</v>
      </c>
      <c r="I1017" s="204"/>
      <c r="J1017" s="280" t="str">
        <f t="shared" si="355"/>
        <v>=</v>
      </c>
      <c r="K1017" s="280" t="str">
        <f t="shared" si="356"/>
        <v>=</v>
      </c>
      <c r="L1017" s="280" t="str">
        <f t="shared" si="354"/>
        <v>=</v>
      </c>
      <c r="M1017" s="280" t="str">
        <f t="shared" si="357"/>
        <v>=</v>
      </c>
      <c r="N1017" s="280" t="str">
        <f t="shared" si="358"/>
        <v>=</v>
      </c>
      <c r="O1017" s="280" t="str">
        <f t="shared" si="359"/>
        <v>=</v>
      </c>
      <c r="P1017" s="280" t="str">
        <f t="shared" si="360"/>
        <v>=</v>
      </c>
    </row>
    <row r="1018" spans="1:16" ht="13" x14ac:dyDescent="0.35">
      <c r="A1018" s="16" t="s">
        <v>3213</v>
      </c>
      <c r="B1018" s="73" t="s">
        <v>3214</v>
      </c>
      <c r="C1018" s="201" t="s">
        <v>1870</v>
      </c>
      <c r="D1018" s="201" t="s">
        <v>1870</v>
      </c>
      <c r="E1018" s="201" t="s">
        <v>1870</v>
      </c>
      <c r="F1018" s="201" t="s">
        <v>1870</v>
      </c>
      <c r="G1018" s="205" t="s">
        <v>1870</v>
      </c>
      <c r="H1018" s="308" t="s">
        <v>1660</v>
      </c>
      <c r="I1018" s="207"/>
      <c r="J1018" s="280" t="str">
        <f t="shared" si="355"/>
        <v>=</v>
      </c>
      <c r="K1018" s="280" t="str">
        <f t="shared" si="356"/>
        <v>=</v>
      </c>
      <c r="L1018" s="280" t="str">
        <f t="shared" si="354"/>
        <v>=</v>
      </c>
      <c r="M1018" s="280" t="str">
        <f t="shared" si="357"/>
        <v>=</v>
      </c>
      <c r="N1018" s="280" t="str">
        <f t="shared" si="358"/>
        <v>=</v>
      </c>
      <c r="O1018" s="280" t="str">
        <f t="shared" si="359"/>
        <v>=</v>
      </c>
      <c r="P1018" s="280" t="str">
        <f t="shared" si="360"/>
        <v>X</v>
      </c>
    </row>
    <row r="1019" spans="1:16" ht="13" x14ac:dyDescent="0.35">
      <c r="A1019" s="39" t="s">
        <v>3215</v>
      </c>
      <c r="B1019" s="12" t="s">
        <v>1642</v>
      </c>
      <c r="C1019" s="180" t="s">
        <v>1642</v>
      </c>
      <c r="D1019" s="180" t="s">
        <v>1642</v>
      </c>
      <c r="E1019" s="180" t="s">
        <v>1642</v>
      </c>
      <c r="F1019" s="180" t="s">
        <v>1642</v>
      </c>
      <c r="G1019" s="180" t="s">
        <v>1642</v>
      </c>
      <c r="H1019" s="180" t="s">
        <v>1642</v>
      </c>
      <c r="I1019" s="207"/>
      <c r="J1019" s="180" t="s">
        <v>1642</v>
      </c>
      <c r="K1019" s="180" t="s">
        <v>1642</v>
      </c>
      <c r="L1019" s="180" t="s">
        <v>1642</v>
      </c>
      <c r="M1019" s="180" t="s">
        <v>1642</v>
      </c>
      <c r="N1019" s="180" t="s">
        <v>1642</v>
      </c>
      <c r="O1019" s="180" t="s">
        <v>1642</v>
      </c>
      <c r="P1019" s="180" t="s">
        <v>1642</v>
      </c>
    </row>
    <row r="1020" spans="1:16" ht="25" x14ac:dyDescent="0.35">
      <c r="A1020" s="338" t="s">
        <v>3216</v>
      </c>
      <c r="B1020" s="339" t="s">
        <v>3217</v>
      </c>
      <c r="C1020" s="193" t="s">
        <v>1660</v>
      </c>
      <c r="D1020" s="193" t="s">
        <v>1660</v>
      </c>
      <c r="E1020" s="193" t="s">
        <v>1660</v>
      </c>
      <c r="F1020" s="193" t="s">
        <v>1660</v>
      </c>
      <c r="G1020" s="193" t="s">
        <v>1660</v>
      </c>
      <c r="H1020" s="193" t="s">
        <v>1660</v>
      </c>
      <c r="I1020" s="309"/>
      <c r="J1020" s="280" t="str">
        <f>IF(C1020=D1020,"=","X")</f>
        <v>=</v>
      </c>
      <c r="K1020" s="280" t="str">
        <f>IF(C1020=F1020,"=","X")</f>
        <v>=</v>
      </c>
      <c r="L1020" s="280" t="str">
        <f t="shared" si="354"/>
        <v>=</v>
      </c>
      <c r="M1020" s="280" t="str">
        <f>IF(C1020=G1020,"=","X")</f>
        <v>=</v>
      </c>
      <c r="N1020" s="280" t="str">
        <f>IF(F1020=G1020,"=","X")</f>
        <v>=</v>
      </c>
      <c r="O1020" s="280" t="str">
        <f>IF(D1020=F1020,"=","X")</f>
        <v>=</v>
      </c>
      <c r="P1020" s="280" t="str">
        <f>IF(H1020=G1020,"=","X")</f>
        <v>=</v>
      </c>
    </row>
    <row r="1021" spans="1:16" ht="26" x14ac:dyDescent="0.35">
      <c r="A1021" s="191" t="s">
        <v>3218</v>
      </c>
      <c r="B1021" s="191" t="s">
        <v>1642</v>
      </c>
      <c r="C1021" s="203" t="s">
        <v>1642</v>
      </c>
      <c r="D1021" s="203" t="s">
        <v>1642</v>
      </c>
      <c r="E1021" s="203" t="s">
        <v>1642</v>
      </c>
      <c r="F1021" s="203" t="s">
        <v>1642</v>
      </c>
      <c r="G1021" s="203" t="s">
        <v>1642</v>
      </c>
      <c r="H1021" s="203" t="s">
        <v>1642</v>
      </c>
      <c r="I1021" s="203"/>
      <c r="J1021" s="203" t="s">
        <v>1642</v>
      </c>
      <c r="K1021" s="203" t="s">
        <v>1642</v>
      </c>
      <c r="L1021" s="203" t="s">
        <v>1642</v>
      </c>
      <c r="M1021" s="203" t="s">
        <v>1642</v>
      </c>
      <c r="N1021" s="203" t="s">
        <v>1642</v>
      </c>
      <c r="O1021" s="203" t="s">
        <v>1642</v>
      </c>
      <c r="P1021" s="203" t="s">
        <v>1642</v>
      </c>
    </row>
    <row r="1022" spans="1:16" ht="13" x14ac:dyDescent="0.35">
      <c r="A1022" s="336" t="s">
        <v>2797</v>
      </c>
      <c r="B1022" s="12" t="s">
        <v>1642</v>
      </c>
      <c r="C1022" s="311" t="s">
        <v>1642</v>
      </c>
      <c r="D1022" s="311" t="s">
        <v>1642</v>
      </c>
      <c r="E1022" s="525" t="s">
        <v>1642</v>
      </c>
      <c r="F1022" s="311" t="s">
        <v>1642</v>
      </c>
      <c r="G1022" s="311" t="s">
        <v>1642</v>
      </c>
      <c r="H1022" s="311" t="s">
        <v>1642</v>
      </c>
      <c r="I1022" s="312"/>
      <c r="J1022" s="311" t="s">
        <v>1642</v>
      </c>
      <c r="K1022" s="311" t="s">
        <v>1642</v>
      </c>
      <c r="L1022" s="180" t="s">
        <v>1642</v>
      </c>
      <c r="M1022" s="311" t="s">
        <v>1642</v>
      </c>
      <c r="N1022" s="311" t="s">
        <v>1642</v>
      </c>
      <c r="O1022" s="311" t="s">
        <v>1642</v>
      </c>
      <c r="P1022" s="180" t="s">
        <v>1642</v>
      </c>
    </row>
    <row r="1023" spans="1:16" x14ac:dyDescent="0.35">
      <c r="A1023" s="16" t="s">
        <v>3219</v>
      </c>
      <c r="B1023" s="65" t="s">
        <v>3220</v>
      </c>
      <c r="C1023" s="193" t="s">
        <v>1660</v>
      </c>
      <c r="D1023" s="193" t="s">
        <v>1660</v>
      </c>
      <c r="E1023" s="193" t="s">
        <v>1660</v>
      </c>
      <c r="F1023" s="193" t="s">
        <v>1660</v>
      </c>
      <c r="G1023" s="193" t="s">
        <v>1660</v>
      </c>
      <c r="H1023" s="193" t="s">
        <v>1660</v>
      </c>
      <c r="I1023" s="301"/>
      <c r="J1023" s="280" t="str">
        <f>IF(C1023=D1023,"=","X")</f>
        <v>=</v>
      </c>
      <c r="K1023" s="280" t="str">
        <f>IF(C1023=F1023,"=","X")</f>
        <v>=</v>
      </c>
      <c r="L1023" s="280" t="str">
        <f t="shared" si="354"/>
        <v>=</v>
      </c>
      <c r="M1023" s="280" t="str">
        <f>IF(C1023=G1023,"=","X")</f>
        <v>=</v>
      </c>
      <c r="N1023" s="280" t="str">
        <f>IF(F1023=G1023,"=","X")</f>
        <v>=</v>
      </c>
      <c r="O1023" s="280" t="str">
        <f>IF(D1023=F1023,"=","X")</f>
        <v>=</v>
      </c>
      <c r="P1023" s="280" t="str">
        <f>IF(H1023=G1023,"=","X")</f>
        <v>=</v>
      </c>
    </row>
    <row r="1024" spans="1:16" x14ac:dyDescent="0.35">
      <c r="A1024" s="16" t="s">
        <v>3221</v>
      </c>
      <c r="B1024" s="65" t="s">
        <v>3222</v>
      </c>
      <c r="C1024" s="193" t="s">
        <v>1660</v>
      </c>
      <c r="D1024" s="193" t="s">
        <v>1660</v>
      </c>
      <c r="E1024" s="193" t="s">
        <v>1660</v>
      </c>
      <c r="F1024" s="193" t="s">
        <v>1660</v>
      </c>
      <c r="G1024" s="193" t="s">
        <v>1660</v>
      </c>
      <c r="H1024" s="193" t="s">
        <v>1660</v>
      </c>
      <c r="I1024" s="301"/>
      <c r="J1024" s="280" t="str">
        <f>IF(C1024=D1024,"=","X")</f>
        <v>=</v>
      </c>
      <c r="K1024" s="280" t="str">
        <f>IF(C1024=F1024,"=","X")</f>
        <v>=</v>
      </c>
      <c r="L1024" s="280" t="str">
        <f t="shared" si="354"/>
        <v>=</v>
      </c>
      <c r="M1024" s="280" t="str">
        <f>IF(C1024=G1024,"=","X")</f>
        <v>=</v>
      </c>
      <c r="N1024" s="280" t="str">
        <f>IF(F1024=G1024,"=","X")</f>
        <v>=</v>
      </c>
      <c r="O1024" s="280" t="str">
        <f>IF(D1024=F1024,"=","X")</f>
        <v>=</v>
      </c>
      <c r="P1024" s="280" t="str">
        <f>IF(H1024=G1024,"=","X")</f>
        <v>=</v>
      </c>
    </row>
    <row r="1025" spans="1:16" x14ac:dyDescent="0.35">
      <c r="A1025" s="16" t="s">
        <v>3223</v>
      </c>
      <c r="B1025" s="65" t="s">
        <v>3224</v>
      </c>
      <c r="C1025" s="193" t="s">
        <v>1660</v>
      </c>
      <c r="D1025" s="193" t="s">
        <v>1660</v>
      </c>
      <c r="E1025" s="193" t="s">
        <v>1660</v>
      </c>
      <c r="F1025" s="193" t="s">
        <v>1660</v>
      </c>
      <c r="G1025" s="193" t="s">
        <v>1660</v>
      </c>
      <c r="H1025" s="193" t="s">
        <v>1660</v>
      </c>
      <c r="I1025" s="301"/>
      <c r="J1025" s="280" t="str">
        <f>IF(C1025=D1025,"=","X")</f>
        <v>=</v>
      </c>
      <c r="K1025" s="280" t="str">
        <f>IF(C1025=F1025,"=","X")</f>
        <v>=</v>
      </c>
      <c r="L1025" s="280" t="str">
        <f t="shared" si="354"/>
        <v>=</v>
      </c>
      <c r="M1025" s="280" t="str">
        <f>IF(C1025=G1025,"=","X")</f>
        <v>=</v>
      </c>
      <c r="N1025" s="280" t="str">
        <f>IF(F1025=G1025,"=","X")</f>
        <v>=</v>
      </c>
      <c r="O1025" s="280" t="str">
        <f>IF(D1025=F1025,"=","X")</f>
        <v>=</v>
      </c>
      <c r="P1025" s="280" t="str">
        <f>IF(H1025=G1025,"=","X")</f>
        <v>=</v>
      </c>
    </row>
    <row r="1026" spans="1:16" ht="13" x14ac:dyDescent="0.35">
      <c r="A1026" s="15" t="s">
        <v>3225</v>
      </c>
      <c r="B1026" s="12" t="s">
        <v>1642</v>
      </c>
      <c r="C1026" s="180" t="s">
        <v>1642</v>
      </c>
      <c r="D1026" s="180" t="s">
        <v>1642</v>
      </c>
      <c r="E1026" s="525" t="s">
        <v>1642</v>
      </c>
      <c r="F1026" s="180" t="s">
        <v>1642</v>
      </c>
      <c r="G1026" s="180" t="s">
        <v>1642</v>
      </c>
      <c r="H1026" s="180" t="s">
        <v>1642</v>
      </c>
      <c r="I1026" s="207"/>
      <c r="J1026" s="180" t="s">
        <v>1642</v>
      </c>
      <c r="K1026" s="180" t="s">
        <v>1642</v>
      </c>
      <c r="L1026" s="180" t="s">
        <v>1642</v>
      </c>
      <c r="M1026" s="180" t="s">
        <v>1642</v>
      </c>
      <c r="N1026" s="180" t="s">
        <v>1642</v>
      </c>
      <c r="O1026" s="180" t="s">
        <v>1642</v>
      </c>
      <c r="P1026" s="180" t="s">
        <v>1642</v>
      </c>
    </row>
    <row r="1027" spans="1:16" x14ac:dyDescent="0.35">
      <c r="A1027" s="16" t="s">
        <v>3226</v>
      </c>
      <c r="B1027" s="65" t="s">
        <v>3227</v>
      </c>
      <c r="C1027" s="193" t="s">
        <v>1660</v>
      </c>
      <c r="D1027" s="193" t="s">
        <v>1660</v>
      </c>
      <c r="E1027" s="193" t="s">
        <v>1660</v>
      </c>
      <c r="F1027" s="193" t="s">
        <v>1660</v>
      </c>
      <c r="G1027" s="193" t="s">
        <v>1660</v>
      </c>
      <c r="H1027" s="193" t="s">
        <v>1660</v>
      </c>
      <c r="I1027" s="301"/>
      <c r="J1027" s="280" t="str">
        <f t="shared" ref="J1027:J1032" si="361">IF(C1027=D1027,"=","X")</f>
        <v>=</v>
      </c>
      <c r="K1027" s="280" t="str">
        <f t="shared" ref="K1027:K1032" si="362">IF(C1027=F1027,"=","X")</f>
        <v>=</v>
      </c>
      <c r="L1027" s="280" t="str">
        <f t="shared" si="354"/>
        <v>=</v>
      </c>
      <c r="M1027" s="280" t="str">
        <f t="shared" ref="M1027:M1032" si="363">IF(C1027=G1027,"=","X")</f>
        <v>=</v>
      </c>
      <c r="N1027" s="280" t="str">
        <f t="shared" ref="N1027:N1032" si="364">IF(F1027=G1027,"=","X")</f>
        <v>=</v>
      </c>
      <c r="O1027" s="280" t="str">
        <f t="shared" ref="O1027:O1032" si="365">IF(D1027=F1027,"=","X")</f>
        <v>=</v>
      </c>
      <c r="P1027" s="280" t="str">
        <f t="shared" ref="P1027:P1032" si="366">IF(H1027=G1027,"=","X")</f>
        <v>=</v>
      </c>
    </row>
    <row r="1028" spans="1:16" x14ac:dyDescent="0.35">
      <c r="A1028" s="16" t="s">
        <v>3228</v>
      </c>
      <c r="B1028" s="65" t="s">
        <v>3229</v>
      </c>
      <c r="C1028" s="193" t="s">
        <v>1660</v>
      </c>
      <c r="D1028" s="193" t="s">
        <v>1660</v>
      </c>
      <c r="E1028" s="193" t="s">
        <v>1660</v>
      </c>
      <c r="F1028" s="193" t="s">
        <v>1660</v>
      </c>
      <c r="G1028" s="193" t="s">
        <v>1660</v>
      </c>
      <c r="H1028" s="193" t="s">
        <v>1660</v>
      </c>
      <c r="I1028" s="301"/>
      <c r="J1028" s="280" t="str">
        <f t="shared" si="361"/>
        <v>=</v>
      </c>
      <c r="K1028" s="280" t="str">
        <f t="shared" si="362"/>
        <v>=</v>
      </c>
      <c r="L1028" s="280" t="str">
        <f t="shared" si="354"/>
        <v>=</v>
      </c>
      <c r="M1028" s="280" t="str">
        <f t="shared" si="363"/>
        <v>=</v>
      </c>
      <c r="N1028" s="280" t="str">
        <f t="shared" si="364"/>
        <v>=</v>
      </c>
      <c r="O1028" s="280" t="str">
        <f t="shared" si="365"/>
        <v>=</v>
      </c>
      <c r="P1028" s="280" t="str">
        <f t="shared" si="366"/>
        <v>=</v>
      </c>
    </row>
    <row r="1029" spans="1:16" x14ac:dyDescent="0.35">
      <c r="A1029" s="16" t="s">
        <v>3230</v>
      </c>
      <c r="B1029" s="65" t="s">
        <v>3231</v>
      </c>
      <c r="C1029" s="193" t="s">
        <v>1660</v>
      </c>
      <c r="D1029" s="193" t="s">
        <v>1660</v>
      </c>
      <c r="E1029" s="193" t="s">
        <v>1660</v>
      </c>
      <c r="F1029" s="193" t="s">
        <v>1660</v>
      </c>
      <c r="G1029" s="205" t="s">
        <v>1870</v>
      </c>
      <c r="H1029" s="205" t="s">
        <v>1870</v>
      </c>
      <c r="I1029" s="301"/>
      <c r="J1029" s="280" t="str">
        <f t="shared" si="361"/>
        <v>=</v>
      </c>
      <c r="K1029" s="280" t="str">
        <f t="shared" si="362"/>
        <v>=</v>
      </c>
      <c r="L1029" s="280" t="str">
        <f t="shared" si="354"/>
        <v>=</v>
      </c>
      <c r="M1029" s="280" t="str">
        <f t="shared" si="363"/>
        <v>X</v>
      </c>
      <c r="N1029" s="280" t="str">
        <f t="shared" si="364"/>
        <v>X</v>
      </c>
      <c r="O1029" s="280" t="str">
        <f t="shared" si="365"/>
        <v>=</v>
      </c>
      <c r="P1029" s="280" t="str">
        <f t="shared" si="366"/>
        <v>=</v>
      </c>
    </row>
    <row r="1030" spans="1:16" x14ac:dyDescent="0.35">
      <c r="A1030" s="16" t="s">
        <v>3232</v>
      </c>
      <c r="B1030" s="65" t="s">
        <v>3233</v>
      </c>
      <c r="C1030" s="194" t="s">
        <v>1672</v>
      </c>
      <c r="D1030" s="194" t="s">
        <v>1672</v>
      </c>
      <c r="E1030" s="194" t="s">
        <v>1672</v>
      </c>
      <c r="F1030" s="194" t="s">
        <v>1672</v>
      </c>
      <c r="G1030" s="303" t="s">
        <v>1672</v>
      </c>
      <c r="H1030" s="303" t="s">
        <v>1672</v>
      </c>
      <c r="I1030" s="204"/>
      <c r="J1030" s="280" t="str">
        <f t="shared" si="361"/>
        <v>=</v>
      </c>
      <c r="K1030" s="280" t="str">
        <f t="shared" si="362"/>
        <v>=</v>
      </c>
      <c r="L1030" s="280" t="str">
        <f t="shared" si="354"/>
        <v>=</v>
      </c>
      <c r="M1030" s="280" t="str">
        <f t="shared" si="363"/>
        <v>=</v>
      </c>
      <c r="N1030" s="280" t="str">
        <f t="shared" si="364"/>
        <v>=</v>
      </c>
      <c r="O1030" s="280" t="str">
        <f t="shared" si="365"/>
        <v>=</v>
      </c>
      <c r="P1030" s="280" t="str">
        <f t="shared" si="366"/>
        <v>=</v>
      </c>
    </row>
    <row r="1031" spans="1:16" ht="13" x14ac:dyDescent="0.35">
      <c r="A1031" s="16" t="s">
        <v>3234</v>
      </c>
      <c r="B1031" s="65" t="s">
        <v>3235</v>
      </c>
      <c r="C1031" s="193" t="s">
        <v>1660</v>
      </c>
      <c r="D1031" s="193" t="s">
        <v>1660</v>
      </c>
      <c r="E1031" s="193" t="s">
        <v>1660</v>
      </c>
      <c r="F1031" s="193" t="s">
        <v>1660</v>
      </c>
      <c r="G1031" s="205" t="s">
        <v>1870</v>
      </c>
      <c r="H1031" s="205" t="s">
        <v>1870</v>
      </c>
      <c r="I1031" s="207"/>
      <c r="J1031" s="280" t="str">
        <f t="shared" si="361"/>
        <v>=</v>
      </c>
      <c r="K1031" s="280" t="str">
        <f t="shared" si="362"/>
        <v>=</v>
      </c>
      <c r="L1031" s="280" t="str">
        <f t="shared" si="354"/>
        <v>=</v>
      </c>
      <c r="M1031" s="280" t="str">
        <f t="shared" si="363"/>
        <v>X</v>
      </c>
      <c r="N1031" s="280" t="str">
        <f t="shared" si="364"/>
        <v>X</v>
      </c>
      <c r="O1031" s="280" t="str">
        <f t="shared" si="365"/>
        <v>=</v>
      </c>
      <c r="P1031" s="280" t="str">
        <f t="shared" si="366"/>
        <v>=</v>
      </c>
    </row>
    <row r="1032" spans="1:16" x14ac:dyDescent="0.35">
      <c r="A1032" s="338" t="s">
        <v>3236</v>
      </c>
      <c r="B1032" s="339" t="s">
        <v>3237</v>
      </c>
      <c r="C1032" s="326" t="s">
        <v>1672</v>
      </c>
      <c r="D1032" s="326" t="s">
        <v>1672</v>
      </c>
      <c r="E1032" s="194" t="s">
        <v>1672</v>
      </c>
      <c r="F1032" s="326" t="s">
        <v>1672</v>
      </c>
      <c r="G1032" s="327" t="s">
        <v>1672</v>
      </c>
      <c r="H1032" s="327" t="s">
        <v>1672</v>
      </c>
      <c r="I1032" s="309"/>
      <c r="J1032" s="280" t="str">
        <f t="shared" si="361"/>
        <v>=</v>
      </c>
      <c r="K1032" s="280" t="str">
        <f t="shared" si="362"/>
        <v>=</v>
      </c>
      <c r="L1032" s="280" t="str">
        <f t="shared" si="354"/>
        <v>=</v>
      </c>
      <c r="M1032" s="280" t="str">
        <f t="shared" si="363"/>
        <v>=</v>
      </c>
      <c r="N1032" s="280" t="str">
        <f t="shared" si="364"/>
        <v>=</v>
      </c>
      <c r="O1032" s="280" t="str">
        <f t="shared" si="365"/>
        <v>=</v>
      </c>
      <c r="P1032" s="280" t="str">
        <f t="shared" si="366"/>
        <v>=</v>
      </c>
    </row>
    <row r="1033" spans="1:16" ht="13" x14ac:dyDescent="0.35">
      <c r="A1033" s="191" t="s">
        <v>3238</v>
      </c>
      <c r="B1033" s="191" t="s">
        <v>1642</v>
      </c>
      <c r="C1033" s="203" t="s">
        <v>1642</v>
      </c>
      <c r="D1033" s="203" t="s">
        <v>1642</v>
      </c>
      <c r="E1033" s="203" t="s">
        <v>1642</v>
      </c>
      <c r="F1033" s="203" t="s">
        <v>1642</v>
      </c>
      <c r="G1033" s="203" t="s">
        <v>1642</v>
      </c>
      <c r="H1033" s="203" t="s">
        <v>1642</v>
      </c>
      <c r="I1033" s="203"/>
      <c r="J1033" s="203" t="s">
        <v>1642</v>
      </c>
      <c r="K1033" s="203" t="s">
        <v>1642</v>
      </c>
      <c r="L1033" s="203" t="s">
        <v>1642</v>
      </c>
      <c r="M1033" s="203" t="s">
        <v>1642</v>
      </c>
      <c r="N1033" s="203" t="s">
        <v>1642</v>
      </c>
      <c r="O1033" s="203" t="s">
        <v>1642</v>
      </c>
      <c r="P1033" s="203" t="s">
        <v>1642</v>
      </c>
    </row>
    <row r="1034" spans="1:16" ht="13" x14ac:dyDescent="0.35">
      <c r="A1034" s="336" t="s">
        <v>2818</v>
      </c>
      <c r="B1034" s="12" t="s">
        <v>1642</v>
      </c>
      <c r="C1034" s="311" t="s">
        <v>1642</v>
      </c>
      <c r="D1034" s="311" t="s">
        <v>1642</v>
      </c>
      <c r="E1034" s="525" t="s">
        <v>1642</v>
      </c>
      <c r="F1034" s="311" t="s">
        <v>1642</v>
      </c>
      <c r="G1034" s="311" t="s">
        <v>1642</v>
      </c>
      <c r="H1034" s="311" t="s">
        <v>1642</v>
      </c>
      <c r="I1034" s="312"/>
      <c r="J1034" s="311" t="s">
        <v>1642</v>
      </c>
      <c r="K1034" s="311" t="s">
        <v>1642</v>
      </c>
      <c r="L1034" s="180" t="s">
        <v>1642</v>
      </c>
      <c r="M1034" s="311" t="s">
        <v>1642</v>
      </c>
      <c r="N1034" s="311" t="s">
        <v>1642</v>
      </c>
      <c r="O1034" s="311" t="s">
        <v>1642</v>
      </c>
      <c r="P1034" s="180" t="s">
        <v>1642</v>
      </c>
    </row>
    <row r="1035" spans="1:16" x14ac:dyDescent="0.35">
      <c r="A1035" s="11" t="s">
        <v>3239</v>
      </c>
      <c r="B1035" s="11" t="s">
        <v>3240</v>
      </c>
      <c r="C1035" s="193" t="s">
        <v>1660</v>
      </c>
      <c r="D1035" s="193" t="s">
        <v>1660</v>
      </c>
      <c r="E1035" s="193" t="s">
        <v>1660</v>
      </c>
      <c r="F1035" s="193" t="s">
        <v>1660</v>
      </c>
      <c r="G1035" s="193" t="s">
        <v>1660</v>
      </c>
      <c r="H1035" s="193" t="s">
        <v>1660</v>
      </c>
      <c r="I1035" s="301"/>
      <c r="J1035" s="280" t="str">
        <f t="shared" ref="J1035:J1039" si="367">IF(C1035=D1035,"=","X")</f>
        <v>=</v>
      </c>
      <c r="K1035" s="280" t="str">
        <f t="shared" ref="K1035:K1039" si="368">IF(C1035=F1035,"=","X")</f>
        <v>=</v>
      </c>
      <c r="L1035" s="280" t="str">
        <f t="shared" si="354"/>
        <v>=</v>
      </c>
      <c r="M1035" s="280" t="str">
        <f t="shared" ref="M1035:M1039" si="369">IF(C1035=G1035,"=","X")</f>
        <v>=</v>
      </c>
      <c r="N1035" s="280" t="str">
        <f t="shared" ref="N1035:N1039" si="370">IF(F1035=G1035,"=","X")</f>
        <v>=</v>
      </c>
      <c r="O1035" s="280" t="str">
        <f t="shared" ref="O1035:O1039" si="371">IF(D1035=F1035,"=","X")</f>
        <v>=</v>
      </c>
      <c r="P1035" s="280" t="str">
        <f t="shared" ref="P1035:P1039" si="372">IF(H1035=G1035,"=","X")</f>
        <v>=</v>
      </c>
    </row>
    <row r="1036" spans="1:16" x14ac:dyDescent="0.35">
      <c r="A1036" s="11" t="s">
        <v>3241</v>
      </c>
      <c r="B1036" s="11" t="s">
        <v>3242</v>
      </c>
      <c r="C1036" s="198" t="s">
        <v>1689</v>
      </c>
      <c r="D1036" s="198" t="s">
        <v>1689</v>
      </c>
      <c r="E1036" s="198" t="s">
        <v>1689</v>
      </c>
      <c r="F1036" s="198" t="s">
        <v>1689</v>
      </c>
      <c r="G1036" s="198" t="s">
        <v>1689</v>
      </c>
      <c r="H1036" s="198" t="s">
        <v>1689</v>
      </c>
      <c r="I1036" s="301"/>
      <c r="J1036" s="280" t="str">
        <f t="shared" si="367"/>
        <v>=</v>
      </c>
      <c r="K1036" s="280" t="str">
        <f t="shared" si="368"/>
        <v>=</v>
      </c>
      <c r="L1036" s="280" t="str">
        <f t="shared" si="354"/>
        <v>=</v>
      </c>
      <c r="M1036" s="280" t="str">
        <f t="shared" si="369"/>
        <v>=</v>
      </c>
      <c r="N1036" s="280" t="str">
        <f t="shared" si="370"/>
        <v>=</v>
      </c>
      <c r="O1036" s="280" t="str">
        <f t="shared" si="371"/>
        <v>=</v>
      </c>
      <c r="P1036" s="280" t="str">
        <f t="shared" si="372"/>
        <v>=</v>
      </c>
    </row>
    <row r="1037" spans="1:16" x14ac:dyDescent="0.35">
      <c r="A1037" s="11" t="s">
        <v>3243</v>
      </c>
      <c r="B1037" s="11" t="s">
        <v>997</v>
      </c>
      <c r="C1037" s="201" t="s">
        <v>1870</v>
      </c>
      <c r="D1037" s="201" t="s">
        <v>1870</v>
      </c>
      <c r="E1037" s="201" t="s">
        <v>1870</v>
      </c>
      <c r="F1037" s="201" t="s">
        <v>1870</v>
      </c>
      <c r="G1037" s="205" t="s">
        <v>1870</v>
      </c>
      <c r="H1037" s="205" t="s">
        <v>1870</v>
      </c>
      <c r="I1037" s="301"/>
      <c r="J1037" s="280" t="str">
        <f t="shared" si="367"/>
        <v>=</v>
      </c>
      <c r="K1037" s="280" t="str">
        <f t="shared" si="368"/>
        <v>=</v>
      </c>
      <c r="L1037" s="280" t="str">
        <f t="shared" si="354"/>
        <v>=</v>
      </c>
      <c r="M1037" s="280" t="str">
        <f t="shared" si="369"/>
        <v>=</v>
      </c>
      <c r="N1037" s="280" t="str">
        <f t="shared" si="370"/>
        <v>=</v>
      </c>
      <c r="O1037" s="280" t="str">
        <f t="shared" si="371"/>
        <v>=</v>
      </c>
      <c r="P1037" s="280" t="str">
        <f t="shared" si="372"/>
        <v>=</v>
      </c>
    </row>
    <row r="1038" spans="1:16" x14ac:dyDescent="0.35">
      <c r="A1038" s="11" t="s">
        <v>3244</v>
      </c>
      <c r="B1038" s="11" t="s">
        <v>3245</v>
      </c>
      <c r="C1038" s="208" t="s">
        <v>1660</v>
      </c>
      <c r="D1038" s="208" t="s">
        <v>1660</v>
      </c>
      <c r="E1038" s="208" t="s">
        <v>1660</v>
      </c>
      <c r="F1038" s="193" t="s">
        <v>1660</v>
      </c>
      <c r="G1038" s="208" t="s">
        <v>1660</v>
      </c>
      <c r="H1038" s="208" t="s">
        <v>1660</v>
      </c>
      <c r="I1038" s="301"/>
      <c r="J1038" s="280" t="str">
        <f t="shared" si="367"/>
        <v>=</v>
      </c>
      <c r="K1038" s="280" t="str">
        <f t="shared" si="368"/>
        <v>=</v>
      </c>
      <c r="L1038" s="280" t="str">
        <f t="shared" si="354"/>
        <v>=</v>
      </c>
      <c r="M1038" s="280" t="str">
        <f t="shared" si="369"/>
        <v>=</v>
      </c>
      <c r="N1038" s="280" t="str">
        <f t="shared" si="370"/>
        <v>=</v>
      </c>
      <c r="O1038" s="280" t="str">
        <f t="shared" si="371"/>
        <v>=</v>
      </c>
      <c r="P1038" s="280" t="str">
        <f t="shared" si="372"/>
        <v>=</v>
      </c>
    </row>
    <row r="1039" spans="1:16" x14ac:dyDescent="0.35">
      <c r="A1039" s="11" t="s">
        <v>3246</v>
      </c>
      <c r="B1039" s="11" t="s">
        <v>3247</v>
      </c>
      <c r="C1039" s="208" t="s">
        <v>1660</v>
      </c>
      <c r="D1039" s="208" t="s">
        <v>1660</v>
      </c>
      <c r="E1039" s="208" t="s">
        <v>1660</v>
      </c>
      <c r="F1039" s="193" t="s">
        <v>1660</v>
      </c>
      <c r="G1039" s="208" t="s">
        <v>1660</v>
      </c>
      <c r="H1039" s="208" t="s">
        <v>1660</v>
      </c>
      <c r="I1039" s="301"/>
      <c r="J1039" s="280" t="str">
        <f t="shared" si="367"/>
        <v>=</v>
      </c>
      <c r="K1039" s="280" t="str">
        <f t="shared" si="368"/>
        <v>=</v>
      </c>
      <c r="L1039" s="280" t="str">
        <f t="shared" si="354"/>
        <v>=</v>
      </c>
      <c r="M1039" s="280" t="str">
        <f t="shared" si="369"/>
        <v>=</v>
      </c>
      <c r="N1039" s="280" t="str">
        <f t="shared" si="370"/>
        <v>=</v>
      </c>
      <c r="O1039" s="280" t="str">
        <f t="shared" si="371"/>
        <v>=</v>
      </c>
      <c r="P1039" s="280" t="str">
        <f t="shared" si="372"/>
        <v>=</v>
      </c>
    </row>
    <row r="1040" spans="1:16" ht="13" x14ac:dyDescent="0.35">
      <c r="A1040" s="217" t="s">
        <v>3248</v>
      </c>
      <c r="B1040" s="191" t="s">
        <v>1642</v>
      </c>
      <c r="C1040" s="203" t="s">
        <v>1642</v>
      </c>
      <c r="D1040" s="203" t="s">
        <v>1642</v>
      </c>
      <c r="E1040" s="203" t="s">
        <v>1642</v>
      </c>
      <c r="F1040" s="203" t="s">
        <v>1642</v>
      </c>
      <c r="G1040" s="203" t="s">
        <v>1642</v>
      </c>
      <c r="H1040" s="203" t="s">
        <v>1642</v>
      </c>
      <c r="I1040" s="203"/>
      <c r="J1040" s="203" t="s">
        <v>1642</v>
      </c>
      <c r="K1040" s="203" t="s">
        <v>1642</v>
      </c>
      <c r="L1040" s="203" t="s">
        <v>1642</v>
      </c>
      <c r="M1040" s="203" t="s">
        <v>1642</v>
      </c>
      <c r="N1040" s="203" t="s">
        <v>1642</v>
      </c>
      <c r="O1040" s="203" t="s">
        <v>1642</v>
      </c>
      <c r="P1040" s="203" t="s">
        <v>1642</v>
      </c>
    </row>
    <row r="1041" spans="1:16" ht="13" x14ac:dyDescent="0.35">
      <c r="A1041" s="336" t="s">
        <v>3249</v>
      </c>
      <c r="B1041" s="12" t="s">
        <v>1642</v>
      </c>
      <c r="C1041" s="311" t="s">
        <v>1642</v>
      </c>
      <c r="D1041" s="311" t="s">
        <v>1642</v>
      </c>
      <c r="E1041" s="524" t="s">
        <v>1642</v>
      </c>
      <c r="F1041" s="311" t="s">
        <v>1642</v>
      </c>
      <c r="G1041" s="311" t="s">
        <v>1642</v>
      </c>
      <c r="H1041" s="311" t="s">
        <v>1642</v>
      </c>
      <c r="I1041" s="312"/>
      <c r="J1041" s="311" t="s">
        <v>1642</v>
      </c>
      <c r="K1041" s="311" t="s">
        <v>1642</v>
      </c>
      <c r="L1041" s="180" t="s">
        <v>1642</v>
      </c>
      <c r="M1041" s="311" t="s">
        <v>1642</v>
      </c>
      <c r="N1041" s="311" t="s">
        <v>1642</v>
      </c>
      <c r="O1041" s="311" t="s">
        <v>1642</v>
      </c>
      <c r="P1041" s="180" t="s">
        <v>1642</v>
      </c>
    </row>
    <row r="1042" spans="1:16" ht="13" x14ac:dyDescent="0.35">
      <c r="A1042" s="17" t="s">
        <v>3250</v>
      </c>
      <c r="B1042" s="17" t="s">
        <v>3251</v>
      </c>
      <c r="C1042" s="196" t="s">
        <v>1677</v>
      </c>
      <c r="D1042" s="196" t="s">
        <v>1677</v>
      </c>
      <c r="E1042" s="196" t="s">
        <v>1677</v>
      </c>
      <c r="F1042" s="193" t="s">
        <v>1660</v>
      </c>
      <c r="G1042" s="193" t="s">
        <v>1660</v>
      </c>
      <c r="H1042" s="193" t="s">
        <v>1660</v>
      </c>
      <c r="I1042" s="301"/>
      <c r="J1042" s="280" t="str">
        <f t="shared" ref="J1042:J1049" si="373">IF(C1042=D1042,"=","X")</f>
        <v>=</v>
      </c>
      <c r="K1042" s="280" t="str">
        <f t="shared" ref="K1042:K1049" si="374">IF(C1042=F1042,"=","X")</f>
        <v>X</v>
      </c>
      <c r="L1042" s="280" t="str">
        <f t="shared" si="354"/>
        <v>=</v>
      </c>
      <c r="M1042" s="280" t="str">
        <f t="shared" ref="M1042:M1049" si="375">IF(C1042=G1042,"=","X")</f>
        <v>X</v>
      </c>
      <c r="N1042" s="280" t="str">
        <f t="shared" ref="N1042:N1049" si="376">IF(F1042=G1042,"=","X")</f>
        <v>=</v>
      </c>
      <c r="O1042" s="280" t="str">
        <f t="shared" ref="O1042:O1049" si="377">IF(D1042=F1042,"=","X")</f>
        <v>X</v>
      </c>
      <c r="P1042" s="280" t="str">
        <f t="shared" ref="P1042:P1049" si="378">IF(H1042=G1042,"=","X")</f>
        <v>=</v>
      </c>
    </row>
    <row r="1043" spans="1:16" ht="13" x14ac:dyDescent="0.35">
      <c r="A1043" s="17" t="s">
        <v>3252</v>
      </c>
      <c r="B1043" s="17" t="s">
        <v>3253</v>
      </c>
      <c r="C1043" s="196" t="s">
        <v>1677</v>
      </c>
      <c r="D1043" s="196" t="s">
        <v>1677</v>
      </c>
      <c r="E1043" s="196" t="s">
        <v>1677</v>
      </c>
      <c r="F1043" s="194" t="s">
        <v>1672</v>
      </c>
      <c r="G1043" s="303" t="s">
        <v>1672</v>
      </c>
      <c r="H1043" s="303" t="s">
        <v>1672</v>
      </c>
      <c r="I1043" s="301"/>
      <c r="J1043" s="280" t="str">
        <f t="shared" si="373"/>
        <v>=</v>
      </c>
      <c r="K1043" s="280" t="str">
        <f t="shared" si="374"/>
        <v>X</v>
      </c>
      <c r="L1043" s="280" t="str">
        <f t="shared" si="354"/>
        <v>=</v>
      </c>
      <c r="M1043" s="280" t="str">
        <f t="shared" si="375"/>
        <v>X</v>
      </c>
      <c r="N1043" s="280" t="str">
        <f t="shared" si="376"/>
        <v>=</v>
      </c>
      <c r="O1043" s="280" t="str">
        <f t="shared" si="377"/>
        <v>X</v>
      </c>
      <c r="P1043" s="280" t="str">
        <f t="shared" si="378"/>
        <v>=</v>
      </c>
    </row>
    <row r="1044" spans="1:16" ht="13" x14ac:dyDescent="0.35">
      <c r="A1044" s="17" t="s">
        <v>3254</v>
      </c>
      <c r="B1044" s="17" t="s">
        <v>3255</v>
      </c>
      <c r="C1044" s="196" t="s">
        <v>1677</v>
      </c>
      <c r="D1044" s="196" t="s">
        <v>1677</v>
      </c>
      <c r="E1044" s="196" t="s">
        <v>1677</v>
      </c>
      <c r="F1044" s="193" t="s">
        <v>1660</v>
      </c>
      <c r="G1044" s="193" t="s">
        <v>1660</v>
      </c>
      <c r="H1044" s="193" t="s">
        <v>1660</v>
      </c>
      <c r="I1044" s="301"/>
      <c r="J1044" s="280" t="str">
        <f t="shared" si="373"/>
        <v>=</v>
      </c>
      <c r="K1044" s="280" t="str">
        <f t="shared" si="374"/>
        <v>X</v>
      </c>
      <c r="L1044" s="280" t="str">
        <f t="shared" si="354"/>
        <v>=</v>
      </c>
      <c r="M1044" s="280" t="str">
        <f t="shared" si="375"/>
        <v>X</v>
      </c>
      <c r="N1044" s="280" t="str">
        <f t="shared" si="376"/>
        <v>=</v>
      </c>
      <c r="O1044" s="280" t="str">
        <f t="shared" si="377"/>
        <v>X</v>
      </c>
      <c r="P1044" s="280" t="str">
        <f t="shared" si="378"/>
        <v>=</v>
      </c>
    </row>
    <row r="1045" spans="1:16" ht="13" x14ac:dyDescent="0.35">
      <c r="A1045" s="17" t="s">
        <v>3256</v>
      </c>
      <c r="B1045" s="17" t="s">
        <v>3257</v>
      </c>
      <c r="C1045" s="196" t="s">
        <v>1677</v>
      </c>
      <c r="D1045" s="196" t="s">
        <v>1677</v>
      </c>
      <c r="E1045" s="196" t="s">
        <v>1677</v>
      </c>
      <c r="F1045" s="193" t="s">
        <v>1660</v>
      </c>
      <c r="G1045" s="193" t="s">
        <v>1660</v>
      </c>
      <c r="H1045" s="193" t="s">
        <v>1660</v>
      </c>
      <c r="I1045" s="301"/>
      <c r="J1045" s="280" t="str">
        <f t="shared" si="373"/>
        <v>=</v>
      </c>
      <c r="K1045" s="280" t="str">
        <f t="shared" si="374"/>
        <v>X</v>
      </c>
      <c r="L1045" s="280" t="str">
        <f t="shared" si="354"/>
        <v>=</v>
      </c>
      <c r="M1045" s="280" t="str">
        <f t="shared" si="375"/>
        <v>X</v>
      </c>
      <c r="N1045" s="280" t="str">
        <f t="shared" si="376"/>
        <v>=</v>
      </c>
      <c r="O1045" s="280" t="str">
        <f t="shared" si="377"/>
        <v>X</v>
      </c>
      <c r="P1045" s="280" t="str">
        <f t="shared" si="378"/>
        <v>=</v>
      </c>
    </row>
    <row r="1046" spans="1:16" ht="13" x14ac:dyDescent="0.35">
      <c r="A1046" s="17" t="s">
        <v>3258</v>
      </c>
      <c r="B1046" s="17" t="s">
        <v>3259</v>
      </c>
      <c r="C1046" s="196" t="s">
        <v>1677</v>
      </c>
      <c r="D1046" s="196" t="s">
        <v>1677</v>
      </c>
      <c r="E1046" s="196" t="s">
        <v>1677</v>
      </c>
      <c r="F1046" s="194" t="s">
        <v>1672</v>
      </c>
      <c r="G1046" s="303" t="s">
        <v>1672</v>
      </c>
      <c r="H1046" s="303" t="s">
        <v>1672</v>
      </c>
      <c r="I1046" s="204"/>
      <c r="J1046" s="280" t="str">
        <f t="shared" si="373"/>
        <v>=</v>
      </c>
      <c r="K1046" s="280" t="str">
        <f t="shared" si="374"/>
        <v>X</v>
      </c>
      <c r="L1046" s="280" t="str">
        <f t="shared" si="354"/>
        <v>=</v>
      </c>
      <c r="M1046" s="280" t="str">
        <f t="shared" si="375"/>
        <v>X</v>
      </c>
      <c r="N1046" s="280" t="str">
        <f t="shared" si="376"/>
        <v>=</v>
      </c>
      <c r="O1046" s="280" t="str">
        <f t="shared" si="377"/>
        <v>X</v>
      </c>
      <c r="P1046" s="280" t="str">
        <f t="shared" si="378"/>
        <v>=</v>
      </c>
    </row>
    <row r="1047" spans="1:16" ht="13" x14ac:dyDescent="0.35">
      <c r="A1047" s="17" t="s">
        <v>3260</v>
      </c>
      <c r="B1047" s="17" t="s">
        <v>3261</v>
      </c>
      <c r="C1047" s="196" t="s">
        <v>1677</v>
      </c>
      <c r="D1047" s="196" t="s">
        <v>1677</v>
      </c>
      <c r="E1047" s="196" t="s">
        <v>1677</v>
      </c>
      <c r="F1047" s="194" t="s">
        <v>1672</v>
      </c>
      <c r="G1047" s="303" t="s">
        <v>1672</v>
      </c>
      <c r="H1047" s="303" t="s">
        <v>1672</v>
      </c>
      <c r="I1047" s="301"/>
      <c r="J1047" s="280" t="str">
        <f t="shared" si="373"/>
        <v>=</v>
      </c>
      <c r="K1047" s="280" t="str">
        <f t="shared" si="374"/>
        <v>X</v>
      </c>
      <c r="L1047" s="280" t="str">
        <f t="shared" si="354"/>
        <v>=</v>
      </c>
      <c r="M1047" s="280" t="str">
        <f t="shared" si="375"/>
        <v>X</v>
      </c>
      <c r="N1047" s="280" t="str">
        <f t="shared" si="376"/>
        <v>=</v>
      </c>
      <c r="O1047" s="280" t="str">
        <f t="shared" si="377"/>
        <v>X</v>
      </c>
      <c r="P1047" s="280" t="str">
        <f t="shared" si="378"/>
        <v>=</v>
      </c>
    </row>
    <row r="1048" spans="1:16" ht="13" x14ac:dyDescent="0.35">
      <c r="A1048" s="17" t="s">
        <v>3262</v>
      </c>
      <c r="B1048" s="17" t="s">
        <v>3263</v>
      </c>
      <c r="C1048" s="196" t="s">
        <v>1677</v>
      </c>
      <c r="D1048" s="196" t="s">
        <v>1677</v>
      </c>
      <c r="E1048" s="196" t="s">
        <v>1677</v>
      </c>
      <c r="F1048" s="194" t="s">
        <v>1672</v>
      </c>
      <c r="G1048" s="303" t="s">
        <v>1672</v>
      </c>
      <c r="H1048" s="303" t="s">
        <v>1672</v>
      </c>
      <c r="I1048" s="301"/>
      <c r="J1048" s="280" t="str">
        <f t="shared" si="373"/>
        <v>=</v>
      </c>
      <c r="K1048" s="280" t="str">
        <f t="shared" si="374"/>
        <v>X</v>
      </c>
      <c r="L1048" s="280" t="str">
        <f t="shared" si="354"/>
        <v>=</v>
      </c>
      <c r="M1048" s="280" t="str">
        <f t="shared" si="375"/>
        <v>X</v>
      </c>
      <c r="N1048" s="280" t="str">
        <f t="shared" si="376"/>
        <v>=</v>
      </c>
      <c r="O1048" s="280" t="str">
        <f t="shared" si="377"/>
        <v>X</v>
      </c>
      <c r="P1048" s="280" t="str">
        <f t="shared" si="378"/>
        <v>=</v>
      </c>
    </row>
    <row r="1049" spans="1:16" ht="13" x14ac:dyDescent="0.35">
      <c r="A1049" s="319" t="s">
        <v>3264</v>
      </c>
      <c r="B1049" s="319" t="s">
        <v>3265</v>
      </c>
      <c r="C1049" s="307" t="s">
        <v>1677</v>
      </c>
      <c r="D1049" s="307" t="s">
        <v>1677</v>
      </c>
      <c r="E1049" s="196" t="s">
        <v>1677</v>
      </c>
      <c r="F1049" s="306" t="s">
        <v>1660</v>
      </c>
      <c r="G1049" s="306" t="s">
        <v>1660</v>
      </c>
      <c r="H1049" s="306" t="s">
        <v>1660</v>
      </c>
      <c r="I1049" s="309"/>
      <c r="J1049" s="280" t="str">
        <f t="shared" si="373"/>
        <v>=</v>
      </c>
      <c r="K1049" s="280" t="str">
        <f t="shared" si="374"/>
        <v>X</v>
      </c>
      <c r="L1049" s="280" t="str">
        <f t="shared" si="354"/>
        <v>=</v>
      </c>
      <c r="M1049" s="280" t="str">
        <f t="shared" si="375"/>
        <v>X</v>
      </c>
      <c r="N1049" s="280" t="str">
        <f t="shared" si="376"/>
        <v>=</v>
      </c>
      <c r="O1049" s="280" t="str">
        <f t="shared" si="377"/>
        <v>X</v>
      </c>
      <c r="P1049" s="280" t="str">
        <f t="shared" si="378"/>
        <v>=</v>
      </c>
    </row>
    <row r="1050" spans="1:16" ht="13" x14ac:dyDescent="0.35">
      <c r="A1050" s="217" t="s">
        <v>3266</v>
      </c>
      <c r="B1050" s="191" t="s">
        <v>1642</v>
      </c>
      <c r="C1050" s="203" t="s">
        <v>1642</v>
      </c>
      <c r="D1050" s="203" t="s">
        <v>1642</v>
      </c>
      <c r="E1050" s="196" t="s">
        <v>1642</v>
      </c>
      <c r="F1050" s="203" t="s">
        <v>1642</v>
      </c>
      <c r="G1050" s="203" t="s">
        <v>1642</v>
      </c>
      <c r="H1050" s="203" t="s">
        <v>1642</v>
      </c>
      <c r="I1050" s="203"/>
      <c r="J1050" s="203" t="s">
        <v>1642</v>
      </c>
      <c r="K1050" s="203" t="s">
        <v>1642</v>
      </c>
      <c r="L1050" s="203" t="s">
        <v>1642</v>
      </c>
      <c r="M1050" s="203" t="s">
        <v>1642</v>
      </c>
      <c r="N1050" s="203" t="s">
        <v>1642</v>
      </c>
      <c r="O1050" s="203" t="s">
        <v>1642</v>
      </c>
      <c r="P1050" s="203" t="s">
        <v>1642</v>
      </c>
    </row>
    <row r="1051" spans="1:16" ht="13" x14ac:dyDescent="0.35">
      <c r="A1051" s="340" t="s">
        <v>2799</v>
      </c>
      <c r="B1051" s="12" t="s">
        <v>1642</v>
      </c>
      <c r="C1051" s="311" t="s">
        <v>1642</v>
      </c>
      <c r="D1051" s="311" t="s">
        <v>1642</v>
      </c>
      <c r="E1051" s="311" t="s">
        <v>1642</v>
      </c>
      <c r="F1051" s="311" t="s">
        <v>1642</v>
      </c>
      <c r="G1051" s="311" t="s">
        <v>1642</v>
      </c>
      <c r="H1051" s="311" t="s">
        <v>1642</v>
      </c>
      <c r="I1051" s="312"/>
      <c r="J1051" s="311" t="s">
        <v>1642</v>
      </c>
      <c r="K1051" s="311" t="s">
        <v>1642</v>
      </c>
      <c r="L1051" s="180" t="s">
        <v>1642</v>
      </c>
      <c r="M1051" s="311" t="s">
        <v>1642</v>
      </c>
      <c r="N1051" s="311" t="s">
        <v>1642</v>
      </c>
      <c r="O1051" s="311" t="s">
        <v>1642</v>
      </c>
      <c r="P1051" s="180" t="s">
        <v>1642</v>
      </c>
    </row>
    <row r="1052" spans="1:16" x14ac:dyDescent="0.35">
      <c r="A1052" s="17" t="s">
        <v>3267</v>
      </c>
      <c r="B1052" s="17" t="s">
        <v>3268</v>
      </c>
      <c r="C1052" s="193" t="s">
        <v>1660</v>
      </c>
      <c r="D1052" s="193" t="s">
        <v>1660</v>
      </c>
      <c r="E1052" s="193" t="s">
        <v>1660</v>
      </c>
      <c r="F1052" s="193" t="s">
        <v>1660</v>
      </c>
      <c r="G1052" s="197" t="s">
        <v>1678</v>
      </c>
      <c r="H1052" s="197" t="s">
        <v>1678</v>
      </c>
      <c r="I1052" s="301"/>
      <c r="J1052" s="280" t="str">
        <f>IF(C1052=D1052,"=","X")</f>
        <v>=</v>
      </c>
      <c r="K1052" s="280" t="str">
        <f>IF(C1052=F1052,"=","X")</f>
        <v>=</v>
      </c>
      <c r="L1052" s="280" t="str">
        <f t="shared" ref="L1052:L1115" si="379">IF(D1052=E1052,"=","X")</f>
        <v>=</v>
      </c>
      <c r="M1052" s="280" t="str">
        <f>IF(C1052=G1052,"=","X")</f>
        <v>X</v>
      </c>
      <c r="N1052" s="280" t="str">
        <f>IF(F1052=G1052,"=","X")</f>
        <v>X</v>
      </c>
      <c r="O1052" s="280" t="str">
        <f>IF(D1052=F1052,"=","X")</f>
        <v>=</v>
      </c>
      <c r="P1052" s="280" t="str">
        <f>IF(H1052=G1052,"=","X")</f>
        <v>=</v>
      </c>
    </row>
    <row r="1053" spans="1:16" x14ac:dyDescent="0.35">
      <c r="A1053" s="17" t="s">
        <v>3269</v>
      </c>
      <c r="B1053" s="17" t="s">
        <v>3270</v>
      </c>
      <c r="C1053" s="193" t="s">
        <v>1660</v>
      </c>
      <c r="D1053" s="193" t="s">
        <v>1660</v>
      </c>
      <c r="E1053" s="193" t="s">
        <v>1660</v>
      </c>
      <c r="F1053" s="193" t="s">
        <v>1660</v>
      </c>
      <c r="G1053" s="193" t="s">
        <v>1660</v>
      </c>
      <c r="H1053" s="193" t="s">
        <v>1660</v>
      </c>
      <c r="I1053" s="301"/>
      <c r="J1053" s="280" t="str">
        <f>IF(C1053=D1053,"=","X")</f>
        <v>=</v>
      </c>
      <c r="K1053" s="280" t="str">
        <f>IF(C1053=F1053,"=","X")</f>
        <v>=</v>
      </c>
      <c r="L1053" s="280" t="str">
        <f t="shared" si="379"/>
        <v>=</v>
      </c>
      <c r="M1053" s="280" t="str">
        <f>IF(C1053=G1053,"=","X")</f>
        <v>=</v>
      </c>
      <c r="N1053" s="280" t="str">
        <f>IF(F1053=G1053,"=","X")</f>
        <v>=</v>
      </c>
      <c r="O1053" s="280" t="str">
        <f>IF(D1053=F1053,"=","X")</f>
        <v>=</v>
      </c>
      <c r="P1053" s="280" t="str">
        <f>IF(H1053=G1053,"=","X")</f>
        <v>=</v>
      </c>
    </row>
    <row r="1054" spans="1:16" x14ac:dyDescent="0.35">
      <c r="A1054" s="319" t="s">
        <v>3271</v>
      </c>
      <c r="B1054" s="145" t="s">
        <v>3272</v>
      </c>
      <c r="C1054" s="306" t="s">
        <v>1660</v>
      </c>
      <c r="D1054" s="306" t="s">
        <v>1660</v>
      </c>
      <c r="E1054" s="193" t="s">
        <v>1660</v>
      </c>
      <c r="F1054" s="306" t="s">
        <v>1660</v>
      </c>
      <c r="G1054" s="306" t="s">
        <v>1660</v>
      </c>
      <c r="H1054" s="306" t="s">
        <v>1660</v>
      </c>
      <c r="I1054" s="309"/>
      <c r="J1054" s="280" t="str">
        <f>IF(C1054=D1054,"=","X")</f>
        <v>=</v>
      </c>
      <c r="K1054" s="280" t="str">
        <f>IF(C1054=F1054,"=","X")</f>
        <v>=</v>
      </c>
      <c r="L1054" s="280" t="str">
        <f t="shared" si="379"/>
        <v>=</v>
      </c>
      <c r="M1054" s="280" t="str">
        <f>IF(C1054=G1054,"=","X")</f>
        <v>=</v>
      </c>
      <c r="N1054" s="280" t="str">
        <f>IF(F1054=G1054,"=","X")</f>
        <v>=</v>
      </c>
      <c r="O1054" s="280" t="str">
        <f>IF(D1054=F1054,"=","X")</f>
        <v>=</v>
      </c>
      <c r="P1054" s="280" t="str">
        <f>IF(H1054=G1054,"=","X")</f>
        <v>=</v>
      </c>
    </row>
    <row r="1055" spans="1:16" ht="26" x14ac:dyDescent="0.35">
      <c r="A1055" s="217" t="s">
        <v>3273</v>
      </c>
      <c r="B1055" s="191" t="s">
        <v>1642</v>
      </c>
      <c r="C1055" s="196" t="s">
        <v>1677</v>
      </c>
      <c r="D1055" s="203" t="s">
        <v>1642</v>
      </c>
      <c r="E1055" s="203" t="s">
        <v>1642</v>
      </c>
      <c r="F1055" s="203" t="s">
        <v>1642</v>
      </c>
      <c r="G1055" s="203" t="s">
        <v>1642</v>
      </c>
      <c r="H1055" s="203" t="s">
        <v>1642</v>
      </c>
      <c r="I1055" s="203"/>
      <c r="J1055" s="203" t="s">
        <v>1642</v>
      </c>
      <c r="K1055" s="203" t="s">
        <v>1642</v>
      </c>
      <c r="L1055" s="203" t="s">
        <v>1642</v>
      </c>
      <c r="M1055" s="203" t="s">
        <v>1642</v>
      </c>
      <c r="N1055" s="203" t="s">
        <v>1642</v>
      </c>
      <c r="O1055" s="203" t="s">
        <v>1642</v>
      </c>
      <c r="P1055" s="203" t="s">
        <v>1642</v>
      </c>
    </row>
    <row r="1056" spans="1:16" ht="13" x14ac:dyDescent="0.35">
      <c r="A1056" s="340" t="s">
        <v>3274</v>
      </c>
      <c r="B1056" s="12" t="s">
        <v>1642</v>
      </c>
      <c r="C1056" s="196" t="s">
        <v>1677</v>
      </c>
      <c r="D1056" s="311" t="s">
        <v>1642</v>
      </c>
      <c r="E1056" s="526" t="s">
        <v>1642</v>
      </c>
      <c r="F1056" s="311" t="s">
        <v>1642</v>
      </c>
      <c r="G1056" s="311" t="s">
        <v>1642</v>
      </c>
      <c r="H1056" s="311" t="s">
        <v>1642</v>
      </c>
      <c r="I1056" s="312"/>
      <c r="J1056" s="311" t="s">
        <v>1642</v>
      </c>
      <c r="K1056" s="311" t="s">
        <v>1642</v>
      </c>
      <c r="L1056" s="180" t="s">
        <v>1642</v>
      </c>
      <c r="M1056" s="311" t="s">
        <v>1642</v>
      </c>
      <c r="N1056" s="311" t="s">
        <v>1642</v>
      </c>
      <c r="O1056" s="311" t="s">
        <v>1642</v>
      </c>
      <c r="P1056" s="180" t="s">
        <v>1642</v>
      </c>
    </row>
    <row r="1057" spans="1:16" ht="13" x14ac:dyDescent="0.35">
      <c r="A1057" s="17" t="s">
        <v>3275</v>
      </c>
      <c r="B1057" s="17" t="s">
        <v>3276</v>
      </c>
      <c r="C1057" s="196" t="s">
        <v>1677</v>
      </c>
      <c r="D1057" s="193" t="s">
        <v>1660</v>
      </c>
      <c r="E1057" s="193" t="s">
        <v>1660</v>
      </c>
      <c r="F1057" s="193" t="s">
        <v>1660</v>
      </c>
      <c r="G1057" s="193" t="s">
        <v>1660</v>
      </c>
      <c r="H1057" s="193" t="s">
        <v>1660</v>
      </c>
      <c r="I1057" s="301"/>
      <c r="J1057" s="280" t="str">
        <f t="shared" ref="J1057:J1071" si="380">IF(C1057=D1057,"=","X")</f>
        <v>X</v>
      </c>
      <c r="K1057" s="280" t="str">
        <f t="shared" ref="K1057:K1071" si="381">IF(C1057=F1057,"=","X")</f>
        <v>X</v>
      </c>
      <c r="L1057" s="280" t="str">
        <f t="shared" si="379"/>
        <v>=</v>
      </c>
      <c r="M1057" s="280" t="str">
        <f t="shared" ref="M1057:M1071" si="382">IF(C1057=G1057,"=","X")</f>
        <v>X</v>
      </c>
      <c r="N1057" s="280" t="str">
        <f t="shared" ref="N1057:N1071" si="383">IF(F1057=G1057,"=","X")</f>
        <v>=</v>
      </c>
      <c r="O1057" s="280" t="str">
        <f t="shared" ref="O1057:O1071" si="384">IF(D1057=F1057,"=","X")</f>
        <v>=</v>
      </c>
      <c r="P1057" s="280" t="str">
        <f t="shared" ref="P1057:P1071" si="385">IF(H1057=G1057,"=","X")</f>
        <v>=</v>
      </c>
    </row>
    <row r="1058" spans="1:16" ht="13" x14ac:dyDescent="0.35">
      <c r="A1058" s="17" t="s">
        <v>3277</v>
      </c>
      <c r="B1058" s="17" t="s">
        <v>3278</v>
      </c>
      <c r="C1058" s="196" t="s">
        <v>1677</v>
      </c>
      <c r="D1058" s="201" t="s">
        <v>1870</v>
      </c>
      <c r="E1058" s="201" t="s">
        <v>1870</v>
      </c>
      <c r="F1058" s="201" t="s">
        <v>1870</v>
      </c>
      <c r="G1058" s="205" t="s">
        <v>1870</v>
      </c>
      <c r="H1058" s="205" t="s">
        <v>1870</v>
      </c>
      <c r="I1058" s="301"/>
      <c r="J1058" s="280" t="str">
        <f t="shared" si="380"/>
        <v>X</v>
      </c>
      <c r="K1058" s="280" t="str">
        <f t="shared" si="381"/>
        <v>X</v>
      </c>
      <c r="L1058" s="280" t="str">
        <f t="shared" si="379"/>
        <v>=</v>
      </c>
      <c r="M1058" s="280" t="str">
        <f t="shared" si="382"/>
        <v>X</v>
      </c>
      <c r="N1058" s="280" t="str">
        <f t="shared" si="383"/>
        <v>=</v>
      </c>
      <c r="O1058" s="280" t="str">
        <f t="shared" si="384"/>
        <v>=</v>
      </c>
      <c r="P1058" s="280" t="str">
        <f t="shared" si="385"/>
        <v>=</v>
      </c>
    </row>
    <row r="1059" spans="1:16" ht="13" x14ac:dyDescent="0.35">
      <c r="A1059" s="17" t="s">
        <v>3279</v>
      </c>
      <c r="B1059" s="17" t="s">
        <v>3280</v>
      </c>
      <c r="C1059" s="196" t="s">
        <v>1677</v>
      </c>
      <c r="D1059" s="201" t="s">
        <v>1870</v>
      </c>
      <c r="E1059" s="201" t="s">
        <v>1870</v>
      </c>
      <c r="F1059" s="201" t="s">
        <v>1870</v>
      </c>
      <c r="G1059" s="205" t="s">
        <v>1870</v>
      </c>
      <c r="H1059" s="205" t="s">
        <v>1870</v>
      </c>
      <c r="I1059" s="301"/>
      <c r="J1059" s="280" t="str">
        <f t="shared" si="380"/>
        <v>X</v>
      </c>
      <c r="K1059" s="280" t="str">
        <f t="shared" si="381"/>
        <v>X</v>
      </c>
      <c r="L1059" s="280" t="str">
        <f t="shared" si="379"/>
        <v>=</v>
      </c>
      <c r="M1059" s="280" t="str">
        <f t="shared" si="382"/>
        <v>X</v>
      </c>
      <c r="N1059" s="280" t="str">
        <f t="shared" si="383"/>
        <v>=</v>
      </c>
      <c r="O1059" s="280" t="str">
        <f t="shared" si="384"/>
        <v>=</v>
      </c>
      <c r="P1059" s="280" t="str">
        <f t="shared" si="385"/>
        <v>=</v>
      </c>
    </row>
    <row r="1060" spans="1:16" ht="13" x14ac:dyDescent="0.35">
      <c r="A1060" s="17" t="s">
        <v>3281</v>
      </c>
      <c r="B1060" s="17" t="s">
        <v>3282</v>
      </c>
      <c r="C1060" s="196" t="s">
        <v>1677</v>
      </c>
      <c r="D1060" s="198" t="s">
        <v>1689</v>
      </c>
      <c r="E1060" s="198" t="s">
        <v>1689</v>
      </c>
      <c r="F1060" s="198" t="s">
        <v>1689</v>
      </c>
      <c r="G1060" s="198" t="s">
        <v>1689</v>
      </c>
      <c r="H1060" s="198" t="s">
        <v>1689</v>
      </c>
      <c r="I1060" s="301"/>
      <c r="J1060" s="280" t="str">
        <f t="shared" si="380"/>
        <v>X</v>
      </c>
      <c r="K1060" s="280" t="str">
        <f t="shared" si="381"/>
        <v>X</v>
      </c>
      <c r="L1060" s="280" t="str">
        <f t="shared" si="379"/>
        <v>=</v>
      </c>
      <c r="M1060" s="280" t="str">
        <f t="shared" si="382"/>
        <v>X</v>
      </c>
      <c r="N1060" s="280" t="str">
        <f t="shared" si="383"/>
        <v>=</v>
      </c>
      <c r="O1060" s="280" t="str">
        <f t="shared" si="384"/>
        <v>=</v>
      </c>
      <c r="P1060" s="280" t="str">
        <f t="shared" si="385"/>
        <v>=</v>
      </c>
    </row>
    <row r="1061" spans="1:16" ht="13" x14ac:dyDescent="0.35">
      <c r="A1061" s="17" t="s">
        <v>3283</v>
      </c>
      <c r="B1061" s="17" t="s">
        <v>3284</v>
      </c>
      <c r="C1061" s="196" t="s">
        <v>1677</v>
      </c>
      <c r="D1061" s="194" t="s">
        <v>1672</v>
      </c>
      <c r="E1061" s="194" t="s">
        <v>1672</v>
      </c>
      <c r="F1061" s="194" t="s">
        <v>1672</v>
      </c>
      <c r="G1061" s="303" t="s">
        <v>1672</v>
      </c>
      <c r="H1061" s="303" t="s">
        <v>1672</v>
      </c>
      <c r="I1061" s="301"/>
      <c r="J1061" s="280" t="str">
        <f t="shared" si="380"/>
        <v>X</v>
      </c>
      <c r="K1061" s="280" t="str">
        <f t="shared" si="381"/>
        <v>X</v>
      </c>
      <c r="L1061" s="280" t="str">
        <f t="shared" si="379"/>
        <v>=</v>
      </c>
      <c r="M1061" s="280" t="str">
        <f t="shared" si="382"/>
        <v>X</v>
      </c>
      <c r="N1061" s="280" t="str">
        <f t="shared" si="383"/>
        <v>=</v>
      </c>
      <c r="O1061" s="280" t="str">
        <f t="shared" si="384"/>
        <v>=</v>
      </c>
      <c r="P1061" s="280" t="str">
        <f t="shared" si="385"/>
        <v>=</v>
      </c>
    </row>
    <row r="1062" spans="1:16" ht="13" x14ac:dyDescent="0.35">
      <c r="A1062" s="17" t="s">
        <v>3285</v>
      </c>
      <c r="B1062" s="17" t="s">
        <v>3286</v>
      </c>
      <c r="C1062" s="196" t="s">
        <v>1677</v>
      </c>
      <c r="D1062" s="194" t="s">
        <v>1672</v>
      </c>
      <c r="E1062" s="194" t="s">
        <v>1672</v>
      </c>
      <c r="F1062" s="194" t="s">
        <v>1672</v>
      </c>
      <c r="G1062" s="303" t="s">
        <v>1672</v>
      </c>
      <c r="H1062" s="303" t="s">
        <v>1672</v>
      </c>
      <c r="I1062" s="301"/>
      <c r="J1062" s="280" t="str">
        <f t="shared" si="380"/>
        <v>X</v>
      </c>
      <c r="K1062" s="280" t="str">
        <f t="shared" si="381"/>
        <v>X</v>
      </c>
      <c r="L1062" s="280" t="str">
        <f t="shared" si="379"/>
        <v>=</v>
      </c>
      <c r="M1062" s="280" t="str">
        <f t="shared" si="382"/>
        <v>X</v>
      </c>
      <c r="N1062" s="280" t="str">
        <f t="shared" si="383"/>
        <v>=</v>
      </c>
      <c r="O1062" s="280" t="str">
        <f t="shared" si="384"/>
        <v>=</v>
      </c>
      <c r="P1062" s="280" t="str">
        <f t="shared" si="385"/>
        <v>=</v>
      </c>
    </row>
    <row r="1063" spans="1:16" ht="13" x14ac:dyDescent="0.35">
      <c r="A1063" s="17" t="s">
        <v>3287</v>
      </c>
      <c r="B1063" s="17" t="s">
        <v>3288</v>
      </c>
      <c r="C1063" s="196" t="s">
        <v>1677</v>
      </c>
      <c r="D1063" s="194" t="s">
        <v>1672</v>
      </c>
      <c r="E1063" s="194" t="s">
        <v>1672</v>
      </c>
      <c r="F1063" s="194" t="s">
        <v>1672</v>
      </c>
      <c r="G1063" s="303" t="s">
        <v>1672</v>
      </c>
      <c r="H1063" s="303" t="s">
        <v>1672</v>
      </c>
      <c r="I1063" s="301"/>
      <c r="J1063" s="280" t="str">
        <f t="shared" si="380"/>
        <v>X</v>
      </c>
      <c r="K1063" s="280" t="str">
        <f t="shared" si="381"/>
        <v>X</v>
      </c>
      <c r="L1063" s="280" t="str">
        <f t="shared" si="379"/>
        <v>=</v>
      </c>
      <c r="M1063" s="280" t="str">
        <f t="shared" si="382"/>
        <v>X</v>
      </c>
      <c r="N1063" s="280" t="str">
        <f t="shared" si="383"/>
        <v>=</v>
      </c>
      <c r="O1063" s="280" t="str">
        <f t="shared" si="384"/>
        <v>=</v>
      </c>
      <c r="P1063" s="280" t="str">
        <f t="shared" si="385"/>
        <v>=</v>
      </c>
    </row>
    <row r="1064" spans="1:16" ht="13" x14ac:dyDescent="0.35">
      <c r="A1064" s="17" t="s">
        <v>3289</v>
      </c>
      <c r="B1064" s="17" t="s">
        <v>3290</v>
      </c>
      <c r="C1064" s="196" t="s">
        <v>1677</v>
      </c>
      <c r="D1064" s="194" t="s">
        <v>1672</v>
      </c>
      <c r="E1064" s="194" t="s">
        <v>1672</v>
      </c>
      <c r="F1064" s="194" t="s">
        <v>1672</v>
      </c>
      <c r="G1064" s="303" t="s">
        <v>1672</v>
      </c>
      <c r="H1064" s="303" t="s">
        <v>1672</v>
      </c>
      <c r="I1064" s="301"/>
      <c r="J1064" s="280" t="str">
        <f t="shared" si="380"/>
        <v>X</v>
      </c>
      <c r="K1064" s="280" t="str">
        <f t="shared" si="381"/>
        <v>X</v>
      </c>
      <c r="L1064" s="280" t="str">
        <f t="shared" si="379"/>
        <v>=</v>
      </c>
      <c r="M1064" s="280" t="str">
        <f t="shared" si="382"/>
        <v>X</v>
      </c>
      <c r="N1064" s="280" t="str">
        <f t="shared" si="383"/>
        <v>=</v>
      </c>
      <c r="O1064" s="280" t="str">
        <f t="shared" si="384"/>
        <v>=</v>
      </c>
      <c r="P1064" s="280" t="str">
        <f t="shared" si="385"/>
        <v>=</v>
      </c>
    </row>
    <row r="1065" spans="1:16" ht="13" x14ac:dyDescent="0.35">
      <c r="A1065" s="17" t="s">
        <v>3291</v>
      </c>
      <c r="B1065" s="17" t="s">
        <v>3292</v>
      </c>
      <c r="C1065" s="196" t="s">
        <v>1677</v>
      </c>
      <c r="D1065" s="194" t="s">
        <v>1672</v>
      </c>
      <c r="E1065" s="194" t="s">
        <v>1672</v>
      </c>
      <c r="F1065" s="194" t="s">
        <v>1672</v>
      </c>
      <c r="G1065" s="303" t="s">
        <v>1672</v>
      </c>
      <c r="H1065" s="303" t="s">
        <v>1672</v>
      </c>
      <c r="I1065" s="301"/>
      <c r="J1065" s="280" t="str">
        <f t="shared" si="380"/>
        <v>X</v>
      </c>
      <c r="K1065" s="280" t="str">
        <f t="shared" si="381"/>
        <v>X</v>
      </c>
      <c r="L1065" s="280" t="str">
        <f t="shared" si="379"/>
        <v>=</v>
      </c>
      <c r="M1065" s="280" t="str">
        <f t="shared" si="382"/>
        <v>X</v>
      </c>
      <c r="N1065" s="280" t="str">
        <f t="shared" si="383"/>
        <v>=</v>
      </c>
      <c r="O1065" s="280" t="str">
        <f t="shared" si="384"/>
        <v>=</v>
      </c>
      <c r="P1065" s="280" t="str">
        <f t="shared" si="385"/>
        <v>=</v>
      </c>
    </row>
    <row r="1066" spans="1:16" ht="13" x14ac:dyDescent="0.35">
      <c r="A1066" s="17" t="s">
        <v>3293</v>
      </c>
      <c r="B1066" s="17" t="s">
        <v>3294</v>
      </c>
      <c r="C1066" s="196" t="s">
        <v>1677</v>
      </c>
      <c r="D1066" s="201" t="s">
        <v>1870</v>
      </c>
      <c r="E1066" s="201" t="s">
        <v>1870</v>
      </c>
      <c r="F1066" s="201" t="s">
        <v>1870</v>
      </c>
      <c r="G1066" s="205" t="s">
        <v>1870</v>
      </c>
      <c r="H1066" s="205" t="s">
        <v>1870</v>
      </c>
      <c r="I1066" s="301"/>
      <c r="J1066" s="280" t="str">
        <f t="shared" si="380"/>
        <v>X</v>
      </c>
      <c r="K1066" s="280" t="str">
        <f t="shared" si="381"/>
        <v>X</v>
      </c>
      <c r="L1066" s="280" t="str">
        <f t="shared" si="379"/>
        <v>=</v>
      </c>
      <c r="M1066" s="280" t="str">
        <f t="shared" si="382"/>
        <v>X</v>
      </c>
      <c r="N1066" s="280" t="str">
        <f t="shared" si="383"/>
        <v>=</v>
      </c>
      <c r="O1066" s="280" t="str">
        <f t="shared" si="384"/>
        <v>=</v>
      </c>
      <c r="P1066" s="280" t="str">
        <f t="shared" si="385"/>
        <v>=</v>
      </c>
    </row>
    <row r="1067" spans="1:16" ht="13" x14ac:dyDescent="0.35">
      <c r="A1067" s="17" t="s">
        <v>3295</v>
      </c>
      <c r="B1067" s="17" t="s">
        <v>3296</v>
      </c>
      <c r="C1067" s="196" t="s">
        <v>1677</v>
      </c>
      <c r="D1067" s="201" t="s">
        <v>1870</v>
      </c>
      <c r="E1067" s="201" t="s">
        <v>1870</v>
      </c>
      <c r="F1067" s="201" t="s">
        <v>1870</v>
      </c>
      <c r="G1067" s="205" t="s">
        <v>1870</v>
      </c>
      <c r="H1067" s="205" t="s">
        <v>1870</v>
      </c>
      <c r="I1067" s="207"/>
      <c r="J1067" s="280" t="str">
        <f t="shared" si="380"/>
        <v>X</v>
      </c>
      <c r="K1067" s="280" t="str">
        <f t="shared" si="381"/>
        <v>X</v>
      </c>
      <c r="L1067" s="280" t="str">
        <f t="shared" si="379"/>
        <v>=</v>
      </c>
      <c r="M1067" s="280" t="str">
        <f t="shared" si="382"/>
        <v>X</v>
      </c>
      <c r="N1067" s="280" t="str">
        <f t="shared" si="383"/>
        <v>=</v>
      </c>
      <c r="O1067" s="280" t="str">
        <f t="shared" si="384"/>
        <v>=</v>
      </c>
      <c r="P1067" s="280" t="str">
        <f t="shared" si="385"/>
        <v>=</v>
      </c>
    </row>
    <row r="1068" spans="1:16" ht="13" x14ac:dyDescent="0.35">
      <c r="A1068" s="17" t="s">
        <v>3297</v>
      </c>
      <c r="B1068" s="17" t="s">
        <v>3298</v>
      </c>
      <c r="C1068" s="196" t="s">
        <v>1677</v>
      </c>
      <c r="D1068" s="201" t="s">
        <v>1870</v>
      </c>
      <c r="E1068" s="201" t="s">
        <v>1870</v>
      </c>
      <c r="F1068" s="201" t="s">
        <v>1870</v>
      </c>
      <c r="G1068" s="197" t="s">
        <v>1678</v>
      </c>
      <c r="H1068" s="197" t="s">
        <v>1678</v>
      </c>
      <c r="I1068" s="301"/>
      <c r="J1068" s="280" t="str">
        <f t="shared" si="380"/>
        <v>X</v>
      </c>
      <c r="K1068" s="280" t="str">
        <f t="shared" si="381"/>
        <v>X</v>
      </c>
      <c r="L1068" s="280" t="str">
        <f t="shared" si="379"/>
        <v>=</v>
      </c>
      <c r="M1068" s="280" t="str">
        <f t="shared" si="382"/>
        <v>X</v>
      </c>
      <c r="N1068" s="280" t="str">
        <f t="shared" si="383"/>
        <v>X</v>
      </c>
      <c r="O1068" s="280" t="str">
        <f t="shared" si="384"/>
        <v>=</v>
      </c>
      <c r="P1068" s="280" t="str">
        <f t="shared" si="385"/>
        <v>=</v>
      </c>
    </row>
    <row r="1069" spans="1:16" ht="13" x14ac:dyDescent="0.35">
      <c r="A1069" s="17" t="s">
        <v>3299</v>
      </c>
      <c r="B1069" s="17" t="s">
        <v>3300</v>
      </c>
      <c r="C1069" s="196" t="s">
        <v>1677</v>
      </c>
      <c r="D1069" s="201" t="s">
        <v>1870</v>
      </c>
      <c r="E1069" s="201" t="s">
        <v>1870</v>
      </c>
      <c r="F1069" s="201" t="s">
        <v>1870</v>
      </c>
      <c r="G1069" s="197" t="s">
        <v>1678</v>
      </c>
      <c r="H1069" s="197" t="s">
        <v>1678</v>
      </c>
      <c r="I1069" s="301"/>
      <c r="J1069" s="280" t="str">
        <f t="shared" si="380"/>
        <v>X</v>
      </c>
      <c r="K1069" s="280" t="str">
        <f t="shared" si="381"/>
        <v>X</v>
      </c>
      <c r="L1069" s="280" t="str">
        <f t="shared" si="379"/>
        <v>=</v>
      </c>
      <c r="M1069" s="280" t="str">
        <f t="shared" si="382"/>
        <v>X</v>
      </c>
      <c r="N1069" s="280" t="str">
        <f t="shared" si="383"/>
        <v>X</v>
      </c>
      <c r="O1069" s="280" t="str">
        <f t="shared" si="384"/>
        <v>=</v>
      </c>
      <c r="P1069" s="280" t="str">
        <f t="shared" si="385"/>
        <v>=</v>
      </c>
    </row>
    <row r="1070" spans="1:16" ht="13" x14ac:dyDescent="0.35">
      <c r="A1070" s="17" t="s">
        <v>3301</v>
      </c>
      <c r="B1070" s="17" t="s">
        <v>3302</v>
      </c>
      <c r="C1070" s="196" t="s">
        <v>1677</v>
      </c>
      <c r="D1070" s="193" t="s">
        <v>1660</v>
      </c>
      <c r="E1070" s="193" t="s">
        <v>1660</v>
      </c>
      <c r="F1070" s="193" t="s">
        <v>1660</v>
      </c>
      <c r="G1070" s="193" t="s">
        <v>1660</v>
      </c>
      <c r="H1070" s="193" t="s">
        <v>1660</v>
      </c>
      <c r="I1070" s="207"/>
      <c r="J1070" s="280" t="str">
        <f t="shared" si="380"/>
        <v>X</v>
      </c>
      <c r="K1070" s="280" t="str">
        <f t="shared" si="381"/>
        <v>X</v>
      </c>
      <c r="L1070" s="280" t="str">
        <f t="shared" si="379"/>
        <v>=</v>
      </c>
      <c r="M1070" s="280" t="str">
        <f t="shared" si="382"/>
        <v>X</v>
      </c>
      <c r="N1070" s="280" t="str">
        <f t="shared" si="383"/>
        <v>=</v>
      </c>
      <c r="O1070" s="280" t="str">
        <f t="shared" si="384"/>
        <v>=</v>
      </c>
      <c r="P1070" s="280" t="str">
        <f t="shared" si="385"/>
        <v>=</v>
      </c>
    </row>
    <row r="1071" spans="1:16" ht="13" x14ac:dyDescent="0.35">
      <c r="A1071" s="17" t="s">
        <v>3303</v>
      </c>
      <c r="B1071" s="17" t="s">
        <v>3304</v>
      </c>
      <c r="C1071" s="196" t="s">
        <v>1677</v>
      </c>
      <c r="D1071" s="193" t="s">
        <v>1660</v>
      </c>
      <c r="E1071" s="193" t="s">
        <v>1660</v>
      </c>
      <c r="F1071" s="193" t="s">
        <v>1660</v>
      </c>
      <c r="G1071" s="193" t="s">
        <v>1660</v>
      </c>
      <c r="H1071" s="193" t="s">
        <v>1660</v>
      </c>
      <c r="I1071" s="301"/>
      <c r="J1071" s="280" t="str">
        <f t="shared" si="380"/>
        <v>X</v>
      </c>
      <c r="K1071" s="280" t="str">
        <f t="shared" si="381"/>
        <v>X</v>
      </c>
      <c r="L1071" s="280" t="str">
        <f t="shared" si="379"/>
        <v>=</v>
      </c>
      <c r="M1071" s="280" t="str">
        <f t="shared" si="382"/>
        <v>X</v>
      </c>
      <c r="N1071" s="280" t="str">
        <f t="shared" si="383"/>
        <v>=</v>
      </c>
      <c r="O1071" s="280" t="str">
        <f t="shared" si="384"/>
        <v>=</v>
      </c>
      <c r="P1071" s="280" t="str">
        <f t="shared" si="385"/>
        <v>=</v>
      </c>
    </row>
    <row r="1072" spans="1:16" ht="13" x14ac:dyDescent="0.35">
      <c r="A1072" s="10" t="s">
        <v>3229</v>
      </c>
      <c r="B1072" s="12" t="s">
        <v>1642</v>
      </c>
      <c r="C1072" s="196" t="s">
        <v>1677</v>
      </c>
      <c r="D1072" s="180" t="s">
        <v>1642</v>
      </c>
      <c r="E1072" s="526" t="s">
        <v>1642</v>
      </c>
      <c r="F1072" s="180" t="s">
        <v>1642</v>
      </c>
      <c r="G1072" s="180" t="s">
        <v>1642</v>
      </c>
      <c r="H1072" s="180" t="s">
        <v>1642</v>
      </c>
      <c r="I1072" s="207"/>
      <c r="J1072" s="180" t="s">
        <v>1642</v>
      </c>
      <c r="K1072" s="180" t="s">
        <v>1642</v>
      </c>
      <c r="L1072" s="180" t="s">
        <v>1642</v>
      </c>
      <c r="M1072" s="180" t="s">
        <v>1642</v>
      </c>
      <c r="N1072" s="180" t="s">
        <v>1642</v>
      </c>
      <c r="O1072" s="180" t="s">
        <v>1642</v>
      </c>
      <c r="P1072" s="180" t="s">
        <v>1642</v>
      </c>
    </row>
    <row r="1073" spans="1:16" ht="13" x14ac:dyDescent="0.35">
      <c r="A1073" s="17" t="s">
        <v>3305</v>
      </c>
      <c r="B1073" s="17" t="s">
        <v>3306</v>
      </c>
      <c r="C1073" s="196" t="s">
        <v>1677</v>
      </c>
      <c r="D1073" s="208" t="s">
        <v>1660</v>
      </c>
      <c r="E1073" s="208" t="s">
        <v>1660</v>
      </c>
      <c r="F1073" s="193" t="s">
        <v>1660</v>
      </c>
      <c r="G1073" s="208" t="s">
        <v>1660</v>
      </c>
      <c r="H1073" s="208" t="s">
        <v>1660</v>
      </c>
      <c r="I1073" s="207"/>
      <c r="J1073" s="280" t="str">
        <f>IF(C1073=D1073,"=","X")</f>
        <v>X</v>
      </c>
      <c r="K1073" s="280" t="str">
        <f>IF(C1073=F1073,"=","X")</f>
        <v>X</v>
      </c>
      <c r="L1073" s="280" t="str">
        <f t="shared" si="379"/>
        <v>=</v>
      </c>
      <c r="M1073" s="280" t="str">
        <f>IF(C1073=G1073,"=","X")</f>
        <v>X</v>
      </c>
      <c r="N1073" s="280" t="str">
        <f>IF(F1073=G1073,"=","X")</f>
        <v>=</v>
      </c>
      <c r="O1073" s="280" t="str">
        <f>IF(D1073=F1073,"=","X")</f>
        <v>=</v>
      </c>
      <c r="P1073" s="280" t="str">
        <f>IF(H1073=G1073,"=","X")</f>
        <v>=</v>
      </c>
    </row>
    <row r="1074" spans="1:16" ht="13" x14ac:dyDescent="0.35">
      <c r="A1074" s="17" t="s">
        <v>3307</v>
      </c>
      <c r="B1074" s="17" t="s">
        <v>3308</v>
      </c>
      <c r="C1074" s="196" t="s">
        <v>1677</v>
      </c>
      <c r="D1074" s="201" t="s">
        <v>1870</v>
      </c>
      <c r="E1074" s="201" t="s">
        <v>1870</v>
      </c>
      <c r="F1074" s="201" t="s">
        <v>1870</v>
      </c>
      <c r="G1074" s="215" t="s">
        <v>1870</v>
      </c>
      <c r="H1074" s="215" t="s">
        <v>1870</v>
      </c>
      <c r="I1074" s="301"/>
      <c r="J1074" s="280" t="str">
        <f>IF(C1074=D1074,"=","X")</f>
        <v>X</v>
      </c>
      <c r="K1074" s="280" t="str">
        <f>IF(C1074=F1074,"=","X")</f>
        <v>X</v>
      </c>
      <c r="L1074" s="280" t="str">
        <f t="shared" si="379"/>
        <v>=</v>
      </c>
      <c r="M1074" s="280" t="str">
        <f>IF(C1074=G1074,"=","X")</f>
        <v>X</v>
      </c>
      <c r="N1074" s="280" t="str">
        <f>IF(F1074=G1074,"=","X")</f>
        <v>=</v>
      </c>
      <c r="O1074" s="280" t="str">
        <f>IF(D1074=F1074,"=","X")</f>
        <v>=</v>
      </c>
      <c r="P1074" s="280" t="str">
        <f>IF(H1074=G1074,"=","X")</f>
        <v>=</v>
      </c>
    </row>
    <row r="1075" spans="1:16" ht="13" x14ac:dyDescent="0.35">
      <c r="A1075" s="10" t="s">
        <v>3309</v>
      </c>
      <c r="B1075" s="12" t="s">
        <v>1642</v>
      </c>
      <c r="C1075" s="196" t="s">
        <v>1677</v>
      </c>
      <c r="D1075" s="180" t="s">
        <v>1642</v>
      </c>
      <c r="E1075" s="526" t="s">
        <v>1642</v>
      </c>
      <c r="F1075" s="180" t="s">
        <v>1642</v>
      </c>
      <c r="G1075" s="180" t="s">
        <v>1642</v>
      </c>
      <c r="H1075" s="180" t="s">
        <v>1642</v>
      </c>
      <c r="I1075" s="207"/>
      <c r="J1075" s="180" t="s">
        <v>1642</v>
      </c>
      <c r="K1075" s="180" t="s">
        <v>1642</v>
      </c>
      <c r="L1075" s="180" t="s">
        <v>1642</v>
      </c>
      <c r="M1075" s="180" t="s">
        <v>1642</v>
      </c>
      <c r="N1075" s="180" t="s">
        <v>1642</v>
      </c>
      <c r="O1075" s="180" t="s">
        <v>1642</v>
      </c>
      <c r="P1075" s="180" t="s">
        <v>1642</v>
      </c>
    </row>
    <row r="1076" spans="1:16" ht="13" x14ac:dyDescent="0.35">
      <c r="A1076" s="17" t="s">
        <v>3310</v>
      </c>
      <c r="B1076" s="17" t="s">
        <v>3311</v>
      </c>
      <c r="C1076" s="196" t="s">
        <v>1677</v>
      </c>
      <c r="D1076" s="194" t="s">
        <v>1672</v>
      </c>
      <c r="E1076" s="194" t="s">
        <v>1672</v>
      </c>
      <c r="F1076" s="194" t="s">
        <v>1672</v>
      </c>
      <c r="G1076" s="303" t="s">
        <v>1672</v>
      </c>
      <c r="H1076" s="303" t="s">
        <v>1672</v>
      </c>
      <c r="I1076" s="301"/>
      <c r="J1076" s="280" t="str">
        <f>IF(C1076=D1076,"=","X")</f>
        <v>X</v>
      </c>
      <c r="K1076" s="280" t="str">
        <f>IF(C1076=F1076,"=","X")</f>
        <v>X</v>
      </c>
      <c r="L1076" s="280" t="str">
        <f t="shared" si="379"/>
        <v>=</v>
      </c>
      <c r="M1076" s="280" t="str">
        <f>IF(C1076=G1076,"=","X")</f>
        <v>X</v>
      </c>
      <c r="N1076" s="280" t="str">
        <f>IF(F1076=G1076,"=","X")</f>
        <v>=</v>
      </c>
      <c r="O1076" s="280" t="str">
        <f>IF(D1076=F1076,"=","X")</f>
        <v>=</v>
      </c>
      <c r="P1076" s="280" t="str">
        <f>IF(H1076=G1076,"=","X")</f>
        <v>=</v>
      </c>
    </row>
    <row r="1077" spans="1:16" ht="13" x14ac:dyDescent="0.35">
      <c r="A1077" s="17" t="s">
        <v>3312</v>
      </c>
      <c r="B1077" s="17" t="s">
        <v>3313</v>
      </c>
      <c r="C1077" s="196" t="s">
        <v>1677</v>
      </c>
      <c r="D1077" s="194" t="s">
        <v>1672</v>
      </c>
      <c r="E1077" s="194" t="s">
        <v>1672</v>
      </c>
      <c r="F1077" s="194" t="s">
        <v>1672</v>
      </c>
      <c r="G1077" s="303" t="s">
        <v>1672</v>
      </c>
      <c r="H1077" s="303" t="s">
        <v>1672</v>
      </c>
      <c r="I1077" s="301"/>
      <c r="J1077" s="280" t="str">
        <f>IF(C1077=D1077,"=","X")</f>
        <v>X</v>
      </c>
      <c r="K1077" s="280" t="str">
        <f>IF(C1077=F1077,"=","X")</f>
        <v>X</v>
      </c>
      <c r="L1077" s="280" t="str">
        <f t="shared" si="379"/>
        <v>=</v>
      </c>
      <c r="M1077" s="280" t="str">
        <f>IF(C1077=G1077,"=","X")</f>
        <v>X</v>
      </c>
      <c r="N1077" s="280" t="str">
        <f>IF(F1077=G1077,"=","X")</f>
        <v>=</v>
      </c>
      <c r="O1077" s="280" t="str">
        <f>IF(D1077=F1077,"=","X")</f>
        <v>=</v>
      </c>
      <c r="P1077" s="280" t="str">
        <f>IF(H1077=G1077,"=","X")</f>
        <v>=</v>
      </c>
    </row>
    <row r="1078" spans="1:16" ht="26" x14ac:dyDescent="0.35">
      <c r="A1078" s="10" t="s">
        <v>3314</v>
      </c>
      <c r="B1078" s="12" t="s">
        <v>1642</v>
      </c>
      <c r="C1078" s="196" t="s">
        <v>1677</v>
      </c>
      <c r="D1078" s="180" t="s">
        <v>1642</v>
      </c>
      <c r="E1078" s="526" t="s">
        <v>1642</v>
      </c>
      <c r="F1078" s="180" t="s">
        <v>1642</v>
      </c>
      <c r="G1078" s="180" t="s">
        <v>1642</v>
      </c>
      <c r="H1078" s="180" t="s">
        <v>1642</v>
      </c>
      <c r="I1078" s="207"/>
      <c r="J1078" s="180" t="s">
        <v>1642</v>
      </c>
      <c r="K1078" s="180" t="s">
        <v>1642</v>
      </c>
      <c r="L1078" s="180" t="s">
        <v>1642</v>
      </c>
      <c r="M1078" s="180" t="s">
        <v>1642</v>
      </c>
      <c r="N1078" s="180" t="s">
        <v>1642</v>
      </c>
      <c r="O1078" s="180" t="s">
        <v>1642</v>
      </c>
      <c r="P1078" s="180" t="s">
        <v>1642</v>
      </c>
    </row>
    <row r="1079" spans="1:16" ht="13" x14ac:dyDescent="0.35">
      <c r="A1079" s="161" t="s">
        <v>3315</v>
      </c>
      <c r="B1079" s="9" t="s">
        <v>3316</v>
      </c>
      <c r="C1079" s="196" t="s">
        <v>1677</v>
      </c>
      <c r="D1079" s="193" t="s">
        <v>1660</v>
      </c>
      <c r="E1079" s="193" t="s">
        <v>1660</v>
      </c>
      <c r="F1079" s="193" t="s">
        <v>1660</v>
      </c>
      <c r="G1079" s="193" t="s">
        <v>1660</v>
      </c>
      <c r="H1079" s="193" t="s">
        <v>1660</v>
      </c>
      <c r="I1079" s="301"/>
      <c r="J1079" s="280" t="str">
        <f t="shared" ref="J1079:J1084" si="386">IF(C1079=D1079,"=","X")</f>
        <v>X</v>
      </c>
      <c r="K1079" s="280" t="str">
        <f t="shared" ref="K1079:K1084" si="387">IF(C1079=F1079,"=","X")</f>
        <v>X</v>
      </c>
      <c r="L1079" s="280" t="str">
        <f t="shared" si="379"/>
        <v>=</v>
      </c>
      <c r="M1079" s="280" t="str">
        <f t="shared" ref="M1079:M1084" si="388">IF(C1079=G1079,"=","X")</f>
        <v>X</v>
      </c>
      <c r="N1079" s="280" t="str">
        <f t="shared" ref="N1079:N1084" si="389">IF(F1079=G1079,"=","X")</f>
        <v>=</v>
      </c>
      <c r="O1079" s="280" t="str">
        <f t="shared" ref="O1079:O1084" si="390">IF(D1079=F1079,"=","X")</f>
        <v>=</v>
      </c>
      <c r="P1079" s="280" t="str">
        <f t="shared" ref="P1079:P1084" si="391">IF(H1079=G1079,"=","X")</f>
        <v>=</v>
      </c>
    </row>
    <row r="1080" spans="1:16" ht="13" x14ac:dyDescent="0.35">
      <c r="A1080" s="161" t="s">
        <v>3317</v>
      </c>
      <c r="B1080" s="9" t="s">
        <v>3318</v>
      </c>
      <c r="C1080" s="196" t="s">
        <v>1677</v>
      </c>
      <c r="D1080" s="193" t="s">
        <v>1660</v>
      </c>
      <c r="E1080" s="193" t="s">
        <v>1660</v>
      </c>
      <c r="F1080" s="193" t="s">
        <v>1660</v>
      </c>
      <c r="G1080" s="193" t="s">
        <v>1660</v>
      </c>
      <c r="H1080" s="193" t="s">
        <v>1660</v>
      </c>
      <c r="I1080" s="207"/>
      <c r="J1080" s="280" t="str">
        <f t="shared" si="386"/>
        <v>X</v>
      </c>
      <c r="K1080" s="280" t="str">
        <f t="shared" si="387"/>
        <v>X</v>
      </c>
      <c r="L1080" s="280" t="str">
        <f t="shared" si="379"/>
        <v>=</v>
      </c>
      <c r="M1080" s="280" t="str">
        <f t="shared" si="388"/>
        <v>X</v>
      </c>
      <c r="N1080" s="280" t="str">
        <f t="shared" si="389"/>
        <v>=</v>
      </c>
      <c r="O1080" s="280" t="str">
        <f t="shared" si="390"/>
        <v>=</v>
      </c>
      <c r="P1080" s="280" t="str">
        <f t="shared" si="391"/>
        <v>=</v>
      </c>
    </row>
    <row r="1081" spans="1:16" ht="13" x14ac:dyDescent="0.35">
      <c r="A1081" s="161" t="s">
        <v>3319</v>
      </c>
      <c r="B1081" s="9" t="s">
        <v>3320</v>
      </c>
      <c r="C1081" s="196" t="s">
        <v>1677</v>
      </c>
      <c r="D1081" s="193" t="s">
        <v>1660</v>
      </c>
      <c r="E1081" s="193" t="s">
        <v>1660</v>
      </c>
      <c r="F1081" s="193" t="s">
        <v>1660</v>
      </c>
      <c r="G1081" s="193" t="s">
        <v>1660</v>
      </c>
      <c r="H1081" s="193" t="s">
        <v>1660</v>
      </c>
      <c r="I1081" s="301"/>
      <c r="J1081" s="280" t="str">
        <f t="shared" si="386"/>
        <v>X</v>
      </c>
      <c r="K1081" s="280" t="str">
        <f t="shared" si="387"/>
        <v>X</v>
      </c>
      <c r="L1081" s="280" t="str">
        <f t="shared" si="379"/>
        <v>=</v>
      </c>
      <c r="M1081" s="280" t="str">
        <f t="shared" si="388"/>
        <v>X</v>
      </c>
      <c r="N1081" s="280" t="str">
        <f t="shared" si="389"/>
        <v>=</v>
      </c>
      <c r="O1081" s="280" t="str">
        <f t="shared" si="390"/>
        <v>=</v>
      </c>
      <c r="P1081" s="280" t="str">
        <f t="shared" si="391"/>
        <v>=</v>
      </c>
    </row>
    <row r="1082" spans="1:16" ht="13" x14ac:dyDescent="0.35">
      <c r="A1082" s="161" t="s">
        <v>3321</v>
      </c>
      <c r="B1082" s="9" t="s">
        <v>3322</v>
      </c>
      <c r="C1082" s="196" t="s">
        <v>1677</v>
      </c>
      <c r="D1082" s="201" t="s">
        <v>1870</v>
      </c>
      <c r="E1082" s="201" t="s">
        <v>1870</v>
      </c>
      <c r="F1082" s="201" t="s">
        <v>1870</v>
      </c>
      <c r="G1082" s="197" t="s">
        <v>1678</v>
      </c>
      <c r="H1082" s="197" t="s">
        <v>1678</v>
      </c>
      <c r="I1082" s="207"/>
      <c r="J1082" s="280" t="str">
        <f t="shared" si="386"/>
        <v>X</v>
      </c>
      <c r="K1082" s="280" t="str">
        <f t="shared" si="387"/>
        <v>X</v>
      </c>
      <c r="L1082" s="280" t="str">
        <f t="shared" si="379"/>
        <v>=</v>
      </c>
      <c r="M1082" s="280" t="str">
        <f t="shared" si="388"/>
        <v>X</v>
      </c>
      <c r="N1082" s="280" t="str">
        <f t="shared" si="389"/>
        <v>X</v>
      </c>
      <c r="O1082" s="280" t="str">
        <f t="shared" si="390"/>
        <v>=</v>
      </c>
      <c r="P1082" s="280" t="str">
        <f t="shared" si="391"/>
        <v>=</v>
      </c>
    </row>
    <row r="1083" spans="1:16" ht="13" x14ac:dyDescent="0.35">
      <c r="A1083" s="161" t="s">
        <v>3323</v>
      </c>
      <c r="B1083" s="9" t="s">
        <v>3324</v>
      </c>
      <c r="C1083" s="196" t="s">
        <v>1677</v>
      </c>
      <c r="D1083" s="201" t="s">
        <v>1870</v>
      </c>
      <c r="E1083" s="201" t="s">
        <v>1870</v>
      </c>
      <c r="F1083" s="201" t="s">
        <v>1870</v>
      </c>
      <c r="G1083" s="197" t="s">
        <v>1678</v>
      </c>
      <c r="H1083" s="197" t="s">
        <v>1678</v>
      </c>
      <c r="I1083" s="301"/>
      <c r="J1083" s="280" t="str">
        <f t="shared" si="386"/>
        <v>X</v>
      </c>
      <c r="K1083" s="280" t="str">
        <f t="shared" si="387"/>
        <v>X</v>
      </c>
      <c r="L1083" s="280" t="str">
        <f t="shared" si="379"/>
        <v>=</v>
      </c>
      <c r="M1083" s="280" t="str">
        <f t="shared" si="388"/>
        <v>X</v>
      </c>
      <c r="N1083" s="280" t="str">
        <f t="shared" si="389"/>
        <v>X</v>
      </c>
      <c r="O1083" s="280" t="str">
        <f t="shared" si="390"/>
        <v>=</v>
      </c>
      <c r="P1083" s="280" t="str">
        <f t="shared" si="391"/>
        <v>=</v>
      </c>
    </row>
    <row r="1084" spans="1:16" ht="13" x14ac:dyDescent="0.35">
      <c r="A1084" s="161" t="s">
        <v>3325</v>
      </c>
      <c r="B1084" s="9" t="s">
        <v>3326</v>
      </c>
      <c r="C1084" s="196" t="s">
        <v>1677</v>
      </c>
      <c r="D1084" s="201" t="s">
        <v>1870</v>
      </c>
      <c r="E1084" s="201" t="s">
        <v>1870</v>
      </c>
      <c r="F1084" s="201" t="s">
        <v>1870</v>
      </c>
      <c r="G1084" s="197" t="s">
        <v>1678</v>
      </c>
      <c r="H1084" s="197" t="s">
        <v>1678</v>
      </c>
      <c r="I1084" s="301"/>
      <c r="J1084" s="280" t="str">
        <f t="shared" si="386"/>
        <v>X</v>
      </c>
      <c r="K1084" s="280" t="str">
        <f t="shared" si="387"/>
        <v>X</v>
      </c>
      <c r="L1084" s="280" t="str">
        <f t="shared" si="379"/>
        <v>=</v>
      </c>
      <c r="M1084" s="280" t="str">
        <f t="shared" si="388"/>
        <v>X</v>
      </c>
      <c r="N1084" s="280" t="str">
        <f t="shared" si="389"/>
        <v>X</v>
      </c>
      <c r="O1084" s="280" t="str">
        <f t="shared" si="390"/>
        <v>=</v>
      </c>
      <c r="P1084" s="280" t="str">
        <f t="shared" si="391"/>
        <v>=</v>
      </c>
    </row>
    <row r="1085" spans="1:16" ht="26" x14ac:dyDescent="0.35">
      <c r="A1085" s="10" t="s">
        <v>3327</v>
      </c>
      <c r="B1085" s="12" t="s">
        <v>1642</v>
      </c>
      <c r="C1085" s="196" t="s">
        <v>1677</v>
      </c>
      <c r="D1085" s="180" t="s">
        <v>1642</v>
      </c>
      <c r="E1085" s="526" t="s">
        <v>1642</v>
      </c>
      <c r="F1085" s="180" t="s">
        <v>1642</v>
      </c>
      <c r="G1085" s="180" t="s">
        <v>1642</v>
      </c>
      <c r="H1085" s="180" t="s">
        <v>1642</v>
      </c>
      <c r="I1085" s="207"/>
      <c r="J1085" s="180" t="s">
        <v>1642</v>
      </c>
      <c r="K1085" s="180" t="s">
        <v>1642</v>
      </c>
      <c r="L1085" s="180" t="s">
        <v>1642</v>
      </c>
      <c r="M1085" s="180" t="s">
        <v>1642</v>
      </c>
      <c r="N1085" s="180" t="s">
        <v>1642</v>
      </c>
      <c r="O1085" s="180" t="s">
        <v>1642</v>
      </c>
      <c r="P1085" s="180" t="s">
        <v>1642</v>
      </c>
    </row>
    <row r="1086" spans="1:16" ht="13" x14ac:dyDescent="0.35">
      <c r="A1086" s="161" t="s">
        <v>3328</v>
      </c>
      <c r="B1086" s="9" t="s">
        <v>3329</v>
      </c>
      <c r="C1086" s="196" t="s">
        <v>1677</v>
      </c>
      <c r="D1086" s="201" t="s">
        <v>1870</v>
      </c>
      <c r="E1086" s="201" t="s">
        <v>1870</v>
      </c>
      <c r="F1086" s="201" t="s">
        <v>1870</v>
      </c>
      <c r="G1086" s="197" t="s">
        <v>1678</v>
      </c>
      <c r="H1086" s="197" t="s">
        <v>1678</v>
      </c>
      <c r="I1086" s="301"/>
      <c r="J1086" s="280" t="str">
        <f>IF(C1086=D1086,"=","X")</f>
        <v>X</v>
      </c>
      <c r="K1086" s="280" t="str">
        <f>IF(C1086=F1086,"=","X")</f>
        <v>X</v>
      </c>
      <c r="L1086" s="280" t="str">
        <f t="shared" si="379"/>
        <v>=</v>
      </c>
      <c r="M1086" s="280" t="str">
        <f>IF(C1086=G1086,"=","X")</f>
        <v>X</v>
      </c>
      <c r="N1086" s="280" t="str">
        <f>IF(F1086=G1086,"=","X")</f>
        <v>X</v>
      </c>
      <c r="O1086" s="280" t="str">
        <f>IF(D1086=F1086,"=","X")</f>
        <v>=</v>
      </c>
      <c r="P1086" s="280" t="str">
        <f>IF(H1086=G1086,"=","X")</f>
        <v>=</v>
      </c>
    </row>
    <row r="1087" spans="1:16" ht="13" x14ac:dyDescent="0.35">
      <c r="A1087" s="10" t="s">
        <v>3330</v>
      </c>
      <c r="B1087" s="12" t="s">
        <v>1642</v>
      </c>
      <c r="C1087" s="196" t="s">
        <v>1677</v>
      </c>
      <c r="D1087" s="180" t="s">
        <v>1642</v>
      </c>
      <c r="E1087" s="526" t="s">
        <v>1642</v>
      </c>
      <c r="F1087" s="180" t="s">
        <v>1642</v>
      </c>
      <c r="G1087" s="180" t="s">
        <v>1642</v>
      </c>
      <c r="H1087" s="180" t="s">
        <v>1642</v>
      </c>
      <c r="I1087" s="207"/>
      <c r="J1087" s="180" t="s">
        <v>1642</v>
      </c>
      <c r="K1087" s="180" t="s">
        <v>1642</v>
      </c>
      <c r="L1087" s="180" t="s">
        <v>1642</v>
      </c>
      <c r="M1087" s="180" t="s">
        <v>1642</v>
      </c>
      <c r="N1087" s="180" t="s">
        <v>1642</v>
      </c>
      <c r="O1087" s="180" t="s">
        <v>1642</v>
      </c>
      <c r="P1087" s="180" t="s">
        <v>1642</v>
      </c>
    </row>
    <row r="1088" spans="1:16" ht="13" x14ac:dyDescent="0.35">
      <c r="A1088" s="161" t="s">
        <v>3331</v>
      </c>
      <c r="B1088" s="9" t="s">
        <v>3332</v>
      </c>
      <c r="C1088" s="196" t="s">
        <v>1677</v>
      </c>
      <c r="D1088" s="193" t="s">
        <v>1660</v>
      </c>
      <c r="E1088" s="193" t="s">
        <v>1660</v>
      </c>
      <c r="F1088" s="193" t="s">
        <v>1660</v>
      </c>
      <c r="G1088" s="193" t="s">
        <v>1660</v>
      </c>
      <c r="H1088" s="193" t="s">
        <v>1660</v>
      </c>
      <c r="I1088" s="301"/>
      <c r="J1088" s="280" t="str">
        <f>IF(C1088=D1088,"=","X")</f>
        <v>X</v>
      </c>
      <c r="K1088" s="280" t="str">
        <f>IF(C1088=F1088,"=","X")</f>
        <v>X</v>
      </c>
      <c r="L1088" s="280" t="str">
        <f t="shared" si="379"/>
        <v>=</v>
      </c>
      <c r="M1088" s="280" t="str">
        <f>IF(C1088=G1088,"=","X")</f>
        <v>X</v>
      </c>
      <c r="N1088" s="280" t="str">
        <f>IF(F1088=G1088,"=","X")</f>
        <v>=</v>
      </c>
      <c r="O1088" s="280" t="str">
        <f>IF(D1088=F1088,"=","X")</f>
        <v>=</v>
      </c>
      <c r="P1088" s="280" t="str">
        <f>IF(H1088=G1088,"=","X")</f>
        <v>=</v>
      </c>
    </row>
    <row r="1089" spans="1:16" ht="13" x14ac:dyDescent="0.35">
      <c r="A1089" s="161" t="s">
        <v>3333</v>
      </c>
      <c r="B1089" s="9" t="s">
        <v>3334</v>
      </c>
      <c r="C1089" s="196" t="s">
        <v>1677</v>
      </c>
      <c r="D1089" s="201" t="s">
        <v>1870</v>
      </c>
      <c r="E1089" s="201" t="s">
        <v>1870</v>
      </c>
      <c r="F1089" s="201" t="s">
        <v>1870</v>
      </c>
      <c r="G1089" s="197" t="s">
        <v>1678</v>
      </c>
      <c r="H1089" s="197" t="s">
        <v>1678</v>
      </c>
      <c r="I1089" s="301"/>
      <c r="J1089" s="280" t="str">
        <f>IF(C1089=D1089,"=","X")</f>
        <v>X</v>
      </c>
      <c r="K1089" s="280" t="str">
        <f>IF(C1089=F1089,"=","X")</f>
        <v>X</v>
      </c>
      <c r="L1089" s="280" t="str">
        <f t="shared" si="379"/>
        <v>=</v>
      </c>
      <c r="M1089" s="280" t="str">
        <f>IF(C1089=G1089,"=","X")</f>
        <v>X</v>
      </c>
      <c r="N1089" s="280" t="str">
        <f>IF(F1089=G1089,"=","X")</f>
        <v>X</v>
      </c>
      <c r="O1089" s="280" t="str">
        <f>IF(D1089=F1089,"=","X")</f>
        <v>=</v>
      </c>
      <c r="P1089" s="280" t="str">
        <f>IF(H1089=G1089,"=","X")</f>
        <v>=</v>
      </c>
    </row>
    <row r="1090" spans="1:16" ht="65" x14ac:dyDescent="0.35">
      <c r="A1090" s="10" t="s">
        <v>3335</v>
      </c>
      <c r="B1090" s="12" t="s">
        <v>1642</v>
      </c>
      <c r="C1090" s="196" t="s">
        <v>1677</v>
      </c>
      <c r="D1090" s="180" t="s">
        <v>1642</v>
      </c>
      <c r="E1090" s="526" t="s">
        <v>1642</v>
      </c>
      <c r="F1090" s="180" t="s">
        <v>1642</v>
      </c>
      <c r="G1090" s="180" t="s">
        <v>1642</v>
      </c>
      <c r="H1090" s="180" t="s">
        <v>1642</v>
      </c>
      <c r="I1090" s="207"/>
      <c r="J1090" s="180" t="s">
        <v>1642</v>
      </c>
      <c r="K1090" s="180" t="s">
        <v>1642</v>
      </c>
      <c r="L1090" s="180" t="s">
        <v>1642</v>
      </c>
      <c r="M1090" s="180" t="s">
        <v>1642</v>
      </c>
      <c r="N1090" s="180" t="s">
        <v>1642</v>
      </c>
      <c r="O1090" s="180" t="s">
        <v>1642</v>
      </c>
      <c r="P1090" s="180" t="s">
        <v>1642</v>
      </c>
    </row>
    <row r="1091" spans="1:16" ht="13" x14ac:dyDescent="0.35">
      <c r="A1091" s="162" t="s">
        <v>3336</v>
      </c>
      <c r="B1091" s="9" t="s">
        <v>3337</v>
      </c>
      <c r="C1091" s="196" t="s">
        <v>1677</v>
      </c>
      <c r="D1091" s="193" t="s">
        <v>1660</v>
      </c>
      <c r="E1091" s="193" t="s">
        <v>1660</v>
      </c>
      <c r="F1091" s="193" t="s">
        <v>1660</v>
      </c>
      <c r="G1091" s="193" t="s">
        <v>1660</v>
      </c>
      <c r="H1091" s="193" t="s">
        <v>1660</v>
      </c>
      <c r="I1091" s="301"/>
      <c r="J1091" s="280" t="str">
        <f t="shared" ref="J1091:J1097" si="392">IF(C1091=D1091,"=","X")</f>
        <v>X</v>
      </c>
      <c r="K1091" s="280" t="str">
        <f t="shared" ref="K1091:K1097" si="393">IF(C1091=F1091,"=","X")</f>
        <v>X</v>
      </c>
      <c r="L1091" s="280" t="str">
        <f t="shared" si="379"/>
        <v>=</v>
      </c>
      <c r="M1091" s="280" t="str">
        <f t="shared" ref="M1091:M1097" si="394">IF(C1091=G1091,"=","X")</f>
        <v>X</v>
      </c>
      <c r="N1091" s="280" t="str">
        <f t="shared" ref="N1091:N1097" si="395">IF(F1091=G1091,"=","X")</f>
        <v>=</v>
      </c>
      <c r="O1091" s="280" t="str">
        <f t="shared" ref="O1091:O1097" si="396">IF(D1091=F1091,"=","X")</f>
        <v>=</v>
      </c>
      <c r="P1091" s="280" t="str">
        <f t="shared" ref="P1091:P1097" si="397">IF(H1091=G1091,"=","X")</f>
        <v>=</v>
      </c>
    </row>
    <row r="1092" spans="1:16" ht="13" x14ac:dyDescent="0.35">
      <c r="A1092" s="162" t="s">
        <v>3338</v>
      </c>
      <c r="B1092" s="9" t="s">
        <v>3339</v>
      </c>
      <c r="C1092" s="196" t="s">
        <v>1677</v>
      </c>
      <c r="D1092" s="194" t="s">
        <v>1672</v>
      </c>
      <c r="E1092" s="194" t="s">
        <v>1672</v>
      </c>
      <c r="F1092" s="194" t="s">
        <v>1672</v>
      </c>
      <c r="G1092" s="303" t="s">
        <v>1672</v>
      </c>
      <c r="H1092" s="303" t="s">
        <v>1672</v>
      </c>
      <c r="I1092" s="301"/>
      <c r="J1092" s="280" t="str">
        <f t="shared" si="392"/>
        <v>X</v>
      </c>
      <c r="K1092" s="280" t="str">
        <f t="shared" si="393"/>
        <v>X</v>
      </c>
      <c r="L1092" s="280" t="str">
        <f t="shared" si="379"/>
        <v>=</v>
      </c>
      <c r="M1092" s="280" t="str">
        <f t="shared" si="394"/>
        <v>X</v>
      </c>
      <c r="N1092" s="280" t="str">
        <f t="shared" si="395"/>
        <v>=</v>
      </c>
      <c r="O1092" s="280" t="str">
        <f t="shared" si="396"/>
        <v>=</v>
      </c>
      <c r="P1092" s="280" t="str">
        <f t="shared" si="397"/>
        <v>=</v>
      </c>
    </row>
    <row r="1093" spans="1:16" ht="37.5" x14ac:dyDescent="0.35">
      <c r="A1093" s="162" t="s">
        <v>3340</v>
      </c>
      <c r="B1093" s="9" t="s">
        <v>3341</v>
      </c>
      <c r="C1093" s="196" t="s">
        <v>1677</v>
      </c>
      <c r="D1093" s="193" t="s">
        <v>1660</v>
      </c>
      <c r="E1093" s="193" t="s">
        <v>1660</v>
      </c>
      <c r="F1093" s="193" t="s">
        <v>1660</v>
      </c>
      <c r="G1093" s="193" t="s">
        <v>1660</v>
      </c>
      <c r="H1093" s="193" t="s">
        <v>1660</v>
      </c>
      <c r="I1093" s="207"/>
      <c r="J1093" s="280" t="str">
        <f t="shared" si="392"/>
        <v>X</v>
      </c>
      <c r="K1093" s="280" t="str">
        <f t="shared" si="393"/>
        <v>X</v>
      </c>
      <c r="L1093" s="280" t="str">
        <f t="shared" si="379"/>
        <v>=</v>
      </c>
      <c r="M1093" s="280" t="str">
        <f t="shared" si="394"/>
        <v>X</v>
      </c>
      <c r="N1093" s="280" t="str">
        <f t="shared" si="395"/>
        <v>=</v>
      </c>
      <c r="O1093" s="280" t="str">
        <f t="shared" si="396"/>
        <v>=</v>
      </c>
      <c r="P1093" s="280" t="str">
        <f t="shared" si="397"/>
        <v>=</v>
      </c>
    </row>
    <row r="1094" spans="1:16" ht="13" x14ac:dyDescent="0.35">
      <c r="A1094" s="162" t="s">
        <v>3342</v>
      </c>
      <c r="B1094" s="9" t="s">
        <v>3343</v>
      </c>
      <c r="C1094" s="196" t="s">
        <v>1677</v>
      </c>
      <c r="D1094" s="194" t="s">
        <v>1672</v>
      </c>
      <c r="E1094" s="194" t="s">
        <v>1672</v>
      </c>
      <c r="F1094" s="194" t="s">
        <v>1672</v>
      </c>
      <c r="G1094" s="303" t="s">
        <v>1672</v>
      </c>
      <c r="H1094" s="303" t="s">
        <v>1672</v>
      </c>
      <c r="I1094" s="301"/>
      <c r="J1094" s="280" t="str">
        <f t="shared" si="392"/>
        <v>X</v>
      </c>
      <c r="K1094" s="280" t="str">
        <f t="shared" si="393"/>
        <v>X</v>
      </c>
      <c r="L1094" s="280" t="str">
        <f t="shared" si="379"/>
        <v>=</v>
      </c>
      <c r="M1094" s="280" t="str">
        <f t="shared" si="394"/>
        <v>X</v>
      </c>
      <c r="N1094" s="280" t="str">
        <f t="shared" si="395"/>
        <v>=</v>
      </c>
      <c r="O1094" s="280" t="str">
        <f t="shared" si="396"/>
        <v>=</v>
      </c>
      <c r="P1094" s="280" t="str">
        <f t="shared" si="397"/>
        <v>=</v>
      </c>
    </row>
    <row r="1095" spans="1:16" ht="13" x14ac:dyDescent="0.35">
      <c r="A1095" s="162" t="s">
        <v>3344</v>
      </c>
      <c r="B1095" s="9" t="s">
        <v>3345</v>
      </c>
      <c r="C1095" s="196" t="s">
        <v>1677</v>
      </c>
      <c r="D1095" s="193" t="s">
        <v>1660</v>
      </c>
      <c r="E1095" s="193" t="s">
        <v>1660</v>
      </c>
      <c r="F1095" s="193" t="s">
        <v>1660</v>
      </c>
      <c r="G1095" s="193" t="s">
        <v>1660</v>
      </c>
      <c r="H1095" s="193" t="s">
        <v>1660</v>
      </c>
      <c r="I1095" s="301"/>
      <c r="J1095" s="280" t="str">
        <f t="shared" si="392"/>
        <v>X</v>
      </c>
      <c r="K1095" s="280" t="str">
        <f t="shared" si="393"/>
        <v>X</v>
      </c>
      <c r="L1095" s="280" t="str">
        <f t="shared" si="379"/>
        <v>=</v>
      </c>
      <c r="M1095" s="280" t="str">
        <f t="shared" si="394"/>
        <v>X</v>
      </c>
      <c r="N1095" s="280" t="str">
        <f t="shared" si="395"/>
        <v>=</v>
      </c>
      <c r="O1095" s="280" t="str">
        <f t="shared" si="396"/>
        <v>=</v>
      </c>
      <c r="P1095" s="280" t="str">
        <f t="shared" si="397"/>
        <v>=</v>
      </c>
    </row>
    <row r="1096" spans="1:16" ht="13" x14ac:dyDescent="0.35">
      <c r="A1096" s="162" t="s">
        <v>3346</v>
      </c>
      <c r="B1096" s="9" t="s">
        <v>3347</v>
      </c>
      <c r="C1096" s="196" t="s">
        <v>1677</v>
      </c>
      <c r="D1096" s="193" t="s">
        <v>1660</v>
      </c>
      <c r="E1096" s="193" t="s">
        <v>1660</v>
      </c>
      <c r="F1096" s="193" t="s">
        <v>1660</v>
      </c>
      <c r="G1096" s="193" t="s">
        <v>1660</v>
      </c>
      <c r="H1096" s="193" t="s">
        <v>1660</v>
      </c>
      <c r="I1096" s="204"/>
      <c r="J1096" s="280" t="str">
        <f t="shared" si="392"/>
        <v>X</v>
      </c>
      <c r="K1096" s="280" t="str">
        <f t="shared" si="393"/>
        <v>X</v>
      </c>
      <c r="L1096" s="280" t="str">
        <f t="shared" si="379"/>
        <v>=</v>
      </c>
      <c r="M1096" s="280" t="str">
        <f t="shared" si="394"/>
        <v>X</v>
      </c>
      <c r="N1096" s="280" t="str">
        <f t="shared" si="395"/>
        <v>=</v>
      </c>
      <c r="O1096" s="280" t="str">
        <f t="shared" si="396"/>
        <v>=</v>
      </c>
      <c r="P1096" s="280" t="str">
        <f t="shared" si="397"/>
        <v>=</v>
      </c>
    </row>
    <row r="1097" spans="1:16" ht="25" x14ac:dyDescent="0.35">
      <c r="A1097" s="162" t="s">
        <v>3348</v>
      </c>
      <c r="B1097" s="9" t="s">
        <v>3349</v>
      </c>
      <c r="C1097" s="196" t="s">
        <v>1677</v>
      </c>
      <c r="D1097" s="194" t="s">
        <v>1672</v>
      </c>
      <c r="E1097" s="194" t="s">
        <v>1672</v>
      </c>
      <c r="F1097" s="194" t="s">
        <v>1672</v>
      </c>
      <c r="G1097" s="303" t="s">
        <v>1672</v>
      </c>
      <c r="H1097" s="303" t="s">
        <v>1672</v>
      </c>
      <c r="I1097" s="207"/>
      <c r="J1097" s="280" t="str">
        <f t="shared" si="392"/>
        <v>X</v>
      </c>
      <c r="K1097" s="280" t="str">
        <f t="shared" si="393"/>
        <v>X</v>
      </c>
      <c r="L1097" s="280" t="str">
        <f t="shared" si="379"/>
        <v>=</v>
      </c>
      <c r="M1097" s="280" t="str">
        <f t="shared" si="394"/>
        <v>X</v>
      </c>
      <c r="N1097" s="280" t="str">
        <f t="shared" si="395"/>
        <v>=</v>
      </c>
      <c r="O1097" s="280" t="str">
        <f t="shared" si="396"/>
        <v>=</v>
      </c>
      <c r="P1097" s="280" t="str">
        <f t="shared" si="397"/>
        <v>=</v>
      </c>
    </row>
    <row r="1098" spans="1:16" ht="13" x14ac:dyDescent="0.35">
      <c r="A1098" s="10" t="s">
        <v>3350</v>
      </c>
      <c r="B1098" s="12" t="s">
        <v>1642</v>
      </c>
      <c r="C1098" s="196" t="s">
        <v>1677</v>
      </c>
      <c r="D1098" s="180" t="s">
        <v>1642</v>
      </c>
      <c r="E1098" s="526" t="s">
        <v>1642</v>
      </c>
      <c r="F1098" s="180" t="s">
        <v>1642</v>
      </c>
      <c r="G1098" s="180" t="s">
        <v>1642</v>
      </c>
      <c r="H1098" s="180" t="s">
        <v>1642</v>
      </c>
      <c r="I1098" s="207"/>
      <c r="J1098" s="180" t="s">
        <v>1642</v>
      </c>
      <c r="K1098" s="180" t="s">
        <v>1642</v>
      </c>
      <c r="L1098" s="180" t="s">
        <v>1642</v>
      </c>
      <c r="M1098" s="180" t="s">
        <v>1642</v>
      </c>
      <c r="N1098" s="180" t="s">
        <v>1642</v>
      </c>
      <c r="O1098" s="180" t="s">
        <v>1642</v>
      </c>
      <c r="P1098" s="180" t="s">
        <v>1642</v>
      </c>
    </row>
    <row r="1099" spans="1:16" ht="13" x14ac:dyDescent="0.35">
      <c r="A1099" s="162" t="s">
        <v>3351</v>
      </c>
      <c r="B1099" s="9" t="s">
        <v>3352</v>
      </c>
      <c r="C1099" s="196" t="s">
        <v>1677</v>
      </c>
      <c r="D1099" s="193" t="s">
        <v>1660</v>
      </c>
      <c r="E1099" s="193" t="s">
        <v>1660</v>
      </c>
      <c r="F1099" s="193" t="s">
        <v>1660</v>
      </c>
      <c r="G1099" s="193" t="s">
        <v>1660</v>
      </c>
      <c r="H1099" s="193" t="s">
        <v>1660</v>
      </c>
      <c r="I1099" s="301"/>
      <c r="J1099" s="280" t="str">
        <f>IF(C1099=D1099,"=","X")</f>
        <v>X</v>
      </c>
      <c r="K1099" s="280" t="str">
        <f>IF(C1099=F1099,"=","X")</f>
        <v>X</v>
      </c>
      <c r="L1099" s="280" t="str">
        <f t="shared" si="379"/>
        <v>=</v>
      </c>
      <c r="M1099" s="280" t="str">
        <f>IF(C1099=G1099,"=","X")</f>
        <v>X</v>
      </c>
      <c r="N1099" s="280" t="str">
        <f>IF(F1099=G1099,"=","X")</f>
        <v>=</v>
      </c>
      <c r="O1099" s="280" t="str">
        <f>IF(D1099=F1099,"=","X")</f>
        <v>=</v>
      </c>
      <c r="P1099" s="280" t="str">
        <f>IF(H1099=G1099,"=","X")</f>
        <v>=</v>
      </c>
    </row>
    <row r="1100" spans="1:16" ht="13" x14ac:dyDescent="0.35">
      <c r="A1100" s="145" t="s">
        <v>3353</v>
      </c>
      <c r="B1100" s="341" t="s">
        <v>3354</v>
      </c>
      <c r="C1100" s="196" t="s">
        <v>1677</v>
      </c>
      <c r="D1100" s="306" t="s">
        <v>1660</v>
      </c>
      <c r="E1100" s="193" t="s">
        <v>1660</v>
      </c>
      <c r="F1100" s="306" t="s">
        <v>1660</v>
      </c>
      <c r="G1100" s="306" t="s">
        <v>1660</v>
      </c>
      <c r="H1100" s="306" t="s">
        <v>1660</v>
      </c>
      <c r="I1100" s="309"/>
      <c r="J1100" s="280" t="str">
        <f>IF(C1100=D1100,"=","X")</f>
        <v>X</v>
      </c>
      <c r="K1100" s="280" t="str">
        <f>IF(C1100=F1100,"=","X")</f>
        <v>X</v>
      </c>
      <c r="L1100" s="280" t="str">
        <f t="shared" si="379"/>
        <v>=</v>
      </c>
      <c r="M1100" s="280" t="str">
        <f>IF(C1100=G1100,"=","X")</f>
        <v>X</v>
      </c>
      <c r="N1100" s="280" t="str">
        <f>IF(F1100=G1100,"=","X")</f>
        <v>=</v>
      </c>
      <c r="O1100" s="280" t="str">
        <f>IF(D1100=F1100,"=","X")</f>
        <v>=</v>
      </c>
      <c r="P1100" s="280" t="str">
        <f>IF(H1100=G1100,"=","X")</f>
        <v>=</v>
      </c>
    </row>
    <row r="1101" spans="1:16" ht="13" x14ac:dyDescent="0.35">
      <c r="A1101" s="217" t="s">
        <v>3355</v>
      </c>
      <c r="B1101" s="191" t="s">
        <v>1642</v>
      </c>
      <c r="C1101" s="203" t="s">
        <v>1642</v>
      </c>
      <c r="D1101" s="203" t="s">
        <v>1642</v>
      </c>
      <c r="E1101" s="203" t="s">
        <v>1642</v>
      </c>
      <c r="F1101" s="203" t="s">
        <v>1642</v>
      </c>
      <c r="G1101" s="203" t="s">
        <v>1642</v>
      </c>
      <c r="H1101" s="203" t="s">
        <v>1642</v>
      </c>
      <c r="I1101" s="203"/>
      <c r="J1101" s="203" t="s">
        <v>1642</v>
      </c>
      <c r="K1101" s="203" t="s">
        <v>1642</v>
      </c>
      <c r="L1101" s="203" t="s">
        <v>1642</v>
      </c>
      <c r="M1101" s="203" t="s">
        <v>1642</v>
      </c>
      <c r="N1101" s="203" t="s">
        <v>1642</v>
      </c>
      <c r="O1101" s="203" t="s">
        <v>1642</v>
      </c>
      <c r="P1101" s="203" t="s">
        <v>1642</v>
      </c>
    </row>
    <row r="1102" spans="1:16" ht="13" x14ac:dyDescent="0.35">
      <c r="A1102" s="340" t="s">
        <v>2818</v>
      </c>
      <c r="B1102" s="12" t="s">
        <v>1642</v>
      </c>
      <c r="C1102" s="311" t="s">
        <v>1642</v>
      </c>
      <c r="D1102" s="311" t="s">
        <v>1642</v>
      </c>
      <c r="E1102" s="527" t="s">
        <v>1642</v>
      </c>
      <c r="F1102" s="311" t="s">
        <v>1642</v>
      </c>
      <c r="G1102" s="311" t="s">
        <v>1642</v>
      </c>
      <c r="H1102" s="311" t="s">
        <v>1642</v>
      </c>
      <c r="I1102" s="312"/>
      <c r="J1102" s="311" t="s">
        <v>1642</v>
      </c>
      <c r="K1102" s="311" t="s">
        <v>1642</v>
      </c>
      <c r="L1102" s="180" t="s">
        <v>1642</v>
      </c>
      <c r="M1102" s="311" t="s">
        <v>1642</v>
      </c>
      <c r="N1102" s="311" t="s">
        <v>1642</v>
      </c>
      <c r="O1102" s="311" t="s">
        <v>1642</v>
      </c>
      <c r="P1102" s="180" t="s">
        <v>1642</v>
      </c>
    </row>
    <row r="1103" spans="1:16" ht="13" x14ac:dyDescent="0.35">
      <c r="A1103" s="22" t="s">
        <v>3356</v>
      </c>
      <c r="B1103" s="40" t="s">
        <v>3357</v>
      </c>
      <c r="C1103" s="196" t="s">
        <v>1677</v>
      </c>
      <c r="D1103" s="196" t="s">
        <v>1677</v>
      </c>
      <c r="E1103" s="196" t="s">
        <v>1677</v>
      </c>
      <c r="F1103" s="193" t="s">
        <v>1660</v>
      </c>
      <c r="G1103" s="208" t="s">
        <v>1660</v>
      </c>
      <c r="H1103" s="208" t="s">
        <v>1660</v>
      </c>
      <c r="I1103" s="301"/>
      <c r="J1103" s="280" t="str">
        <f t="shared" ref="J1103:J1112" si="398">IF(C1103=D1103,"=","X")</f>
        <v>=</v>
      </c>
      <c r="K1103" s="280" t="str">
        <f t="shared" ref="K1103:K1112" si="399">IF(C1103=F1103,"=","X")</f>
        <v>X</v>
      </c>
      <c r="L1103" s="280" t="str">
        <f t="shared" si="379"/>
        <v>=</v>
      </c>
      <c r="M1103" s="280" t="str">
        <f t="shared" ref="M1103:M1112" si="400">IF(C1103=G1103,"=","X")</f>
        <v>X</v>
      </c>
      <c r="N1103" s="280" t="str">
        <f t="shared" ref="N1103:N1112" si="401">IF(F1103=G1103,"=","X")</f>
        <v>=</v>
      </c>
      <c r="O1103" s="280" t="str">
        <f t="shared" ref="O1103:O1112" si="402">IF(D1103=F1103,"=","X")</f>
        <v>X</v>
      </c>
      <c r="P1103" s="280" t="str">
        <f t="shared" ref="P1103:P1112" si="403">IF(H1103=G1103,"=","X")</f>
        <v>=</v>
      </c>
    </row>
    <row r="1104" spans="1:16" ht="13" x14ac:dyDescent="0.35">
      <c r="A1104" s="22" t="s">
        <v>3358</v>
      </c>
      <c r="B1104" s="40" t="s">
        <v>3359</v>
      </c>
      <c r="C1104" s="196" t="s">
        <v>1677</v>
      </c>
      <c r="D1104" s="196" t="s">
        <v>1677</v>
      </c>
      <c r="E1104" s="196" t="s">
        <v>1677</v>
      </c>
      <c r="F1104" s="193" t="s">
        <v>1660</v>
      </c>
      <c r="G1104" s="205" t="s">
        <v>1870</v>
      </c>
      <c r="H1104" s="205" t="s">
        <v>1870</v>
      </c>
      <c r="I1104" s="301"/>
      <c r="J1104" s="280" t="str">
        <f t="shared" si="398"/>
        <v>=</v>
      </c>
      <c r="K1104" s="280" t="str">
        <f t="shared" si="399"/>
        <v>X</v>
      </c>
      <c r="L1104" s="280" t="str">
        <f t="shared" si="379"/>
        <v>=</v>
      </c>
      <c r="M1104" s="280" t="str">
        <f t="shared" si="400"/>
        <v>X</v>
      </c>
      <c r="N1104" s="280" t="str">
        <f t="shared" si="401"/>
        <v>X</v>
      </c>
      <c r="O1104" s="280" t="str">
        <f t="shared" si="402"/>
        <v>X</v>
      </c>
      <c r="P1104" s="280" t="str">
        <f t="shared" si="403"/>
        <v>=</v>
      </c>
    </row>
    <row r="1105" spans="1:16" ht="13" x14ac:dyDescent="0.35">
      <c r="A1105" s="22" t="s">
        <v>3360</v>
      </c>
      <c r="B1105" s="40" t="s">
        <v>3361</v>
      </c>
      <c r="C1105" s="196" t="s">
        <v>1677</v>
      </c>
      <c r="D1105" s="196" t="s">
        <v>1677</v>
      </c>
      <c r="E1105" s="196" t="s">
        <v>1677</v>
      </c>
      <c r="F1105" s="201" t="s">
        <v>1870</v>
      </c>
      <c r="G1105" s="205" t="s">
        <v>1870</v>
      </c>
      <c r="H1105" s="205" t="s">
        <v>1870</v>
      </c>
      <c r="I1105" s="301"/>
      <c r="J1105" s="280" t="str">
        <f t="shared" si="398"/>
        <v>=</v>
      </c>
      <c r="K1105" s="280" t="str">
        <f t="shared" si="399"/>
        <v>X</v>
      </c>
      <c r="L1105" s="280" t="str">
        <f t="shared" si="379"/>
        <v>=</v>
      </c>
      <c r="M1105" s="280" t="str">
        <f t="shared" si="400"/>
        <v>X</v>
      </c>
      <c r="N1105" s="280" t="str">
        <f t="shared" si="401"/>
        <v>=</v>
      </c>
      <c r="O1105" s="280" t="str">
        <f t="shared" si="402"/>
        <v>X</v>
      </c>
      <c r="P1105" s="280" t="str">
        <f t="shared" si="403"/>
        <v>=</v>
      </c>
    </row>
    <row r="1106" spans="1:16" ht="13" x14ac:dyDescent="0.35">
      <c r="A1106" s="22" t="s">
        <v>3362</v>
      </c>
      <c r="B1106" s="40" t="s">
        <v>3363</v>
      </c>
      <c r="C1106" s="196" t="s">
        <v>1677</v>
      </c>
      <c r="D1106" s="196" t="s">
        <v>1677</v>
      </c>
      <c r="E1106" s="196" t="s">
        <v>1677</v>
      </c>
      <c r="F1106" s="193" t="s">
        <v>1660</v>
      </c>
      <c r="G1106" s="208" t="s">
        <v>1660</v>
      </c>
      <c r="H1106" s="208" t="s">
        <v>1660</v>
      </c>
      <c r="I1106" s="301"/>
      <c r="J1106" s="280" t="str">
        <f t="shared" si="398"/>
        <v>=</v>
      </c>
      <c r="K1106" s="280" t="str">
        <f t="shared" si="399"/>
        <v>X</v>
      </c>
      <c r="L1106" s="280" t="str">
        <f t="shared" si="379"/>
        <v>=</v>
      </c>
      <c r="M1106" s="280" t="str">
        <f t="shared" si="400"/>
        <v>X</v>
      </c>
      <c r="N1106" s="280" t="str">
        <f t="shared" si="401"/>
        <v>=</v>
      </c>
      <c r="O1106" s="280" t="str">
        <f t="shared" si="402"/>
        <v>X</v>
      </c>
      <c r="P1106" s="280" t="str">
        <f t="shared" si="403"/>
        <v>=</v>
      </c>
    </row>
    <row r="1107" spans="1:16" ht="13" x14ac:dyDescent="0.35">
      <c r="A1107" s="22" t="s">
        <v>3364</v>
      </c>
      <c r="B1107" s="40" t="s">
        <v>3365</v>
      </c>
      <c r="C1107" s="196" t="s">
        <v>1677</v>
      </c>
      <c r="D1107" s="196" t="s">
        <v>1677</v>
      </c>
      <c r="E1107" s="196" t="s">
        <v>1677</v>
      </c>
      <c r="F1107" s="201" t="s">
        <v>1870</v>
      </c>
      <c r="G1107" s="205" t="s">
        <v>1870</v>
      </c>
      <c r="H1107" s="205" t="s">
        <v>1870</v>
      </c>
      <c r="I1107" s="301"/>
      <c r="J1107" s="280" t="str">
        <f t="shared" si="398"/>
        <v>=</v>
      </c>
      <c r="K1107" s="280" t="str">
        <f t="shared" si="399"/>
        <v>X</v>
      </c>
      <c r="L1107" s="280" t="str">
        <f t="shared" si="379"/>
        <v>=</v>
      </c>
      <c r="M1107" s="280" t="str">
        <f t="shared" si="400"/>
        <v>X</v>
      </c>
      <c r="N1107" s="280" t="str">
        <f t="shared" si="401"/>
        <v>=</v>
      </c>
      <c r="O1107" s="280" t="str">
        <f t="shared" si="402"/>
        <v>X</v>
      </c>
      <c r="P1107" s="280" t="str">
        <f t="shared" si="403"/>
        <v>=</v>
      </c>
    </row>
    <row r="1108" spans="1:16" ht="13" x14ac:dyDescent="0.35">
      <c r="A1108" s="22" t="s">
        <v>3366</v>
      </c>
      <c r="B1108" s="40" t="s">
        <v>3367</v>
      </c>
      <c r="C1108" s="196" t="s">
        <v>1677</v>
      </c>
      <c r="D1108" s="196" t="s">
        <v>1677</v>
      </c>
      <c r="E1108" s="196" t="s">
        <v>1677</v>
      </c>
      <c r="F1108" s="201" t="s">
        <v>1870</v>
      </c>
      <c r="G1108" s="205" t="s">
        <v>1870</v>
      </c>
      <c r="H1108" s="205" t="s">
        <v>1870</v>
      </c>
      <c r="I1108" s="204"/>
      <c r="J1108" s="280" t="str">
        <f t="shared" si="398"/>
        <v>=</v>
      </c>
      <c r="K1108" s="280" t="str">
        <f t="shared" si="399"/>
        <v>X</v>
      </c>
      <c r="L1108" s="280" t="str">
        <f t="shared" si="379"/>
        <v>=</v>
      </c>
      <c r="M1108" s="280" t="str">
        <f t="shared" si="400"/>
        <v>X</v>
      </c>
      <c r="N1108" s="280" t="str">
        <f t="shared" si="401"/>
        <v>=</v>
      </c>
      <c r="O1108" s="280" t="str">
        <f t="shared" si="402"/>
        <v>X</v>
      </c>
      <c r="P1108" s="280" t="str">
        <f t="shared" si="403"/>
        <v>=</v>
      </c>
    </row>
    <row r="1109" spans="1:16" ht="13" x14ac:dyDescent="0.35">
      <c r="A1109" s="22" t="s">
        <v>3368</v>
      </c>
      <c r="B1109" s="40" t="s">
        <v>3369</v>
      </c>
      <c r="C1109" s="196" t="s">
        <v>1677</v>
      </c>
      <c r="D1109" s="196" t="s">
        <v>1677</v>
      </c>
      <c r="E1109" s="196" t="s">
        <v>1677</v>
      </c>
      <c r="F1109" s="201" t="s">
        <v>1870</v>
      </c>
      <c r="G1109" s="205" t="s">
        <v>1870</v>
      </c>
      <c r="H1109" s="205" t="s">
        <v>1870</v>
      </c>
      <c r="I1109" s="207"/>
      <c r="J1109" s="280" t="str">
        <f t="shared" si="398"/>
        <v>=</v>
      </c>
      <c r="K1109" s="280" t="str">
        <f t="shared" si="399"/>
        <v>X</v>
      </c>
      <c r="L1109" s="280" t="str">
        <f t="shared" si="379"/>
        <v>=</v>
      </c>
      <c r="M1109" s="280" t="str">
        <f t="shared" si="400"/>
        <v>X</v>
      </c>
      <c r="N1109" s="280" t="str">
        <f t="shared" si="401"/>
        <v>=</v>
      </c>
      <c r="O1109" s="280" t="str">
        <f t="shared" si="402"/>
        <v>X</v>
      </c>
      <c r="P1109" s="280" t="str">
        <f t="shared" si="403"/>
        <v>=</v>
      </c>
    </row>
    <row r="1110" spans="1:16" ht="13" x14ac:dyDescent="0.35">
      <c r="A1110" s="22" t="s">
        <v>3370</v>
      </c>
      <c r="B1110" s="40" t="s">
        <v>3371</v>
      </c>
      <c r="C1110" s="196" t="s">
        <v>1677</v>
      </c>
      <c r="D1110" s="196" t="s">
        <v>1677</v>
      </c>
      <c r="E1110" s="196" t="s">
        <v>1677</v>
      </c>
      <c r="F1110" s="201" t="s">
        <v>1870</v>
      </c>
      <c r="G1110" s="205" t="s">
        <v>1870</v>
      </c>
      <c r="H1110" s="205" t="s">
        <v>1870</v>
      </c>
      <c r="I1110" s="301"/>
      <c r="J1110" s="280" t="str">
        <f t="shared" si="398"/>
        <v>=</v>
      </c>
      <c r="K1110" s="280" t="str">
        <f t="shared" si="399"/>
        <v>X</v>
      </c>
      <c r="L1110" s="280" t="str">
        <f t="shared" si="379"/>
        <v>=</v>
      </c>
      <c r="M1110" s="280" t="str">
        <f t="shared" si="400"/>
        <v>X</v>
      </c>
      <c r="N1110" s="280" t="str">
        <f t="shared" si="401"/>
        <v>=</v>
      </c>
      <c r="O1110" s="280" t="str">
        <f t="shared" si="402"/>
        <v>X</v>
      </c>
      <c r="P1110" s="280" t="str">
        <f t="shared" si="403"/>
        <v>=</v>
      </c>
    </row>
    <row r="1111" spans="1:16" ht="13" x14ac:dyDescent="0.35">
      <c r="A1111" s="22" t="s">
        <v>3372</v>
      </c>
      <c r="B1111" s="40" t="s">
        <v>3373</v>
      </c>
      <c r="C1111" s="196" t="s">
        <v>1677</v>
      </c>
      <c r="D1111" s="196" t="s">
        <v>1677</v>
      </c>
      <c r="E1111" s="196" t="s">
        <v>1677</v>
      </c>
      <c r="F1111" s="201" t="s">
        <v>1870</v>
      </c>
      <c r="G1111" s="205" t="s">
        <v>1870</v>
      </c>
      <c r="H1111" s="205" t="s">
        <v>1870</v>
      </c>
      <c r="I1111" s="301"/>
      <c r="J1111" s="280" t="str">
        <f t="shared" si="398"/>
        <v>=</v>
      </c>
      <c r="K1111" s="280" t="str">
        <f t="shared" si="399"/>
        <v>X</v>
      </c>
      <c r="L1111" s="280" t="str">
        <f t="shared" si="379"/>
        <v>=</v>
      </c>
      <c r="M1111" s="280" t="str">
        <f t="shared" si="400"/>
        <v>X</v>
      </c>
      <c r="N1111" s="280" t="str">
        <f t="shared" si="401"/>
        <v>=</v>
      </c>
      <c r="O1111" s="280" t="str">
        <f t="shared" si="402"/>
        <v>X</v>
      </c>
      <c r="P1111" s="280" t="str">
        <f t="shared" si="403"/>
        <v>=</v>
      </c>
    </row>
    <row r="1112" spans="1:16" ht="13" x14ac:dyDescent="0.35">
      <c r="A1112" s="342" t="s">
        <v>3374</v>
      </c>
      <c r="B1112" s="145" t="s">
        <v>3375</v>
      </c>
      <c r="C1112" s="307" t="s">
        <v>1677</v>
      </c>
      <c r="D1112" s="307" t="s">
        <v>1677</v>
      </c>
      <c r="E1112" s="196" t="s">
        <v>1677</v>
      </c>
      <c r="F1112" s="331" t="s">
        <v>1870</v>
      </c>
      <c r="G1112" s="322" t="s">
        <v>1870</v>
      </c>
      <c r="H1112" s="322" t="s">
        <v>1870</v>
      </c>
      <c r="I1112" s="309"/>
      <c r="J1112" s="280" t="str">
        <f t="shared" si="398"/>
        <v>=</v>
      </c>
      <c r="K1112" s="280" t="str">
        <f t="shared" si="399"/>
        <v>X</v>
      </c>
      <c r="L1112" s="280" t="str">
        <f t="shared" si="379"/>
        <v>=</v>
      </c>
      <c r="M1112" s="280" t="str">
        <f t="shared" si="400"/>
        <v>X</v>
      </c>
      <c r="N1112" s="280" t="str">
        <f t="shared" si="401"/>
        <v>=</v>
      </c>
      <c r="O1112" s="280" t="str">
        <f t="shared" si="402"/>
        <v>X</v>
      </c>
      <c r="P1112" s="280" t="str">
        <f t="shared" si="403"/>
        <v>=</v>
      </c>
    </row>
    <row r="1113" spans="1:16" ht="13" x14ac:dyDescent="0.35">
      <c r="A1113" s="214" t="s">
        <v>3376</v>
      </c>
      <c r="B1113" s="191" t="s">
        <v>1642</v>
      </c>
      <c r="C1113" s="203" t="s">
        <v>1642</v>
      </c>
      <c r="D1113" s="203" t="s">
        <v>1642</v>
      </c>
      <c r="E1113" s="203" t="s">
        <v>1642</v>
      </c>
      <c r="F1113" s="203" t="s">
        <v>1642</v>
      </c>
      <c r="G1113" s="203" t="s">
        <v>1642</v>
      </c>
      <c r="H1113" s="203" t="s">
        <v>1642</v>
      </c>
      <c r="I1113" s="203"/>
      <c r="J1113" s="203" t="s">
        <v>1642</v>
      </c>
      <c r="K1113" s="203" t="s">
        <v>1642</v>
      </c>
      <c r="L1113" s="203" t="s">
        <v>1642</v>
      </c>
      <c r="M1113" s="203" t="s">
        <v>1642</v>
      </c>
      <c r="N1113" s="203" t="s">
        <v>1642</v>
      </c>
      <c r="O1113" s="203" t="s">
        <v>1642</v>
      </c>
      <c r="P1113" s="203" t="s">
        <v>1642</v>
      </c>
    </row>
    <row r="1114" spans="1:16" ht="13" x14ac:dyDescent="0.35">
      <c r="A1114" s="332" t="s">
        <v>3377</v>
      </c>
      <c r="B1114" s="12" t="s">
        <v>1642</v>
      </c>
      <c r="C1114" s="311" t="s">
        <v>1642</v>
      </c>
      <c r="D1114" s="311" t="s">
        <v>1642</v>
      </c>
      <c r="E1114" s="180" t="s">
        <v>1642</v>
      </c>
      <c r="F1114" s="311" t="s">
        <v>1642</v>
      </c>
      <c r="G1114" s="311" t="s">
        <v>1642</v>
      </c>
      <c r="H1114" s="311" t="s">
        <v>1642</v>
      </c>
      <c r="I1114" s="312"/>
      <c r="J1114" s="311" t="s">
        <v>1642</v>
      </c>
      <c r="K1114" s="311" t="s">
        <v>1642</v>
      </c>
      <c r="L1114" s="180" t="s">
        <v>1642</v>
      </c>
      <c r="M1114" s="311" t="s">
        <v>1642</v>
      </c>
      <c r="N1114" s="311" t="s">
        <v>1642</v>
      </c>
      <c r="O1114" s="311" t="s">
        <v>1642</v>
      </c>
      <c r="P1114" s="180" t="s">
        <v>1642</v>
      </c>
    </row>
    <row r="1115" spans="1:16" ht="13" x14ac:dyDescent="0.35">
      <c r="A1115" s="11" t="s">
        <v>3378</v>
      </c>
      <c r="B1115" s="11" t="s">
        <v>3379</v>
      </c>
      <c r="C1115" s="196" t="s">
        <v>1677</v>
      </c>
      <c r="D1115" s="193" t="s">
        <v>1660</v>
      </c>
      <c r="E1115" s="519" t="s">
        <v>1660</v>
      </c>
      <c r="F1115" s="193" t="s">
        <v>1660</v>
      </c>
      <c r="G1115" s="193" t="s">
        <v>1660</v>
      </c>
      <c r="H1115" s="193" t="s">
        <v>1660</v>
      </c>
      <c r="I1115" s="301"/>
      <c r="J1115" s="280" t="str">
        <f t="shared" ref="J1115:J1168" si="404">IF(C1115=D1115,"=","X")</f>
        <v>X</v>
      </c>
      <c r="K1115" s="280" t="str">
        <f t="shared" ref="K1115:K1168" si="405">IF(C1115=F1115,"=","X")</f>
        <v>X</v>
      </c>
      <c r="L1115" s="280" t="str">
        <f t="shared" si="379"/>
        <v>=</v>
      </c>
      <c r="M1115" s="280" t="str">
        <f t="shared" ref="M1115:M1168" si="406">IF(C1115=G1115,"=","X")</f>
        <v>X</v>
      </c>
      <c r="N1115" s="280" t="str">
        <f t="shared" ref="N1115:N1168" si="407">IF(F1115=G1115,"=","X")</f>
        <v>=</v>
      </c>
      <c r="O1115" s="280" t="str">
        <f t="shared" ref="O1115:O1168" si="408">IF(D1115=F1115,"=","X")</f>
        <v>=</v>
      </c>
      <c r="P1115" s="280" t="str">
        <f t="shared" ref="P1115:P1168" si="409">IF(H1115=G1115,"=","X")</f>
        <v>=</v>
      </c>
    </row>
    <row r="1116" spans="1:16" ht="13" x14ac:dyDescent="0.35">
      <c r="A1116" s="11" t="s">
        <v>3380</v>
      </c>
      <c r="B1116" s="11" t="s">
        <v>3381</v>
      </c>
      <c r="C1116" s="196" t="s">
        <v>1677</v>
      </c>
      <c r="D1116" s="193" t="s">
        <v>1660</v>
      </c>
      <c r="E1116" s="519" t="s">
        <v>1660</v>
      </c>
      <c r="F1116" s="193" t="s">
        <v>1660</v>
      </c>
      <c r="G1116" s="193" t="s">
        <v>1660</v>
      </c>
      <c r="H1116" s="193" t="s">
        <v>1660</v>
      </c>
      <c r="I1116" s="301"/>
      <c r="J1116" s="280" t="str">
        <f t="shared" si="404"/>
        <v>X</v>
      </c>
      <c r="K1116" s="280" t="str">
        <f t="shared" si="405"/>
        <v>X</v>
      </c>
      <c r="L1116" s="280" t="str">
        <f t="shared" ref="L1116:L1175" si="410">IF(D1116=E1116,"=","X")</f>
        <v>=</v>
      </c>
      <c r="M1116" s="280" t="str">
        <f t="shared" si="406"/>
        <v>X</v>
      </c>
      <c r="N1116" s="280" t="str">
        <f t="shared" si="407"/>
        <v>=</v>
      </c>
      <c r="O1116" s="280" t="str">
        <f t="shared" si="408"/>
        <v>=</v>
      </c>
      <c r="P1116" s="280" t="str">
        <f t="shared" si="409"/>
        <v>=</v>
      </c>
    </row>
    <row r="1117" spans="1:16" ht="13" x14ac:dyDescent="0.35">
      <c r="A1117" s="11" t="s">
        <v>3382</v>
      </c>
      <c r="B1117" s="11" t="s">
        <v>3383</v>
      </c>
      <c r="C1117" s="196" t="s">
        <v>1677</v>
      </c>
      <c r="D1117" s="193" t="s">
        <v>1660</v>
      </c>
      <c r="E1117" s="519" t="s">
        <v>1660</v>
      </c>
      <c r="F1117" s="193" t="s">
        <v>1660</v>
      </c>
      <c r="G1117" s="193" t="s">
        <v>1660</v>
      </c>
      <c r="H1117" s="193" t="s">
        <v>1660</v>
      </c>
      <c r="I1117" s="301"/>
      <c r="J1117" s="280" t="str">
        <f t="shared" si="404"/>
        <v>X</v>
      </c>
      <c r="K1117" s="280" t="str">
        <f t="shared" si="405"/>
        <v>X</v>
      </c>
      <c r="L1117" s="280" t="str">
        <f t="shared" si="410"/>
        <v>=</v>
      </c>
      <c r="M1117" s="280" t="str">
        <f t="shared" si="406"/>
        <v>X</v>
      </c>
      <c r="N1117" s="280" t="str">
        <f t="shared" si="407"/>
        <v>=</v>
      </c>
      <c r="O1117" s="280" t="str">
        <f t="shared" si="408"/>
        <v>=</v>
      </c>
      <c r="P1117" s="280" t="str">
        <f t="shared" si="409"/>
        <v>=</v>
      </c>
    </row>
    <row r="1118" spans="1:16" ht="13" x14ac:dyDescent="0.35">
      <c r="A1118" s="11" t="s">
        <v>3384</v>
      </c>
      <c r="B1118" s="11" t="s">
        <v>3385</v>
      </c>
      <c r="C1118" s="196" t="s">
        <v>1677</v>
      </c>
      <c r="D1118" s="194" t="s">
        <v>1672</v>
      </c>
      <c r="E1118" s="194" t="s">
        <v>1672</v>
      </c>
      <c r="F1118" s="194" t="s">
        <v>1672</v>
      </c>
      <c r="G1118" s="303" t="s">
        <v>1672</v>
      </c>
      <c r="H1118" s="303" t="s">
        <v>1672</v>
      </c>
      <c r="I1118" s="301"/>
      <c r="J1118" s="280" t="str">
        <f t="shared" si="404"/>
        <v>X</v>
      </c>
      <c r="K1118" s="280" t="str">
        <f t="shared" si="405"/>
        <v>X</v>
      </c>
      <c r="L1118" s="280" t="str">
        <f t="shared" si="410"/>
        <v>=</v>
      </c>
      <c r="M1118" s="280" t="str">
        <f t="shared" si="406"/>
        <v>X</v>
      </c>
      <c r="N1118" s="280" t="str">
        <f t="shared" si="407"/>
        <v>=</v>
      </c>
      <c r="O1118" s="280" t="str">
        <f t="shared" si="408"/>
        <v>=</v>
      </c>
      <c r="P1118" s="280" t="str">
        <f t="shared" si="409"/>
        <v>=</v>
      </c>
    </row>
    <row r="1119" spans="1:16" ht="13" x14ac:dyDescent="0.35">
      <c r="A1119" s="11" t="s">
        <v>3386</v>
      </c>
      <c r="B1119" s="11" t="s">
        <v>3387</v>
      </c>
      <c r="C1119" s="196" t="s">
        <v>1677</v>
      </c>
      <c r="D1119" s="194" t="s">
        <v>1672</v>
      </c>
      <c r="E1119" s="194" t="s">
        <v>1672</v>
      </c>
      <c r="F1119" s="194" t="s">
        <v>1672</v>
      </c>
      <c r="G1119" s="303" t="s">
        <v>1672</v>
      </c>
      <c r="H1119" s="303" t="s">
        <v>1672</v>
      </c>
      <c r="I1119" s="301"/>
      <c r="J1119" s="280" t="str">
        <f t="shared" si="404"/>
        <v>X</v>
      </c>
      <c r="K1119" s="280" t="str">
        <f t="shared" si="405"/>
        <v>X</v>
      </c>
      <c r="L1119" s="280" t="str">
        <f t="shared" si="410"/>
        <v>=</v>
      </c>
      <c r="M1119" s="280" t="str">
        <f t="shared" si="406"/>
        <v>X</v>
      </c>
      <c r="N1119" s="280" t="str">
        <f t="shared" si="407"/>
        <v>=</v>
      </c>
      <c r="O1119" s="280" t="str">
        <f t="shared" si="408"/>
        <v>=</v>
      </c>
      <c r="P1119" s="280" t="str">
        <f t="shared" si="409"/>
        <v>=</v>
      </c>
    </row>
    <row r="1120" spans="1:16" ht="13" x14ac:dyDescent="0.35">
      <c r="A1120" s="11" t="s">
        <v>3388</v>
      </c>
      <c r="B1120" s="11" t="s">
        <v>3389</v>
      </c>
      <c r="C1120" s="196" t="s">
        <v>1677</v>
      </c>
      <c r="D1120" s="193" t="s">
        <v>1660</v>
      </c>
      <c r="E1120" s="519" t="s">
        <v>1660</v>
      </c>
      <c r="F1120" s="193" t="s">
        <v>1660</v>
      </c>
      <c r="G1120" s="193" t="s">
        <v>1660</v>
      </c>
      <c r="H1120" s="193" t="s">
        <v>1660</v>
      </c>
      <c r="I1120" s="301"/>
      <c r="J1120" s="280" t="str">
        <f t="shared" si="404"/>
        <v>X</v>
      </c>
      <c r="K1120" s="280" t="str">
        <f t="shared" si="405"/>
        <v>X</v>
      </c>
      <c r="L1120" s="280" t="str">
        <f t="shared" si="410"/>
        <v>=</v>
      </c>
      <c r="M1120" s="280" t="str">
        <f t="shared" si="406"/>
        <v>X</v>
      </c>
      <c r="N1120" s="280" t="str">
        <f t="shared" si="407"/>
        <v>=</v>
      </c>
      <c r="O1120" s="280" t="str">
        <f t="shared" si="408"/>
        <v>=</v>
      </c>
      <c r="P1120" s="280" t="str">
        <f t="shared" si="409"/>
        <v>=</v>
      </c>
    </row>
    <row r="1121" spans="1:16" ht="13" x14ac:dyDescent="0.35">
      <c r="A1121" s="11" t="s">
        <v>3390</v>
      </c>
      <c r="B1121" s="11" t="s">
        <v>3391</v>
      </c>
      <c r="C1121" s="196" t="s">
        <v>1677</v>
      </c>
      <c r="D1121" s="193" t="s">
        <v>1660</v>
      </c>
      <c r="E1121" s="519" t="s">
        <v>1660</v>
      </c>
      <c r="F1121" s="193" t="s">
        <v>1660</v>
      </c>
      <c r="G1121" s="193" t="s">
        <v>1660</v>
      </c>
      <c r="H1121" s="193" t="s">
        <v>1660</v>
      </c>
      <c r="I1121" s="301"/>
      <c r="J1121" s="280" t="str">
        <f t="shared" si="404"/>
        <v>X</v>
      </c>
      <c r="K1121" s="280" t="str">
        <f t="shared" si="405"/>
        <v>X</v>
      </c>
      <c r="L1121" s="280" t="str">
        <f t="shared" si="410"/>
        <v>=</v>
      </c>
      <c r="M1121" s="280" t="str">
        <f t="shared" si="406"/>
        <v>X</v>
      </c>
      <c r="N1121" s="280" t="str">
        <f t="shared" si="407"/>
        <v>=</v>
      </c>
      <c r="O1121" s="280" t="str">
        <f t="shared" si="408"/>
        <v>=</v>
      </c>
      <c r="P1121" s="280" t="str">
        <f t="shared" si="409"/>
        <v>=</v>
      </c>
    </row>
    <row r="1122" spans="1:16" ht="13" x14ac:dyDescent="0.35">
      <c r="A1122" s="11" t="s">
        <v>3392</v>
      </c>
      <c r="B1122" s="11" t="s">
        <v>3393</v>
      </c>
      <c r="C1122" s="196" t="s">
        <v>1677</v>
      </c>
      <c r="D1122" s="194" t="s">
        <v>1672</v>
      </c>
      <c r="E1122" s="194" t="s">
        <v>1672</v>
      </c>
      <c r="F1122" s="194" t="s">
        <v>1672</v>
      </c>
      <c r="G1122" s="303" t="s">
        <v>1672</v>
      </c>
      <c r="H1122" s="303" t="s">
        <v>1672</v>
      </c>
      <c r="I1122" s="301"/>
      <c r="J1122" s="280" t="str">
        <f t="shared" si="404"/>
        <v>X</v>
      </c>
      <c r="K1122" s="280" t="str">
        <f t="shared" si="405"/>
        <v>X</v>
      </c>
      <c r="L1122" s="280" t="str">
        <f t="shared" si="410"/>
        <v>=</v>
      </c>
      <c r="M1122" s="280" t="str">
        <f t="shared" si="406"/>
        <v>X</v>
      </c>
      <c r="N1122" s="280" t="str">
        <f t="shared" si="407"/>
        <v>=</v>
      </c>
      <c r="O1122" s="280" t="str">
        <f t="shared" si="408"/>
        <v>=</v>
      </c>
      <c r="P1122" s="280" t="str">
        <f t="shared" si="409"/>
        <v>=</v>
      </c>
    </row>
    <row r="1123" spans="1:16" ht="13" x14ac:dyDescent="0.35">
      <c r="A1123" s="11" t="s">
        <v>3394</v>
      </c>
      <c r="B1123" s="11" t="s">
        <v>3395</v>
      </c>
      <c r="C1123" s="196" t="s">
        <v>1677</v>
      </c>
      <c r="D1123" s="194" t="s">
        <v>1672</v>
      </c>
      <c r="E1123" s="194" t="s">
        <v>1672</v>
      </c>
      <c r="F1123" s="194" t="s">
        <v>1672</v>
      </c>
      <c r="G1123" s="303" t="s">
        <v>1672</v>
      </c>
      <c r="H1123" s="303" t="s">
        <v>1672</v>
      </c>
      <c r="I1123" s="301"/>
      <c r="J1123" s="280" t="str">
        <f t="shared" si="404"/>
        <v>X</v>
      </c>
      <c r="K1123" s="280" t="str">
        <f t="shared" si="405"/>
        <v>X</v>
      </c>
      <c r="L1123" s="280" t="str">
        <f t="shared" si="410"/>
        <v>=</v>
      </c>
      <c r="M1123" s="280" t="str">
        <f t="shared" si="406"/>
        <v>X</v>
      </c>
      <c r="N1123" s="280" t="str">
        <f t="shared" si="407"/>
        <v>=</v>
      </c>
      <c r="O1123" s="280" t="str">
        <f t="shared" si="408"/>
        <v>=</v>
      </c>
      <c r="P1123" s="280" t="str">
        <f t="shared" si="409"/>
        <v>=</v>
      </c>
    </row>
    <row r="1124" spans="1:16" ht="13" x14ac:dyDescent="0.35">
      <c r="A1124" s="11" t="s">
        <v>3396</v>
      </c>
      <c r="B1124" s="11" t="s">
        <v>3397</v>
      </c>
      <c r="C1124" s="196" t="s">
        <v>1677</v>
      </c>
      <c r="D1124" s="193" t="s">
        <v>1660</v>
      </c>
      <c r="E1124" s="519" t="s">
        <v>1660</v>
      </c>
      <c r="F1124" s="193" t="s">
        <v>1660</v>
      </c>
      <c r="G1124" s="193" t="s">
        <v>1660</v>
      </c>
      <c r="H1124" s="193" t="s">
        <v>1660</v>
      </c>
      <c r="I1124" s="301"/>
      <c r="J1124" s="280" t="str">
        <f t="shared" si="404"/>
        <v>X</v>
      </c>
      <c r="K1124" s="280" t="str">
        <f t="shared" si="405"/>
        <v>X</v>
      </c>
      <c r="L1124" s="280" t="str">
        <f t="shared" si="410"/>
        <v>=</v>
      </c>
      <c r="M1124" s="280" t="str">
        <f t="shared" si="406"/>
        <v>X</v>
      </c>
      <c r="N1124" s="280" t="str">
        <f t="shared" si="407"/>
        <v>=</v>
      </c>
      <c r="O1124" s="280" t="str">
        <f t="shared" si="408"/>
        <v>=</v>
      </c>
      <c r="P1124" s="280" t="str">
        <f t="shared" si="409"/>
        <v>=</v>
      </c>
    </row>
    <row r="1125" spans="1:16" ht="13" x14ac:dyDescent="0.35">
      <c r="A1125" s="11" t="s">
        <v>3398</v>
      </c>
      <c r="B1125" s="11" t="s">
        <v>3399</v>
      </c>
      <c r="C1125" s="196" t="s">
        <v>1677</v>
      </c>
      <c r="D1125" s="194" t="s">
        <v>1672</v>
      </c>
      <c r="E1125" s="194" t="s">
        <v>1672</v>
      </c>
      <c r="F1125" s="194" t="s">
        <v>1672</v>
      </c>
      <c r="G1125" s="303" t="s">
        <v>1672</v>
      </c>
      <c r="H1125" s="303" t="s">
        <v>1672</v>
      </c>
      <c r="I1125" s="301"/>
      <c r="J1125" s="280" t="str">
        <f t="shared" si="404"/>
        <v>X</v>
      </c>
      <c r="K1125" s="280" t="str">
        <f t="shared" si="405"/>
        <v>X</v>
      </c>
      <c r="L1125" s="280" t="str">
        <f t="shared" si="410"/>
        <v>=</v>
      </c>
      <c r="M1125" s="280" t="str">
        <f t="shared" si="406"/>
        <v>X</v>
      </c>
      <c r="N1125" s="280" t="str">
        <f t="shared" si="407"/>
        <v>=</v>
      </c>
      <c r="O1125" s="280" t="str">
        <f t="shared" si="408"/>
        <v>=</v>
      </c>
      <c r="P1125" s="280" t="str">
        <f t="shared" si="409"/>
        <v>=</v>
      </c>
    </row>
    <row r="1126" spans="1:16" ht="13" x14ac:dyDescent="0.35">
      <c r="A1126" s="11" t="s">
        <v>3400</v>
      </c>
      <c r="B1126" s="11" t="s">
        <v>3401</v>
      </c>
      <c r="C1126" s="196" t="s">
        <v>1677</v>
      </c>
      <c r="D1126" s="194" t="s">
        <v>1672</v>
      </c>
      <c r="E1126" s="194" t="s">
        <v>1672</v>
      </c>
      <c r="F1126" s="194" t="s">
        <v>1672</v>
      </c>
      <c r="G1126" s="303" t="s">
        <v>1672</v>
      </c>
      <c r="H1126" s="303" t="s">
        <v>1672</v>
      </c>
      <c r="I1126" s="301"/>
      <c r="J1126" s="280" t="str">
        <f t="shared" si="404"/>
        <v>X</v>
      </c>
      <c r="K1126" s="280" t="str">
        <f t="shared" si="405"/>
        <v>X</v>
      </c>
      <c r="L1126" s="280" t="str">
        <f t="shared" si="410"/>
        <v>=</v>
      </c>
      <c r="M1126" s="280" t="str">
        <f t="shared" si="406"/>
        <v>X</v>
      </c>
      <c r="N1126" s="280" t="str">
        <f t="shared" si="407"/>
        <v>=</v>
      </c>
      <c r="O1126" s="280" t="str">
        <f t="shared" si="408"/>
        <v>=</v>
      </c>
      <c r="P1126" s="280" t="str">
        <f t="shared" si="409"/>
        <v>=</v>
      </c>
    </row>
    <row r="1127" spans="1:16" ht="13" x14ac:dyDescent="0.35">
      <c r="A1127" s="11" t="s">
        <v>3402</v>
      </c>
      <c r="B1127" s="11" t="s">
        <v>3403</v>
      </c>
      <c r="C1127" s="196" t="s">
        <v>1677</v>
      </c>
      <c r="D1127" s="194" t="s">
        <v>1672</v>
      </c>
      <c r="E1127" s="194" t="s">
        <v>1672</v>
      </c>
      <c r="F1127" s="194" t="s">
        <v>1672</v>
      </c>
      <c r="G1127" s="303" t="s">
        <v>1672</v>
      </c>
      <c r="H1127" s="303" t="s">
        <v>1672</v>
      </c>
      <c r="I1127" s="301"/>
      <c r="J1127" s="280" t="str">
        <f t="shared" si="404"/>
        <v>X</v>
      </c>
      <c r="K1127" s="280" t="str">
        <f t="shared" si="405"/>
        <v>X</v>
      </c>
      <c r="L1127" s="280" t="str">
        <f t="shared" si="410"/>
        <v>=</v>
      </c>
      <c r="M1127" s="280" t="str">
        <f t="shared" si="406"/>
        <v>X</v>
      </c>
      <c r="N1127" s="280" t="str">
        <f t="shared" si="407"/>
        <v>=</v>
      </c>
      <c r="O1127" s="280" t="str">
        <f t="shared" si="408"/>
        <v>=</v>
      </c>
      <c r="P1127" s="280" t="str">
        <f t="shared" si="409"/>
        <v>=</v>
      </c>
    </row>
    <row r="1128" spans="1:16" ht="13" x14ac:dyDescent="0.35">
      <c r="A1128" s="11" t="s">
        <v>3404</v>
      </c>
      <c r="B1128" s="11" t="s">
        <v>3405</v>
      </c>
      <c r="C1128" s="196" t="s">
        <v>1677</v>
      </c>
      <c r="D1128" s="194" t="s">
        <v>1672</v>
      </c>
      <c r="E1128" s="194" t="s">
        <v>1672</v>
      </c>
      <c r="F1128" s="194" t="s">
        <v>1672</v>
      </c>
      <c r="G1128" s="303" t="s">
        <v>1672</v>
      </c>
      <c r="H1128" s="303" t="s">
        <v>1672</v>
      </c>
      <c r="I1128" s="301"/>
      <c r="J1128" s="280" t="str">
        <f t="shared" si="404"/>
        <v>X</v>
      </c>
      <c r="K1128" s="280" t="str">
        <f t="shared" si="405"/>
        <v>X</v>
      </c>
      <c r="L1128" s="280" t="str">
        <f t="shared" si="410"/>
        <v>=</v>
      </c>
      <c r="M1128" s="280" t="str">
        <f t="shared" si="406"/>
        <v>X</v>
      </c>
      <c r="N1128" s="280" t="str">
        <f t="shared" si="407"/>
        <v>=</v>
      </c>
      <c r="O1128" s="280" t="str">
        <f t="shared" si="408"/>
        <v>=</v>
      </c>
      <c r="P1128" s="280" t="str">
        <f t="shared" si="409"/>
        <v>=</v>
      </c>
    </row>
    <row r="1129" spans="1:16" ht="13" x14ac:dyDescent="0.35">
      <c r="A1129" s="11" t="s">
        <v>3406</v>
      </c>
      <c r="B1129" s="11" t="s">
        <v>3407</v>
      </c>
      <c r="C1129" s="196" t="s">
        <v>1677</v>
      </c>
      <c r="D1129" s="193" t="s">
        <v>1660</v>
      </c>
      <c r="E1129" s="519" t="s">
        <v>1660</v>
      </c>
      <c r="F1129" s="193" t="s">
        <v>1660</v>
      </c>
      <c r="G1129" s="193" t="s">
        <v>1660</v>
      </c>
      <c r="H1129" s="193" t="s">
        <v>1660</v>
      </c>
      <c r="I1129" s="301"/>
      <c r="J1129" s="280" t="str">
        <f t="shared" si="404"/>
        <v>X</v>
      </c>
      <c r="K1129" s="280" t="str">
        <f t="shared" si="405"/>
        <v>X</v>
      </c>
      <c r="L1129" s="280" t="str">
        <f t="shared" si="410"/>
        <v>=</v>
      </c>
      <c r="M1129" s="280" t="str">
        <f t="shared" si="406"/>
        <v>X</v>
      </c>
      <c r="N1129" s="280" t="str">
        <f t="shared" si="407"/>
        <v>=</v>
      </c>
      <c r="O1129" s="280" t="str">
        <f t="shared" si="408"/>
        <v>=</v>
      </c>
      <c r="P1129" s="280" t="str">
        <f t="shared" si="409"/>
        <v>=</v>
      </c>
    </row>
    <row r="1130" spans="1:16" ht="13" x14ac:dyDescent="0.35">
      <c r="A1130" s="11" t="s">
        <v>3408</v>
      </c>
      <c r="B1130" s="11" t="s">
        <v>3409</v>
      </c>
      <c r="C1130" s="196" t="s">
        <v>1677</v>
      </c>
      <c r="D1130" s="193" t="s">
        <v>1660</v>
      </c>
      <c r="E1130" s="519" t="s">
        <v>1660</v>
      </c>
      <c r="F1130" s="193" t="s">
        <v>1660</v>
      </c>
      <c r="G1130" s="193" t="s">
        <v>1660</v>
      </c>
      <c r="H1130" s="193" t="s">
        <v>1660</v>
      </c>
      <c r="I1130" s="301"/>
      <c r="J1130" s="280" t="str">
        <f t="shared" si="404"/>
        <v>X</v>
      </c>
      <c r="K1130" s="280" t="str">
        <f t="shared" si="405"/>
        <v>X</v>
      </c>
      <c r="L1130" s="280" t="str">
        <f t="shared" si="410"/>
        <v>=</v>
      </c>
      <c r="M1130" s="280" t="str">
        <f t="shared" si="406"/>
        <v>X</v>
      </c>
      <c r="N1130" s="280" t="str">
        <f t="shared" si="407"/>
        <v>=</v>
      </c>
      <c r="O1130" s="280" t="str">
        <f t="shared" si="408"/>
        <v>=</v>
      </c>
      <c r="P1130" s="280" t="str">
        <f t="shared" si="409"/>
        <v>=</v>
      </c>
    </row>
    <row r="1131" spans="1:16" ht="13" x14ac:dyDescent="0.35">
      <c r="A1131" s="11" t="s">
        <v>3410</v>
      </c>
      <c r="B1131" s="11" t="s">
        <v>3411</v>
      </c>
      <c r="C1131" s="196" t="s">
        <v>1677</v>
      </c>
      <c r="D1131" s="194" t="s">
        <v>1672</v>
      </c>
      <c r="E1131" s="194" t="s">
        <v>1672</v>
      </c>
      <c r="F1131" s="194" t="s">
        <v>1672</v>
      </c>
      <c r="G1131" s="303" t="s">
        <v>1672</v>
      </c>
      <c r="H1131" s="303" t="s">
        <v>1672</v>
      </c>
      <c r="I1131" s="301"/>
      <c r="J1131" s="280" t="str">
        <f t="shared" si="404"/>
        <v>X</v>
      </c>
      <c r="K1131" s="280" t="str">
        <f t="shared" si="405"/>
        <v>X</v>
      </c>
      <c r="L1131" s="280" t="str">
        <f t="shared" si="410"/>
        <v>=</v>
      </c>
      <c r="M1131" s="280" t="str">
        <f t="shared" si="406"/>
        <v>X</v>
      </c>
      <c r="N1131" s="280" t="str">
        <f t="shared" si="407"/>
        <v>=</v>
      </c>
      <c r="O1131" s="280" t="str">
        <f t="shared" si="408"/>
        <v>=</v>
      </c>
      <c r="P1131" s="280" t="str">
        <f t="shared" si="409"/>
        <v>=</v>
      </c>
    </row>
    <row r="1132" spans="1:16" ht="13" x14ac:dyDescent="0.35">
      <c r="A1132" s="11" t="s">
        <v>3412</v>
      </c>
      <c r="B1132" s="11" t="s">
        <v>3413</v>
      </c>
      <c r="C1132" s="196" t="s">
        <v>1677</v>
      </c>
      <c r="D1132" s="194" t="s">
        <v>1672</v>
      </c>
      <c r="E1132" s="194" t="s">
        <v>1672</v>
      </c>
      <c r="F1132" s="194" t="s">
        <v>1672</v>
      </c>
      <c r="G1132" s="303" t="s">
        <v>1672</v>
      </c>
      <c r="H1132" s="303" t="s">
        <v>1672</v>
      </c>
      <c r="I1132" s="301"/>
      <c r="J1132" s="280" t="str">
        <f t="shared" si="404"/>
        <v>X</v>
      </c>
      <c r="K1132" s="280" t="str">
        <f t="shared" si="405"/>
        <v>X</v>
      </c>
      <c r="L1132" s="280" t="str">
        <f t="shared" si="410"/>
        <v>=</v>
      </c>
      <c r="M1132" s="280" t="str">
        <f t="shared" si="406"/>
        <v>X</v>
      </c>
      <c r="N1132" s="280" t="str">
        <f t="shared" si="407"/>
        <v>=</v>
      </c>
      <c r="O1132" s="280" t="str">
        <f t="shared" si="408"/>
        <v>=</v>
      </c>
      <c r="P1132" s="280" t="str">
        <f t="shared" si="409"/>
        <v>=</v>
      </c>
    </row>
    <row r="1133" spans="1:16" ht="13" x14ac:dyDescent="0.35">
      <c r="A1133" s="11" t="s">
        <v>3414</v>
      </c>
      <c r="B1133" s="11" t="s">
        <v>3415</v>
      </c>
      <c r="C1133" s="196" t="s">
        <v>1677</v>
      </c>
      <c r="D1133" s="194" t="s">
        <v>1672</v>
      </c>
      <c r="E1133" s="194" t="s">
        <v>1672</v>
      </c>
      <c r="F1133" s="194" t="s">
        <v>1672</v>
      </c>
      <c r="G1133" s="303" t="s">
        <v>1672</v>
      </c>
      <c r="H1133" s="303" t="s">
        <v>1672</v>
      </c>
      <c r="I1133" s="301"/>
      <c r="J1133" s="280" t="str">
        <f t="shared" si="404"/>
        <v>X</v>
      </c>
      <c r="K1133" s="280" t="str">
        <f t="shared" si="405"/>
        <v>X</v>
      </c>
      <c r="L1133" s="280" t="str">
        <f t="shared" si="410"/>
        <v>=</v>
      </c>
      <c r="M1133" s="280" t="str">
        <f t="shared" si="406"/>
        <v>X</v>
      </c>
      <c r="N1133" s="280" t="str">
        <f t="shared" si="407"/>
        <v>=</v>
      </c>
      <c r="O1133" s="280" t="str">
        <f t="shared" si="408"/>
        <v>=</v>
      </c>
      <c r="P1133" s="280" t="str">
        <f t="shared" si="409"/>
        <v>=</v>
      </c>
    </row>
    <row r="1134" spans="1:16" ht="13" x14ac:dyDescent="0.35">
      <c r="A1134" s="11" t="s">
        <v>3416</v>
      </c>
      <c r="B1134" s="11" t="s">
        <v>3417</v>
      </c>
      <c r="C1134" s="196" t="s">
        <v>1677</v>
      </c>
      <c r="D1134" s="194" t="s">
        <v>1672</v>
      </c>
      <c r="E1134" s="194" t="s">
        <v>1672</v>
      </c>
      <c r="F1134" s="194" t="s">
        <v>1672</v>
      </c>
      <c r="G1134" s="303" t="s">
        <v>1672</v>
      </c>
      <c r="H1134" s="303" t="s">
        <v>1672</v>
      </c>
      <c r="I1134" s="301"/>
      <c r="J1134" s="280" t="str">
        <f t="shared" si="404"/>
        <v>X</v>
      </c>
      <c r="K1134" s="280" t="str">
        <f t="shared" si="405"/>
        <v>X</v>
      </c>
      <c r="L1134" s="280" t="str">
        <f t="shared" si="410"/>
        <v>=</v>
      </c>
      <c r="M1134" s="280" t="str">
        <f t="shared" si="406"/>
        <v>X</v>
      </c>
      <c r="N1134" s="280" t="str">
        <f t="shared" si="407"/>
        <v>=</v>
      </c>
      <c r="O1134" s="280" t="str">
        <f t="shared" si="408"/>
        <v>=</v>
      </c>
      <c r="P1134" s="280" t="str">
        <f t="shared" si="409"/>
        <v>=</v>
      </c>
    </row>
    <row r="1135" spans="1:16" ht="13" x14ac:dyDescent="0.35">
      <c r="A1135" s="11" t="s">
        <v>3418</v>
      </c>
      <c r="B1135" s="11" t="s">
        <v>3419</v>
      </c>
      <c r="C1135" s="196" t="s">
        <v>1677</v>
      </c>
      <c r="D1135" s="194" t="s">
        <v>1672</v>
      </c>
      <c r="E1135" s="194" t="s">
        <v>1672</v>
      </c>
      <c r="F1135" s="194" t="s">
        <v>1672</v>
      </c>
      <c r="G1135" s="303" t="s">
        <v>1672</v>
      </c>
      <c r="H1135" s="303" t="s">
        <v>1672</v>
      </c>
      <c r="I1135" s="301"/>
      <c r="J1135" s="280" t="str">
        <f t="shared" si="404"/>
        <v>X</v>
      </c>
      <c r="K1135" s="280" t="str">
        <f t="shared" si="405"/>
        <v>X</v>
      </c>
      <c r="L1135" s="280" t="str">
        <f t="shared" si="410"/>
        <v>=</v>
      </c>
      <c r="M1135" s="280" t="str">
        <f t="shared" si="406"/>
        <v>X</v>
      </c>
      <c r="N1135" s="280" t="str">
        <f t="shared" si="407"/>
        <v>=</v>
      </c>
      <c r="O1135" s="280" t="str">
        <f t="shared" si="408"/>
        <v>=</v>
      </c>
      <c r="P1135" s="280" t="str">
        <f t="shared" si="409"/>
        <v>=</v>
      </c>
    </row>
    <row r="1136" spans="1:16" ht="13" x14ac:dyDescent="0.35">
      <c r="A1136" s="11" t="s">
        <v>3420</v>
      </c>
      <c r="B1136" s="11" t="s">
        <v>3421</v>
      </c>
      <c r="C1136" s="196" t="s">
        <v>1677</v>
      </c>
      <c r="D1136" s="194" t="s">
        <v>1672</v>
      </c>
      <c r="E1136" s="194" t="s">
        <v>1672</v>
      </c>
      <c r="F1136" s="194" t="s">
        <v>1672</v>
      </c>
      <c r="G1136" s="303" t="s">
        <v>1672</v>
      </c>
      <c r="H1136" s="303" t="s">
        <v>1672</v>
      </c>
      <c r="I1136" s="301"/>
      <c r="J1136" s="280" t="str">
        <f t="shared" si="404"/>
        <v>X</v>
      </c>
      <c r="K1136" s="280" t="str">
        <f t="shared" si="405"/>
        <v>X</v>
      </c>
      <c r="L1136" s="280" t="str">
        <f t="shared" si="410"/>
        <v>=</v>
      </c>
      <c r="M1136" s="280" t="str">
        <f t="shared" si="406"/>
        <v>X</v>
      </c>
      <c r="N1136" s="280" t="str">
        <f t="shared" si="407"/>
        <v>=</v>
      </c>
      <c r="O1136" s="280" t="str">
        <f t="shared" si="408"/>
        <v>=</v>
      </c>
      <c r="P1136" s="280" t="str">
        <f t="shared" si="409"/>
        <v>=</v>
      </c>
    </row>
    <row r="1137" spans="1:16" ht="13" x14ac:dyDescent="0.35">
      <c r="A1137" s="11" t="s">
        <v>3422</v>
      </c>
      <c r="B1137" s="11" t="s">
        <v>3423</v>
      </c>
      <c r="C1137" s="196" t="s">
        <v>1677</v>
      </c>
      <c r="D1137" s="194" t="s">
        <v>1672</v>
      </c>
      <c r="E1137" s="194" t="s">
        <v>1672</v>
      </c>
      <c r="F1137" s="194" t="s">
        <v>1672</v>
      </c>
      <c r="G1137" s="303" t="s">
        <v>1672</v>
      </c>
      <c r="H1137" s="303" t="s">
        <v>1672</v>
      </c>
      <c r="I1137" s="301"/>
      <c r="J1137" s="280" t="str">
        <f t="shared" si="404"/>
        <v>X</v>
      </c>
      <c r="K1137" s="280" t="str">
        <f t="shared" si="405"/>
        <v>X</v>
      </c>
      <c r="L1137" s="280" t="str">
        <f t="shared" si="410"/>
        <v>=</v>
      </c>
      <c r="M1137" s="280" t="str">
        <f t="shared" si="406"/>
        <v>X</v>
      </c>
      <c r="N1137" s="280" t="str">
        <f t="shared" si="407"/>
        <v>=</v>
      </c>
      <c r="O1137" s="280" t="str">
        <f t="shared" si="408"/>
        <v>=</v>
      </c>
      <c r="P1137" s="280" t="str">
        <f t="shared" si="409"/>
        <v>=</v>
      </c>
    </row>
    <row r="1138" spans="1:16" ht="13" x14ac:dyDescent="0.35">
      <c r="A1138" s="11" t="s">
        <v>3424</v>
      </c>
      <c r="B1138" s="11" t="s">
        <v>3425</v>
      </c>
      <c r="C1138" s="196" t="s">
        <v>1677</v>
      </c>
      <c r="D1138" s="193" t="s">
        <v>1660</v>
      </c>
      <c r="E1138" s="193" t="s">
        <v>1660</v>
      </c>
      <c r="F1138" s="193" t="s">
        <v>1660</v>
      </c>
      <c r="G1138" s="193" t="s">
        <v>1660</v>
      </c>
      <c r="H1138" s="193" t="s">
        <v>1660</v>
      </c>
      <c r="I1138" s="207"/>
      <c r="J1138" s="280" t="str">
        <f t="shared" si="404"/>
        <v>X</v>
      </c>
      <c r="K1138" s="280" t="str">
        <f t="shared" si="405"/>
        <v>X</v>
      </c>
      <c r="L1138" s="280" t="str">
        <f t="shared" si="410"/>
        <v>=</v>
      </c>
      <c r="M1138" s="280" t="str">
        <f t="shared" si="406"/>
        <v>X</v>
      </c>
      <c r="N1138" s="280" t="str">
        <f t="shared" si="407"/>
        <v>=</v>
      </c>
      <c r="O1138" s="280" t="str">
        <f t="shared" si="408"/>
        <v>=</v>
      </c>
      <c r="P1138" s="280" t="str">
        <f t="shared" si="409"/>
        <v>=</v>
      </c>
    </row>
    <row r="1139" spans="1:16" ht="13" x14ac:dyDescent="0.35">
      <c r="A1139" s="11" t="s">
        <v>3426</v>
      </c>
      <c r="B1139" s="11" t="s">
        <v>3427</v>
      </c>
      <c r="C1139" s="196" t="s">
        <v>1677</v>
      </c>
      <c r="D1139" s="194" t="s">
        <v>1672</v>
      </c>
      <c r="E1139" s="194" t="s">
        <v>1672</v>
      </c>
      <c r="F1139" s="194" t="s">
        <v>1672</v>
      </c>
      <c r="G1139" s="303" t="s">
        <v>1672</v>
      </c>
      <c r="H1139" s="303" t="s">
        <v>1672</v>
      </c>
      <c r="I1139" s="301"/>
      <c r="J1139" s="280" t="str">
        <f t="shared" si="404"/>
        <v>X</v>
      </c>
      <c r="K1139" s="280" t="str">
        <f t="shared" si="405"/>
        <v>X</v>
      </c>
      <c r="L1139" s="280" t="str">
        <f t="shared" si="410"/>
        <v>=</v>
      </c>
      <c r="M1139" s="280" t="str">
        <f t="shared" si="406"/>
        <v>X</v>
      </c>
      <c r="N1139" s="280" t="str">
        <f t="shared" si="407"/>
        <v>=</v>
      </c>
      <c r="O1139" s="280" t="str">
        <f t="shared" si="408"/>
        <v>=</v>
      </c>
      <c r="P1139" s="280" t="str">
        <f t="shared" si="409"/>
        <v>=</v>
      </c>
    </row>
    <row r="1140" spans="1:16" ht="13" x14ac:dyDescent="0.35">
      <c r="A1140" s="11" t="s">
        <v>3428</v>
      </c>
      <c r="B1140" s="11" t="s">
        <v>3429</v>
      </c>
      <c r="C1140" s="196" t="s">
        <v>1677</v>
      </c>
      <c r="D1140" s="194" t="s">
        <v>1672</v>
      </c>
      <c r="E1140" s="194" t="s">
        <v>1672</v>
      </c>
      <c r="F1140" s="194" t="s">
        <v>1672</v>
      </c>
      <c r="G1140" s="303" t="s">
        <v>1672</v>
      </c>
      <c r="H1140" s="303" t="s">
        <v>1672</v>
      </c>
      <c r="I1140" s="301"/>
      <c r="J1140" s="280" t="str">
        <f t="shared" si="404"/>
        <v>X</v>
      </c>
      <c r="K1140" s="280" t="str">
        <f t="shared" si="405"/>
        <v>X</v>
      </c>
      <c r="L1140" s="280" t="str">
        <f t="shared" si="410"/>
        <v>=</v>
      </c>
      <c r="M1140" s="280" t="str">
        <f t="shared" si="406"/>
        <v>X</v>
      </c>
      <c r="N1140" s="280" t="str">
        <f t="shared" si="407"/>
        <v>=</v>
      </c>
      <c r="O1140" s="280" t="str">
        <f t="shared" si="408"/>
        <v>=</v>
      </c>
      <c r="P1140" s="280" t="str">
        <f t="shared" si="409"/>
        <v>=</v>
      </c>
    </row>
    <row r="1141" spans="1:16" ht="13" x14ac:dyDescent="0.35">
      <c r="A1141" s="11" t="s">
        <v>3430</v>
      </c>
      <c r="B1141" s="11" t="s">
        <v>3431</v>
      </c>
      <c r="C1141" s="196" t="s">
        <v>1677</v>
      </c>
      <c r="D1141" s="194" t="s">
        <v>1672</v>
      </c>
      <c r="E1141" s="194" t="s">
        <v>1672</v>
      </c>
      <c r="F1141" s="194" t="s">
        <v>1672</v>
      </c>
      <c r="G1141" s="303" t="s">
        <v>1672</v>
      </c>
      <c r="H1141" s="303" t="s">
        <v>1672</v>
      </c>
      <c r="I1141" s="301"/>
      <c r="J1141" s="280" t="str">
        <f t="shared" si="404"/>
        <v>X</v>
      </c>
      <c r="K1141" s="280" t="str">
        <f t="shared" si="405"/>
        <v>X</v>
      </c>
      <c r="L1141" s="280" t="str">
        <f t="shared" si="410"/>
        <v>=</v>
      </c>
      <c r="M1141" s="280" t="str">
        <f t="shared" si="406"/>
        <v>X</v>
      </c>
      <c r="N1141" s="280" t="str">
        <f t="shared" si="407"/>
        <v>=</v>
      </c>
      <c r="O1141" s="280" t="str">
        <f t="shared" si="408"/>
        <v>=</v>
      </c>
      <c r="P1141" s="280" t="str">
        <f t="shared" si="409"/>
        <v>=</v>
      </c>
    </row>
    <row r="1142" spans="1:16" ht="13" x14ac:dyDescent="0.35">
      <c r="A1142" s="11" t="s">
        <v>3432</v>
      </c>
      <c r="B1142" s="11" t="s">
        <v>3433</v>
      </c>
      <c r="C1142" s="196" t="s">
        <v>1677</v>
      </c>
      <c r="D1142" s="193" t="s">
        <v>1660</v>
      </c>
      <c r="E1142" s="519" t="s">
        <v>1660</v>
      </c>
      <c r="F1142" s="193" t="s">
        <v>1660</v>
      </c>
      <c r="G1142" s="193" t="s">
        <v>1660</v>
      </c>
      <c r="H1142" s="193" t="s">
        <v>1660</v>
      </c>
      <c r="I1142" s="301"/>
      <c r="J1142" s="280" t="str">
        <f t="shared" si="404"/>
        <v>X</v>
      </c>
      <c r="K1142" s="280" t="str">
        <f t="shared" si="405"/>
        <v>X</v>
      </c>
      <c r="L1142" s="280" t="str">
        <f t="shared" si="410"/>
        <v>=</v>
      </c>
      <c r="M1142" s="280" t="str">
        <f t="shared" si="406"/>
        <v>X</v>
      </c>
      <c r="N1142" s="280" t="str">
        <f t="shared" si="407"/>
        <v>=</v>
      </c>
      <c r="O1142" s="280" t="str">
        <f t="shared" si="408"/>
        <v>=</v>
      </c>
      <c r="P1142" s="280" t="str">
        <f t="shared" si="409"/>
        <v>=</v>
      </c>
    </row>
    <row r="1143" spans="1:16" ht="13" x14ac:dyDescent="0.35">
      <c r="A1143" s="420" t="s">
        <v>2818</v>
      </c>
      <c r="B1143" s="420" t="s">
        <v>1642</v>
      </c>
      <c r="C1143" s="196" t="s">
        <v>1677</v>
      </c>
      <c r="D1143" s="180" t="s">
        <v>1642</v>
      </c>
      <c r="E1143" s="180" t="s">
        <v>1642</v>
      </c>
      <c r="F1143" s="180" t="s">
        <v>1642</v>
      </c>
      <c r="G1143" s="180" t="s">
        <v>1642</v>
      </c>
      <c r="H1143" s="180" t="s">
        <v>1642</v>
      </c>
      <c r="I1143" s="301"/>
      <c r="J1143" s="280" t="str">
        <f t="shared" si="404"/>
        <v>X</v>
      </c>
      <c r="K1143" s="280" t="str">
        <f t="shared" si="405"/>
        <v>X</v>
      </c>
      <c r="L1143" s="280" t="str">
        <f t="shared" si="410"/>
        <v>=</v>
      </c>
      <c r="M1143" s="280" t="str">
        <f t="shared" si="406"/>
        <v>X</v>
      </c>
      <c r="N1143" s="280" t="str">
        <f t="shared" si="407"/>
        <v>=</v>
      </c>
      <c r="O1143" s="280" t="str">
        <f t="shared" si="408"/>
        <v>=</v>
      </c>
      <c r="P1143" s="280" t="str">
        <f t="shared" si="409"/>
        <v>=</v>
      </c>
    </row>
    <row r="1144" spans="1:16" ht="13" x14ac:dyDescent="0.35">
      <c r="A1144" s="11" t="s">
        <v>3434</v>
      </c>
      <c r="B1144" s="11" t="s">
        <v>3435</v>
      </c>
      <c r="C1144" s="196" t="s">
        <v>1677</v>
      </c>
      <c r="D1144" s="201" t="s">
        <v>1870</v>
      </c>
      <c r="E1144" s="201" t="s">
        <v>1870</v>
      </c>
      <c r="F1144" s="201" t="s">
        <v>1870</v>
      </c>
      <c r="G1144" s="197" t="s">
        <v>1678</v>
      </c>
      <c r="H1144" s="197" t="s">
        <v>1678</v>
      </c>
      <c r="I1144" s="301"/>
      <c r="J1144" s="280" t="str">
        <f t="shared" si="404"/>
        <v>X</v>
      </c>
      <c r="K1144" s="280" t="str">
        <f t="shared" si="405"/>
        <v>X</v>
      </c>
      <c r="L1144" s="280" t="str">
        <f t="shared" si="410"/>
        <v>=</v>
      </c>
      <c r="M1144" s="280" t="str">
        <f t="shared" si="406"/>
        <v>X</v>
      </c>
      <c r="N1144" s="280" t="str">
        <f t="shared" si="407"/>
        <v>X</v>
      </c>
      <c r="O1144" s="280" t="str">
        <f t="shared" si="408"/>
        <v>=</v>
      </c>
      <c r="P1144" s="280" t="str">
        <f t="shared" si="409"/>
        <v>=</v>
      </c>
    </row>
    <row r="1145" spans="1:16" ht="13" x14ac:dyDescent="0.35">
      <c r="A1145" s="11" t="s">
        <v>3436</v>
      </c>
      <c r="B1145" s="11" t="s">
        <v>3437</v>
      </c>
      <c r="C1145" s="196" t="s">
        <v>1677</v>
      </c>
      <c r="D1145" s="193" t="s">
        <v>1660</v>
      </c>
      <c r="E1145" s="193" t="s">
        <v>1660</v>
      </c>
      <c r="F1145" s="193" t="s">
        <v>1660</v>
      </c>
      <c r="G1145" s="193" t="s">
        <v>1660</v>
      </c>
      <c r="H1145" s="193" t="s">
        <v>1660</v>
      </c>
      <c r="I1145" s="301"/>
      <c r="J1145" s="280" t="str">
        <f t="shared" si="404"/>
        <v>X</v>
      </c>
      <c r="K1145" s="280" t="str">
        <f t="shared" si="405"/>
        <v>X</v>
      </c>
      <c r="L1145" s="280" t="str">
        <f t="shared" si="410"/>
        <v>=</v>
      </c>
      <c r="M1145" s="280" t="str">
        <f t="shared" si="406"/>
        <v>X</v>
      </c>
      <c r="N1145" s="280" t="str">
        <f t="shared" si="407"/>
        <v>=</v>
      </c>
      <c r="O1145" s="280" t="str">
        <f t="shared" si="408"/>
        <v>=</v>
      </c>
      <c r="P1145" s="280" t="str">
        <f t="shared" si="409"/>
        <v>=</v>
      </c>
    </row>
    <row r="1146" spans="1:16" ht="13" x14ac:dyDescent="0.35">
      <c r="A1146" s="11" t="s">
        <v>3438</v>
      </c>
      <c r="B1146" s="11" t="s">
        <v>3062</v>
      </c>
      <c r="C1146" s="196" t="s">
        <v>1677</v>
      </c>
      <c r="D1146" s="193" t="s">
        <v>1660</v>
      </c>
      <c r="E1146" s="193" t="s">
        <v>1660</v>
      </c>
      <c r="F1146" s="193" t="s">
        <v>1660</v>
      </c>
      <c r="G1146" s="193" t="s">
        <v>1660</v>
      </c>
      <c r="H1146" s="193" t="s">
        <v>1660</v>
      </c>
      <c r="I1146" s="301"/>
      <c r="J1146" s="280" t="str">
        <f t="shared" si="404"/>
        <v>X</v>
      </c>
      <c r="K1146" s="280" t="str">
        <f t="shared" si="405"/>
        <v>X</v>
      </c>
      <c r="L1146" s="280" t="str">
        <f t="shared" si="410"/>
        <v>=</v>
      </c>
      <c r="M1146" s="280" t="str">
        <f t="shared" si="406"/>
        <v>X</v>
      </c>
      <c r="N1146" s="280" t="str">
        <f t="shared" si="407"/>
        <v>=</v>
      </c>
      <c r="O1146" s="280" t="str">
        <f t="shared" si="408"/>
        <v>=</v>
      </c>
      <c r="P1146" s="280" t="str">
        <f t="shared" si="409"/>
        <v>=</v>
      </c>
    </row>
    <row r="1147" spans="1:16" ht="13" x14ac:dyDescent="0.35">
      <c r="A1147" s="11" t="s">
        <v>3439</v>
      </c>
      <c r="B1147" s="11" t="s">
        <v>3440</v>
      </c>
      <c r="C1147" s="196" t="s">
        <v>1677</v>
      </c>
      <c r="D1147" s="193" t="s">
        <v>1660</v>
      </c>
      <c r="E1147" s="193" t="s">
        <v>1660</v>
      </c>
      <c r="F1147" s="193" t="s">
        <v>1660</v>
      </c>
      <c r="G1147" s="193" t="s">
        <v>1660</v>
      </c>
      <c r="H1147" s="193" t="s">
        <v>1660</v>
      </c>
      <c r="I1147" s="301"/>
      <c r="J1147" s="280" t="str">
        <f t="shared" si="404"/>
        <v>X</v>
      </c>
      <c r="K1147" s="280" t="str">
        <f t="shared" si="405"/>
        <v>X</v>
      </c>
      <c r="L1147" s="280" t="str">
        <f t="shared" si="410"/>
        <v>=</v>
      </c>
      <c r="M1147" s="280" t="str">
        <f t="shared" si="406"/>
        <v>X</v>
      </c>
      <c r="N1147" s="280" t="str">
        <f t="shared" si="407"/>
        <v>=</v>
      </c>
      <c r="O1147" s="280" t="str">
        <f t="shared" si="408"/>
        <v>=</v>
      </c>
      <c r="P1147" s="280" t="str">
        <f t="shared" si="409"/>
        <v>=</v>
      </c>
    </row>
    <row r="1148" spans="1:16" ht="13" x14ac:dyDescent="0.35">
      <c r="A1148" s="11" t="s">
        <v>3441</v>
      </c>
      <c r="B1148" s="11" t="s">
        <v>3442</v>
      </c>
      <c r="C1148" s="196" t="s">
        <v>1677</v>
      </c>
      <c r="D1148" s="193" t="s">
        <v>1660</v>
      </c>
      <c r="E1148" s="519" t="s">
        <v>1660</v>
      </c>
      <c r="F1148" s="193" t="s">
        <v>1660</v>
      </c>
      <c r="G1148" s="193" t="s">
        <v>1660</v>
      </c>
      <c r="H1148" s="193" t="s">
        <v>1660</v>
      </c>
      <c r="I1148" s="301"/>
      <c r="J1148" s="280" t="str">
        <f t="shared" si="404"/>
        <v>X</v>
      </c>
      <c r="K1148" s="280" t="str">
        <f t="shared" si="405"/>
        <v>X</v>
      </c>
      <c r="L1148" s="280" t="str">
        <f t="shared" si="410"/>
        <v>=</v>
      </c>
      <c r="M1148" s="280" t="str">
        <f t="shared" si="406"/>
        <v>X</v>
      </c>
      <c r="N1148" s="280" t="str">
        <f t="shared" si="407"/>
        <v>=</v>
      </c>
      <c r="O1148" s="280" t="str">
        <f t="shared" si="408"/>
        <v>=</v>
      </c>
      <c r="P1148" s="280" t="str">
        <f t="shared" si="409"/>
        <v>=</v>
      </c>
    </row>
    <row r="1149" spans="1:16" ht="13" x14ac:dyDescent="0.35">
      <c r="A1149" s="11" t="s">
        <v>3443</v>
      </c>
      <c r="B1149" s="11" t="s">
        <v>3078</v>
      </c>
      <c r="C1149" s="196" t="s">
        <v>1677</v>
      </c>
      <c r="D1149" s="193" t="s">
        <v>1660</v>
      </c>
      <c r="E1149" s="519" t="s">
        <v>1660</v>
      </c>
      <c r="F1149" s="193" t="s">
        <v>1660</v>
      </c>
      <c r="G1149" s="193" t="s">
        <v>1660</v>
      </c>
      <c r="H1149" s="193" t="s">
        <v>1660</v>
      </c>
      <c r="I1149" s="301"/>
      <c r="J1149" s="280" t="str">
        <f t="shared" si="404"/>
        <v>X</v>
      </c>
      <c r="K1149" s="280" t="str">
        <f t="shared" si="405"/>
        <v>X</v>
      </c>
      <c r="L1149" s="280" t="str">
        <f t="shared" si="410"/>
        <v>=</v>
      </c>
      <c r="M1149" s="280" t="str">
        <f t="shared" si="406"/>
        <v>X</v>
      </c>
      <c r="N1149" s="280" t="str">
        <f t="shared" si="407"/>
        <v>=</v>
      </c>
      <c r="O1149" s="280" t="str">
        <f t="shared" si="408"/>
        <v>=</v>
      </c>
      <c r="P1149" s="280" t="str">
        <f t="shared" si="409"/>
        <v>=</v>
      </c>
    </row>
    <row r="1150" spans="1:16" ht="13" x14ac:dyDescent="0.35">
      <c r="A1150" s="11" t="s">
        <v>3444</v>
      </c>
      <c r="B1150" s="11" t="s">
        <v>3445</v>
      </c>
      <c r="C1150" s="196" t="s">
        <v>1677</v>
      </c>
      <c r="D1150" s="193" t="s">
        <v>1660</v>
      </c>
      <c r="E1150" s="519" t="s">
        <v>1660</v>
      </c>
      <c r="F1150" s="193" t="s">
        <v>1660</v>
      </c>
      <c r="G1150" s="193" t="s">
        <v>1660</v>
      </c>
      <c r="H1150" s="193" t="s">
        <v>1660</v>
      </c>
      <c r="I1150" s="301"/>
      <c r="J1150" s="280" t="str">
        <f t="shared" si="404"/>
        <v>X</v>
      </c>
      <c r="K1150" s="280" t="str">
        <f t="shared" si="405"/>
        <v>X</v>
      </c>
      <c r="L1150" s="280" t="str">
        <f t="shared" si="410"/>
        <v>=</v>
      </c>
      <c r="M1150" s="280" t="str">
        <f t="shared" si="406"/>
        <v>X</v>
      </c>
      <c r="N1150" s="280" t="str">
        <f t="shared" si="407"/>
        <v>=</v>
      </c>
      <c r="O1150" s="280" t="str">
        <f t="shared" si="408"/>
        <v>=</v>
      </c>
      <c r="P1150" s="280" t="str">
        <f t="shared" si="409"/>
        <v>=</v>
      </c>
    </row>
    <row r="1151" spans="1:16" ht="13" x14ac:dyDescent="0.35">
      <c r="A1151" s="11" t="s">
        <v>3446</v>
      </c>
      <c r="B1151" s="11" t="s">
        <v>3447</v>
      </c>
      <c r="C1151" s="196" t="s">
        <v>1677</v>
      </c>
      <c r="D1151" s="194" t="s">
        <v>1672</v>
      </c>
      <c r="E1151" s="194" t="s">
        <v>1672</v>
      </c>
      <c r="F1151" s="194" t="s">
        <v>1672</v>
      </c>
      <c r="G1151" s="303" t="s">
        <v>1672</v>
      </c>
      <c r="H1151" s="303" t="s">
        <v>1672</v>
      </c>
      <c r="I1151" s="301"/>
      <c r="J1151" s="280" t="str">
        <f t="shared" si="404"/>
        <v>X</v>
      </c>
      <c r="K1151" s="280" t="str">
        <f t="shared" si="405"/>
        <v>X</v>
      </c>
      <c r="L1151" s="280" t="str">
        <f t="shared" si="410"/>
        <v>=</v>
      </c>
      <c r="M1151" s="280" t="str">
        <f t="shared" si="406"/>
        <v>X</v>
      </c>
      <c r="N1151" s="280" t="str">
        <f t="shared" si="407"/>
        <v>=</v>
      </c>
      <c r="O1151" s="280" t="str">
        <f t="shared" si="408"/>
        <v>=</v>
      </c>
      <c r="P1151" s="280" t="str">
        <f t="shared" si="409"/>
        <v>=</v>
      </c>
    </row>
    <row r="1152" spans="1:16" ht="13" x14ac:dyDescent="0.35">
      <c r="A1152" s="11" t="s">
        <v>1089</v>
      </c>
      <c r="B1152" s="11" t="s">
        <v>3448</v>
      </c>
      <c r="C1152" s="196" t="s">
        <v>1677</v>
      </c>
      <c r="D1152" s="193" t="s">
        <v>1660</v>
      </c>
      <c r="E1152" s="193" t="s">
        <v>1660</v>
      </c>
      <c r="F1152" s="193" t="s">
        <v>1660</v>
      </c>
      <c r="G1152" s="193" t="s">
        <v>1660</v>
      </c>
      <c r="H1152" s="193" t="s">
        <v>1660</v>
      </c>
      <c r="I1152" s="301"/>
      <c r="J1152" s="280" t="str">
        <f t="shared" si="404"/>
        <v>X</v>
      </c>
      <c r="K1152" s="280" t="str">
        <f t="shared" si="405"/>
        <v>X</v>
      </c>
      <c r="L1152" s="280" t="str">
        <f t="shared" si="410"/>
        <v>=</v>
      </c>
      <c r="M1152" s="280" t="str">
        <f t="shared" si="406"/>
        <v>X</v>
      </c>
      <c r="N1152" s="280" t="str">
        <f t="shared" si="407"/>
        <v>=</v>
      </c>
      <c r="O1152" s="280" t="str">
        <f t="shared" si="408"/>
        <v>=</v>
      </c>
      <c r="P1152" s="280" t="str">
        <f t="shared" si="409"/>
        <v>=</v>
      </c>
    </row>
    <row r="1153" spans="1:16" ht="13" x14ac:dyDescent="0.35">
      <c r="A1153" s="11" t="s">
        <v>3449</v>
      </c>
      <c r="B1153" s="11" t="s">
        <v>3450</v>
      </c>
      <c r="C1153" s="196" t="s">
        <v>1677</v>
      </c>
      <c r="D1153" s="194" t="s">
        <v>1672</v>
      </c>
      <c r="E1153" s="194" t="s">
        <v>1672</v>
      </c>
      <c r="F1153" s="194" t="s">
        <v>1672</v>
      </c>
      <c r="G1153" s="303" t="s">
        <v>1672</v>
      </c>
      <c r="H1153" s="303" t="s">
        <v>1672</v>
      </c>
      <c r="I1153" s="301"/>
      <c r="J1153" s="280" t="str">
        <f t="shared" si="404"/>
        <v>X</v>
      </c>
      <c r="K1153" s="280" t="str">
        <f t="shared" si="405"/>
        <v>X</v>
      </c>
      <c r="L1153" s="280" t="str">
        <f t="shared" si="410"/>
        <v>=</v>
      </c>
      <c r="M1153" s="280" t="str">
        <f t="shared" si="406"/>
        <v>X</v>
      </c>
      <c r="N1153" s="280" t="str">
        <f t="shared" si="407"/>
        <v>=</v>
      </c>
      <c r="O1153" s="280" t="str">
        <f t="shared" si="408"/>
        <v>=</v>
      </c>
      <c r="P1153" s="280" t="str">
        <f t="shared" si="409"/>
        <v>=</v>
      </c>
    </row>
    <row r="1154" spans="1:16" ht="13" x14ac:dyDescent="0.35">
      <c r="A1154" s="11" t="s">
        <v>3451</v>
      </c>
      <c r="B1154" s="11" t="s">
        <v>3452</v>
      </c>
      <c r="C1154" s="196" t="s">
        <v>1677</v>
      </c>
      <c r="D1154" s="194" t="s">
        <v>1672</v>
      </c>
      <c r="E1154" s="194" t="s">
        <v>1672</v>
      </c>
      <c r="F1154" s="194" t="s">
        <v>1672</v>
      </c>
      <c r="G1154" s="303" t="s">
        <v>1672</v>
      </c>
      <c r="H1154" s="303" t="s">
        <v>1672</v>
      </c>
      <c r="I1154" s="301"/>
      <c r="J1154" s="280" t="str">
        <f t="shared" si="404"/>
        <v>X</v>
      </c>
      <c r="K1154" s="280" t="str">
        <f t="shared" si="405"/>
        <v>X</v>
      </c>
      <c r="L1154" s="280" t="str">
        <f t="shared" si="410"/>
        <v>=</v>
      </c>
      <c r="M1154" s="280" t="str">
        <f t="shared" si="406"/>
        <v>X</v>
      </c>
      <c r="N1154" s="280" t="str">
        <f t="shared" si="407"/>
        <v>=</v>
      </c>
      <c r="O1154" s="280" t="str">
        <f t="shared" si="408"/>
        <v>=</v>
      </c>
      <c r="P1154" s="280" t="str">
        <f t="shared" si="409"/>
        <v>=</v>
      </c>
    </row>
    <row r="1155" spans="1:16" ht="13" x14ac:dyDescent="0.35">
      <c r="A1155" s="11" t="s">
        <v>3453</v>
      </c>
      <c r="B1155" s="11" t="s">
        <v>3454</v>
      </c>
      <c r="C1155" s="196" t="s">
        <v>1677</v>
      </c>
      <c r="D1155" s="193" t="s">
        <v>1660</v>
      </c>
      <c r="E1155" s="519" t="s">
        <v>1660</v>
      </c>
      <c r="F1155" s="193" t="s">
        <v>1660</v>
      </c>
      <c r="G1155" s="193" t="s">
        <v>1660</v>
      </c>
      <c r="H1155" s="193" t="s">
        <v>1660</v>
      </c>
      <c r="I1155" s="301"/>
      <c r="J1155" s="280" t="str">
        <f t="shared" si="404"/>
        <v>X</v>
      </c>
      <c r="K1155" s="280" t="str">
        <f t="shared" si="405"/>
        <v>X</v>
      </c>
      <c r="L1155" s="280" t="str">
        <f t="shared" si="410"/>
        <v>=</v>
      </c>
      <c r="M1155" s="280" t="str">
        <f t="shared" si="406"/>
        <v>X</v>
      </c>
      <c r="N1155" s="280" t="str">
        <f t="shared" si="407"/>
        <v>=</v>
      </c>
      <c r="O1155" s="280" t="str">
        <f t="shared" si="408"/>
        <v>=</v>
      </c>
      <c r="P1155" s="280" t="str">
        <f t="shared" si="409"/>
        <v>=</v>
      </c>
    </row>
    <row r="1156" spans="1:16" ht="13" x14ac:dyDescent="0.35">
      <c r="A1156" s="11" t="s">
        <v>3455</v>
      </c>
      <c r="B1156" s="11" t="s">
        <v>3456</v>
      </c>
      <c r="C1156" s="196" t="s">
        <v>1677</v>
      </c>
      <c r="D1156" s="194" t="s">
        <v>1672</v>
      </c>
      <c r="E1156" s="194" t="s">
        <v>1672</v>
      </c>
      <c r="F1156" s="194" t="s">
        <v>1672</v>
      </c>
      <c r="G1156" s="303" t="s">
        <v>1672</v>
      </c>
      <c r="H1156" s="303" t="s">
        <v>1672</v>
      </c>
      <c r="I1156" s="301"/>
      <c r="J1156" s="280" t="str">
        <f t="shared" si="404"/>
        <v>X</v>
      </c>
      <c r="K1156" s="280" t="str">
        <f t="shared" si="405"/>
        <v>X</v>
      </c>
      <c r="L1156" s="280" t="str">
        <f t="shared" si="410"/>
        <v>=</v>
      </c>
      <c r="M1156" s="280" t="str">
        <f t="shared" si="406"/>
        <v>X</v>
      </c>
      <c r="N1156" s="280" t="str">
        <f t="shared" si="407"/>
        <v>=</v>
      </c>
      <c r="O1156" s="280" t="str">
        <f t="shared" si="408"/>
        <v>=</v>
      </c>
      <c r="P1156" s="280" t="str">
        <f t="shared" si="409"/>
        <v>=</v>
      </c>
    </row>
    <row r="1157" spans="1:16" ht="13" x14ac:dyDescent="0.35">
      <c r="A1157" s="11" t="s">
        <v>3457</v>
      </c>
      <c r="B1157" s="11" t="s">
        <v>3458</v>
      </c>
      <c r="C1157" s="196" t="s">
        <v>1677</v>
      </c>
      <c r="D1157" s="194" t="s">
        <v>1672</v>
      </c>
      <c r="E1157" s="194" t="s">
        <v>1672</v>
      </c>
      <c r="F1157" s="194" t="s">
        <v>1672</v>
      </c>
      <c r="G1157" s="303" t="s">
        <v>1672</v>
      </c>
      <c r="H1157" s="303" t="s">
        <v>1672</v>
      </c>
      <c r="I1157" s="301"/>
      <c r="J1157" s="280" t="str">
        <f t="shared" si="404"/>
        <v>X</v>
      </c>
      <c r="K1157" s="280" t="str">
        <f t="shared" si="405"/>
        <v>X</v>
      </c>
      <c r="L1157" s="280" t="str">
        <f t="shared" si="410"/>
        <v>=</v>
      </c>
      <c r="M1157" s="280" t="str">
        <f t="shared" si="406"/>
        <v>X</v>
      </c>
      <c r="N1157" s="280" t="str">
        <f t="shared" si="407"/>
        <v>=</v>
      </c>
      <c r="O1157" s="280" t="str">
        <f t="shared" si="408"/>
        <v>=</v>
      </c>
      <c r="P1157" s="280" t="str">
        <f t="shared" si="409"/>
        <v>=</v>
      </c>
    </row>
    <row r="1158" spans="1:16" ht="13" x14ac:dyDescent="0.35">
      <c r="A1158" s="11" t="s">
        <v>3459</v>
      </c>
      <c r="B1158" s="11" t="s">
        <v>3460</v>
      </c>
      <c r="C1158" s="196" t="s">
        <v>1677</v>
      </c>
      <c r="D1158" s="194" t="s">
        <v>1672</v>
      </c>
      <c r="E1158" s="194" t="s">
        <v>1672</v>
      </c>
      <c r="F1158" s="194" t="s">
        <v>1672</v>
      </c>
      <c r="G1158" s="303" t="s">
        <v>1672</v>
      </c>
      <c r="H1158" s="303" t="s">
        <v>1672</v>
      </c>
      <c r="I1158" s="301"/>
      <c r="J1158" s="280" t="str">
        <f t="shared" si="404"/>
        <v>X</v>
      </c>
      <c r="K1158" s="280" t="str">
        <f t="shared" si="405"/>
        <v>X</v>
      </c>
      <c r="L1158" s="280" t="str">
        <f t="shared" si="410"/>
        <v>=</v>
      </c>
      <c r="M1158" s="280" t="str">
        <f t="shared" si="406"/>
        <v>X</v>
      </c>
      <c r="N1158" s="280" t="str">
        <f t="shared" si="407"/>
        <v>=</v>
      </c>
      <c r="O1158" s="280" t="str">
        <f t="shared" si="408"/>
        <v>=</v>
      </c>
      <c r="P1158" s="280" t="str">
        <f t="shared" si="409"/>
        <v>=</v>
      </c>
    </row>
    <row r="1159" spans="1:16" ht="13" x14ac:dyDescent="0.35">
      <c r="A1159" s="11" t="s">
        <v>3461</v>
      </c>
      <c r="B1159" s="11" t="s">
        <v>3462</v>
      </c>
      <c r="C1159" s="196" t="s">
        <v>1677</v>
      </c>
      <c r="D1159" s="193" t="s">
        <v>1660</v>
      </c>
      <c r="E1159" s="519" t="s">
        <v>1660</v>
      </c>
      <c r="F1159" s="193" t="s">
        <v>1660</v>
      </c>
      <c r="G1159" s="193" t="s">
        <v>1660</v>
      </c>
      <c r="H1159" s="193" t="s">
        <v>1660</v>
      </c>
      <c r="I1159" s="301"/>
      <c r="J1159" s="280" t="str">
        <f t="shared" si="404"/>
        <v>X</v>
      </c>
      <c r="K1159" s="280" t="str">
        <f t="shared" si="405"/>
        <v>X</v>
      </c>
      <c r="L1159" s="280" t="str">
        <f t="shared" si="410"/>
        <v>=</v>
      </c>
      <c r="M1159" s="280" t="str">
        <f t="shared" si="406"/>
        <v>X</v>
      </c>
      <c r="N1159" s="280" t="str">
        <f t="shared" si="407"/>
        <v>=</v>
      </c>
      <c r="O1159" s="280" t="str">
        <f t="shared" si="408"/>
        <v>=</v>
      </c>
      <c r="P1159" s="280" t="str">
        <f t="shared" si="409"/>
        <v>=</v>
      </c>
    </row>
    <row r="1160" spans="1:16" ht="13" x14ac:dyDescent="0.35">
      <c r="A1160" s="11" t="s">
        <v>3463</v>
      </c>
      <c r="B1160" s="11" t="s">
        <v>3464</v>
      </c>
      <c r="C1160" s="196" t="s">
        <v>1677</v>
      </c>
      <c r="D1160" s="193" t="s">
        <v>1660</v>
      </c>
      <c r="E1160" s="519" t="s">
        <v>1660</v>
      </c>
      <c r="F1160" s="193" t="s">
        <v>1660</v>
      </c>
      <c r="G1160" s="193" t="s">
        <v>1660</v>
      </c>
      <c r="H1160" s="193" t="s">
        <v>1660</v>
      </c>
      <c r="I1160" s="207"/>
      <c r="J1160" s="280" t="str">
        <f t="shared" si="404"/>
        <v>X</v>
      </c>
      <c r="K1160" s="280" t="str">
        <f t="shared" si="405"/>
        <v>X</v>
      </c>
      <c r="L1160" s="280" t="str">
        <f t="shared" si="410"/>
        <v>=</v>
      </c>
      <c r="M1160" s="280" t="str">
        <f t="shared" si="406"/>
        <v>X</v>
      </c>
      <c r="N1160" s="280" t="str">
        <f t="shared" si="407"/>
        <v>=</v>
      </c>
      <c r="O1160" s="280" t="str">
        <f t="shared" si="408"/>
        <v>=</v>
      </c>
      <c r="P1160" s="280" t="str">
        <f t="shared" si="409"/>
        <v>=</v>
      </c>
    </row>
    <row r="1161" spans="1:16" ht="13" x14ac:dyDescent="0.35">
      <c r="A1161" s="11" t="s">
        <v>3465</v>
      </c>
      <c r="B1161" s="11" t="s">
        <v>3466</v>
      </c>
      <c r="C1161" s="196" t="s">
        <v>1677</v>
      </c>
      <c r="D1161" s="194" t="s">
        <v>1672</v>
      </c>
      <c r="E1161" s="194" t="s">
        <v>1672</v>
      </c>
      <c r="F1161" s="194" t="s">
        <v>1672</v>
      </c>
      <c r="G1161" s="303" t="s">
        <v>1672</v>
      </c>
      <c r="H1161" s="303" t="s">
        <v>1672</v>
      </c>
      <c r="I1161" s="301"/>
      <c r="J1161" s="280" t="str">
        <f t="shared" si="404"/>
        <v>X</v>
      </c>
      <c r="K1161" s="280" t="str">
        <f t="shared" si="405"/>
        <v>X</v>
      </c>
      <c r="L1161" s="280" t="str">
        <f t="shared" si="410"/>
        <v>=</v>
      </c>
      <c r="M1161" s="280" t="str">
        <f t="shared" si="406"/>
        <v>X</v>
      </c>
      <c r="N1161" s="280" t="str">
        <f t="shared" si="407"/>
        <v>=</v>
      </c>
      <c r="O1161" s="280" t="str">
        <f t="shared" si="408"/>
        <v>=</v>
      </c>
      <c r="P1161" s="280" t="str">
        <f t="shared" si="409"/>
        <v>=</v>
      </c>
    </row>
    <row r="1162" spans="1:16" ht="13" x14ac:dyDescent="0.35">
      <c r="A1162" s="11" t="s">
        <v>3467</v>
      </c>
      <c r="B1162" s="11" t="s">
        <v>3468</v>
      </c>
      <c r="C1162" s="196" t="s">
        <v>1677</v>
      </c>
      <c r="D1162" s="194" t="s">
        <v>1672</v>
      </c>
      <c r="E1162" s="194" t="s">
        <v>1672</v>
      </c>
      <c r="F1162" s="194" t="s">
        <v>1672</v>
      </c>
      <c r="G1162" s="303" t="s">
        <v>1672</v>
      </c>
      <c r="H1162" s="303" t="s">
        <v>1672</v>
      </c>
      <c r="I1162" s="301"/>
      <c r="J1162" s="280" t="str">
        <f t="shared" si="404"/>
        <v>X</v>
      </c>
      <c r="K1162" s="280" t="str">
        <f t="shared" si="405"/>
        <v>X</v>
      </c>
      <c r="L1162" s="280" t="str">
        <f t="shared" si="410"/>
        <v>=</v>
      </c>
      <c r="M1162" s="280" t="str">
        <f t="shared" si="406"/>
        <v>X</v>
      </c>
      <c r="N1162" s="280" t="str">
        <f t="shared" si="407"/>
        <v>=</v>
      </c>
      <c r="O1162" s="280" t="str">
        <f t="shared" si="408"/>
        <v>=</v>
      </c>
      <c r="P1162" s="280" t="str">
        <f t="shared" si="409"/>
        <v>=</v>
      </c>
    </row>
    <row r="1163" spans="1:16" ht="13" x14ac:dyDescent="0.35">
      <c r="A1163" s="11" t="s">
        <v>3469</v>
      </c>
      <c r="B1163" s="11" t="s">
        <v>3470</v>
      </c>
      <c r="C1163" s="196" t="s">
        <v>1677</v>
      </c>
      <c r="D1163" s="194" t="s">
        <v>1672</v>
      </c>
      <c r="E1163" s="194" t="s">
        <v>1672</v>
      </c>
      <c r="F1163" s="194" t="s">
        <v>1672</v>
      </c>
      <c r="G1163" s="303" t="s">
        <v>1672</v>
      </c>
      <c r="H1163" s="303" t="s">
        <v>1672</v>
      </c>
      <c r="I1163" s="301"/>
      <c r="J1163" s="280" t="str">
        <f t="shared" si="404"/>
        <v>X</v>
      </c>
      <c r="K1163" s="280" t="str">
        <f t="shared" si="405"/>
        <v>X</v>
      </c>
      <c r="L1163" s="280" t="str">
        <f t="shared" si="410"/>
        <v>=</v>
      </c>
      <c r="M1163" s="280" t="str">
        <f t="shared" si="406"/>
        <v>X</v>
      </c>
      <c r="N1163" s="280" t="str">
        <f t="shared" si="407"/>
        <v>=</v>
      </c>
      <c r="O1163" s="280" t="str">
        <f t="shared" si="408"/>
        <v>=</v>
      </c>
      <c r="P1163" s="280" t="str">
        <f t="shared" si="409"/>
        <v>=</v>
      </c>
    </row>
    <row r="1164" spans="1:16" ht="13" x14ac:dyDescent="0.35">
      <c r="A1164" s="11" t="s">
        <v>3471</v>
      </c>
      <c r="B1164" s="11" t="s">
        <v>3472</v>
      </c>
      <c r="C1164" s="196" t="s">
        <v>1677</v>
      </c>
      <c r="D1164" s="194" t="s">
        <v>1672</v>
      </c>
      <c r="E1164" s="194" t="s">
        <v>1672</v>
      </c>
      <c r="F1164" s="194" t="s">
        <v>1672</v>
      </c>
      <c r="G1164" s="303" t="s">
        <v>1672</v>
      </c>
      <c r="H1164" s="303" t="s">
        <v>1672</v>
      </c>
      <c r="I1164" s="204"/>
      <c r="J1164" s="280" t="str">
        <f t="shared" si="404"/>
        <v>X</v>
      </c>
      <c r="K1164" s="280" t="str">
        <f t="shared" si="405"/>
        <v>X</v>
      </c>
      <c r="L1164" s="280" t="str">
        <f t="shared" si="410"/>
        <v>=</v>
      </c>
      <c r="M1164" s="280" t="str">
        <f t="shared" si="406"/>
        <v>X</v>
      </c>
      <c r="N1164" s="280" t="str">
        <f t="shared" si="407"/>
        <v>=</v>
      </c>
      <c r="O1164" s="280" t="str">
        <f t="shared" si="408"/>
        <v>=</v>
      </c>
      <c r="P1164" s="280" t="str">
        <f t="shared" si="409"/>
        <v>=</v>
      </c>
    </row>
    <row r="1165" spans="1:16" ht="26" x14ac:dyDescent="0.35">
      <c r="A1165" s="420" t="s">
        <v>3473</v>
      </c>
      <c r="B1165" s="420" t="s">
        <v>1642</v>
      </c>
      <c r="C1165" s="196" t="s">
        <v>1677</v>
      </c>
      <c r="D1165" s="180" t="s">
        <v>1642</v>
      </c>
      <c r="E1165" s="180" t="s">
        <v>1642</v>
      </c>
      <c r="F1165" s="180" t="s">
        <v>1642</v>
      </c>
      <c r="G1165" s="180" t="s">
        <v>1642</v>
      </c>
      <c r="H1165" s="180" t="s">
        <v>1642</v>
      </c>
      <c r="I1165" s="207"/>
      <c r="J1165" s="280" t="str">
        <f t="shared" si="404"/>
        <v>X</v>
      </c>
      <c r="K1165" s="280" t="str">
        <f t="shared" si="405"/>
        <v>X</v>
      </c>
      <c r="L1165" s="280" t="str">
        <f t="shared" si="410"/>
        <v>=</v>
      </c>
      <c r="M1165" s="280" t="str">
        <f t="shared" si="406"/>
        <v>X</v>
      </c>
      <c r="N1165" s="280" t="str">
        <f t="shared" si="407"/>
        <v>=</v>
      </c>
      <c r="O1165" s="280" t="str">
        <f t="shared" si="408"/>
        <v>=</v>
      </c>
      <c r="P1165" s="280" t="str">
        <f t="shared" si="409"/>
        <v>=</v>
      </c>
    </row>
    <row r="1166" spans="1:16" ht="25" x14ac:dyDescent="0.35">
      <c r="A1166" s="11" t="s">
        <v>1286</v>
      </c>
      <c r="B1166" s="17" t="s">
        <v>3474</v>
      </c>
      <c r="C1166" s="196" t="s">
        <v>1677</v>
      </c>
      <c r="D1166" s="193" t="s">
        <v>1660</v>
      </c>
      <c r="E1166" s="519" t="s">
        <v>1660</v>
      </c>
      <c r="F1166" s="193" t="s">
        <v>1660</v>
      </c>
      <c r="G1166" s="193" t="s">
        <v>1660</v>
      </c>
      <c r="H1166" s="193" t="s">
        <v>1660</v>
      </c>
      <c r="I1166" s="301"/>
      <c r="J1166" s="280" t="str">
        <f t="shared" si="404"/>
        <v>X</v>
      </c>
      <c r="K1166" s="280" t="str">
        <f t="shared" si="405"/>
        <v>X</v>
      </c>
      <c r="L1166" s="280" t="str">
        <f t="shared" si="410"/>
        <v>=</v>
      </c>
      <c r="M1166" s="280" t="str">
        <f t="shared" si="406"/>
        <v>X</v>
      </c>
      <c r="N1166" s="280" t="str">
        <f t="shared" si="407"/>
        <v>=</v>
      </c>
      <c r="O1166" s="280" t="str">
        <f t="shared" si="408"/>
        <v>=</v>
      </c>
      <c r="P1166" s="280" t="str">
        <f t="shared" si="409"/>
        <v>=</v>
      </c>
    </row>
    <row r="1167" spans="1:16" ht="25" x14ac:dyDescent="0.35">
      <c r="A1167" s="11" t="s">
        <v>632</v>
      </c>
      <c r="B1167" s="17" t="s">
        <v>3475</v>
      </c>
      <c r="C1167" s="196" t="s">
        <v>1677</v>
      </c>
      <c r="D1167" s="199" t="s">
        <v>259</v>
      </c>
      <c r="E1167" s="199" t="s">
        <v>259</v>
      </c>
      <c r="F1167" s="199" t="s">
        <v>259</v>
      </c>
      <c r="G1167" s="197" t="s">
        <v>1678</v>
      </c>
      <c r="H1167" s="197" t="s">
        <v>1678</v>
      </c>
      <c r="I1167" s="301"/>
      <c r="J1167" s="280" t="str">
        <f t="shared" si="404"/>
        <v>X</v>
      </c>
      <c r="K1167" s="280" t="str">
        <f t="shared" si="405"/>
        <v>X</v>
      </c>
      <c r="L1167" s="280" t="str">
        <f t="shared" si="410"/>
        <v>=</v>
      </c>
      <c r="M1167" s="280" t="str">
        <f t="shared" si="406"/>
        <v>X</v>
      </c>
      <c r="N1167" s="280" t="str">
        <f t="shared" si="407"/>
        <v>X</v>
      </c>
      <c r="O1167" s="280" t="str">
        <f t="shared" si="408"/>
        <v>=</v>
      </c>
      <c r="P1167" s="280" t="str">
        <f t="shared" si="409"/>
        <v>=</v>
      </c>
    </row>
    <row r="1168" spans="1:16" ht="13" x14ac:dyDescent="0.35">
      <c r="A1168" s="146" t="s">
        <v>636</v>
      </c>
      <c r="B1168" s="146" t="s">
        <v>637</v>
      </c>
      <c r="C1168" s="307" t="s">
        <v>1677</v>
      </c>
      <c r="D1168" s="315" t="s">
        <v>259</v>
      </c>
      <c r="E1168" s="199" t="s">
        <v>259</v>
      </c>
      <c r="F1168" s="315" t="s">
        <v>259</v>
      </c>
      <c r="G1168" s="316" t="s">
        <v>1678</v>
      </c>
      <c r="H1168" s="316" t="s">
        <v>1678</v>
      </c>
      <c r="I1168" s="309"/>
      <c r="J1168" s="280" t="str">
        <f t="shared" si="404"/>
        <v>X</v>
      </c>
      <c r="K1168" s="280" t="str">
        <f t="shared" si="405"/>
        <v>X</v>
      </c>
      <c r="L1168" s="280" t="str">
        <f t="shared" si="410"/>
        <v>=</v>
      </c>
      <c r="M1168" s="280" t="str">
        <f t="shared" si="406"/>
        <v>X</v>
      </c>
      <c r="N1168" s="280" t="str">
        <f t="shared" si="407"/>
        <v>X</v>
      </c>
      <c r="O1168" s="280" t="str">
        <f t="shared" si="408"/>
        <v>=</v>
      </c>
      <c r="P1168" s="280" t="str">
        <f t="shared" si="409"/>
        <v>=</v>
      </c>
    </row>
    <row r="1169" spans="1:16" ht="13" x14ac:dyDescent="0.35">
      <c r="A1169" s="218" t="s">
        <v>3476</v>
      </c>
      <c r="B1169" s="191" t="s">
        <v>1642</v>
      </c>
      <c r="C1169" s="203" t="s">
        <v>1642</v>
      </c>
      <c r="D1169" s="203" t="s">
        <v>1642</v>
      </c>
      <c r="E1169" s="203" t="s">
        <v>1642</v>
      </c>
      <c r="F1169" s="203" t="s">
        <v>1642</v>
      </c>
      <c r="G1169" s="203" t="s">
        <v>1642</v>
      </c>
      <c r="H1169" s="203" t="s">
        <v>1642</v>
      </c>
      <c r="I1169" s="203"/>
      <c r="J1169" s="203" t="s">
        <v>1642</v>
      </c>
      <c r="K1169" s="203" t="s">
        <v>1642</v>
      </c>
      <c r="L1169" s="203" t="s">
        <v>1642</v>
      </c>
      <c r="M1169" s="203" t="s">
        <v>1642</v>
      </c>
      <c r="N1169" s="203" t="s">
        <v>1642</v>
      </c>
      <c r="O1169" s="203" t="s">
        <v>1642</v>
      </c>
      <c r="P1169" s="203" t="s">
        <v>1642</v>
      </c>
    </row>
    <row r="1170" spans="1:16" ht="13" x14ac:dyDescent="0.35">
      <c r="A1170" s="332" t="s">
        <v>3477</v>
      </c>
      <c r="B1170" s="12" t="s">
        <v>1642</v>
      </c>
      <c r="C1170" s="311" t="s">
        <v>1642</v>
      </c>
      <c r="D1170" s="311" t="s">
        <v>1642</v>
      </c>
      <c r="E1170" s="180" t="s">
        <v>1642</v>
      </c>
      <c r="F1170" s="311" t="s">
        <v>1642</v>
      </c>
      <c r="G1170" s="311" t="s">
        <v>1642</v>
      </c>
      <c r="H1170" s="311" t="s">
        <v>1642</v>
      </c>
      <c r="I1170" s="312"/>
      <c r="J1170" s="311" t="s">
        <v>1642</v>
      </c>
      <c r="K1170" s="311" t="s">
        <v>1642</v>
      </c>
      <c r="L1170" s="180" t="s">
        <v>1642</v>
      </c>
      <c r="M1170" s="311" t="s">
        <v>1642</v>
      </c>
      <c r="N1170" s="311" t="s">
        <v>1642</v>
      </c>
      <c r="O1170" s="311" t="s">
        <v>1642</v>
      </c>
      <c r="P1170" s="180" t="s">
        <v>1642</v>
      </c>
    </row>
    <row r="1171" spans="1:16" x14ac:dyDescent="0.35">
      <c r="A1171" s="11" t="s">
        <v>3478</v>
      </c>
      <c r="B1171" s="28" t="s">
        <v>3479</v>
      </c>
      <c r="C1171" s="193" t="s">
        <v>1660</v>
      </c>
      <c r="D1171" s="193" t="s">
        <v>1660</v>
      </c>
      <c r="E1171" s="193" t="s">
        <v>1660</v>
      </c>
      <c r="F1171" s="193" t="s">
        <v>1660</v>
      </c>
      <c r="G1171" s="197" t="s">
        <v>1678</v>
      </c>
      <c r="H1171" s="197" t="s">
        <v>1678</v>
      </c>
      <c r="I1171" s="204"/>
      <c r="J1171" s="280" t="str">
        <f>IF(C1171=D1171,"=","X")</f>
        <v>=</v>
      </c>
      <c r="K1171" s="280" t="str">
        <f>IF(C1171=F1171,"=","X")</f>
        <v>=</v>
      </c>
      <c r="L1171" s="280" t="str">
        <f t="shared" si="410"/>
        <v>=</v>
      </c>
      <c r="M1171" s="280" t="str">
        <f>IF(C1171=G1171,"=","X")</f>
        <v>X</v>
      </c>
      <c r="N1171" s="280" t="str">
        <f>IF(F1171=G1171,"=","X")</f>
        <v>X</v>
      </c>
      <c r="O1171" s="280" t="str">
        <f>IF(D1171=F1171,"=","X")</f>
        <v>=</v>
      </c>
      <c r="P1171" s="280" t="str">
        <f>IF(H1171=G1171,"=","X")</f>
        <v>=</v>
      </c>
    </row>
    <row r="1172" spans="1:16" ht="13" x14ac:dyDescent="0.35">
      <c r="A1172" s="63" t="s">
        <v>3480</v>
      </c>
      <c r="B1172" s="63" t="s">
        <v>3481</v>
      </c>
      <c r="C1172" s="194" t="s">
        <v>1672</v>
      </c>
      <c r="D1172" s="194" t="s">
        <v>1672</v>
      </c>
      <c r="E1172" s="194" t="s">
        <v>1672</v>
      </c>
      <c r="F1172" s="194" t="s">
        <v>1672</v>
      </c>
      <c r="G1172" s="303" t="s">
        <v>1672</v>
      </c>
      <c r="H1172" s="303" t="s">
        <v>1672</v>
      </c>
      <c r="I1172" s="207"/>
      <c r="J1172" s="280" t="str">
        <f>IF(C1172=D1172,"=","X")</f>
        <v>=</v>
      </c>
      <c r="K1172" s="280" t="str">
        <f>IF(C1172=F1172,"=","X")</f>
        <v>=</v>
      </c>
      <c r="L1172" s="280" t="str">
        <f t="shared" si="410"/>
        <v>=</v>
      </c>
      <c r="M1172" s="280" t="str">
        <f>IF(C1172=G1172,"=","X")</f>
        <v>=</v>
      </c>
      <c r="N1172" s="280" t="str">
        <f>IF(F1172=G1172,"=","X")</f>
        <v>=</v>
      </c>
      <c r="O1172" s="280" t="str">
        <f>IF(D1172=F1172,"=","X")</f>
        <v>=</v>
      </c>
      <c r="P1172" s="280" t="str">
        <f>IF(H1172=G1172,"=","X")</f>
        <v>=</v>
      </c>
    </row>
    <row r="1173" spans="1:16" x14ac:dyDescent="0.35">
      <c r="A1173" s="63" t="s">
        <v>3482</v>
      </c>
      <c r="B1173" s="63" t="s">
        <v>3483</v>
      </c>
      <c r="C1173" s="194" t="s">
        <v>1672</v>
      </c>
      <c r="D1173" s="194" t="s">
        <v>1672</v>
      </c>
      <c r="E1173" s="194" t="s">
        <v>1672</v>
      </c>
      <c r="F1173" s="194" t="s">
        <v>1672</v>
      </c>
      <c r="G1173" s="303" t="s">
        <v>1672</v>
      </c>
      <c r="H1173" s="303" t="s">
        <v>1672</v>
      </c>
      <c r="I1173" s="301"/>
      <c r="J1173" s="280" t="str">
        <f>IF(C1173=D1173,"=","X")</f>
        <v>=</v>
      </c>
      <c r="K1173" s="280" t="str">
        <f>IF(C1173=F1173,"=","X")</f>
        <v>=</v>
      </c>
      <c r="L1173" s="280" t="str">
        <f t="shared" si="410"/>
        <v>=</v>
      </c>
      <c r="M1173" s="280" t="str">
        <f>IF(C1173=G1173,"=","X")</f>
        <v>=</v>
      </c>
      <c r="N1173" s="280" t="str">
        <f>IF(F1173=G1173,"=","X")</f>
        <v>=</v>
      </c>
      <c r="O1173" s="280" t="str">
        <f>IF(D1173=F1173,"=","X")</f>
        <v>=</v>
      </c>
      <c r="P1173" s="280" t="str">
        <f>IF(H1173=G1173,"=","X")</f>
        <v>=</v>
      </c>
    </row>
    <row r="1174" spans="1:16" ht="13" x14ac:dyDescent="0.35">
      <c r="A1174" s="64" t="s">
        <v>3484</v>
      </c>
      <c r="B1174" s="64" t="s">
        <v>3485</v>
      </c>
      <c r="C1174" s="196" t="s">
        <v>1677</v>
      </c>
      <c r="D1174" s="196" t="s">
        <v>1677</v>
      </c>
      <c r="E1174" s="196" t="s">
        <v>1677</v>
      </c>
      <c r="F1174" s="196" t="s">
        <v>1677</v>
      </c>
      <c r="G1174" s="205" t="s">
        <v>1870</v>
      </c>
      <c r="H1174" s="205" t="s">
        <v>1870</v>
      </c>
      <c r="I1174" s="301"/>
      <c r="J1174" s="280" t="str">
        <f>IF(C1174=D1174,"=","X")</f>
        <v>=</v>
      </c>
      <c r="K1174" s="280" t="str">
        <f>IF(C1174=F1174,"=","X")</f>
        <v>=</v>
      </c>
      <c r="L1174" s="280" t="str">
        <f t="shared" si="410"/>
        <v>=</v>
      </c>
      <c r="M1174" s="280" t="str">
        <f>IF(C1174=G1174,"=","X")</f>
        <v>X</v>
      </c>
      <c r="N1174" s="280" t="str">
        <f>IF(F1174=G1174,"=","X")</f>
        <v>X</v>
      </c>
      <c r="O1174" s="280" t="str">
        <f>IF(D1174=F1174,"=","X")</f>
        <v>=</v>
      </c>
      <c r="P1174" s="280" t="str">
        <f>IF(H1174=G1174,"=","X")</f>
        <v>=</v>
      </c>
    </row>
    <row r="1175" spans="1:16" ht="13" x14ac:dyDescent="0.35">
      <c r="A1175" s="343" t="s">
        <v>3486</v>
      </c>
      <c r="B1175" s="343" t="s">
        <v>3487</v>
      </c>
      <c r="C1175" s="307" t="s">
        <v>1677</v>
      </c>
      <c r="D1175" s="307" t="s">
        <v>1677</v>
      </c>
      <c r="E1175" s="196" t="s">
        <v>1677</v>
      </c>
      <c r="F1175" s="307" t="s">
        <v>1677</v>
      </c>
      <c r="G1175" s="322" t="s">
        <v>1870</v>
      </c>
      <c r="H1175" s="322" t="s">
        <v>1870</v>
      </c>
      <c r="I1175" s="309"/>
      <c r="J1175" s="280" t="str">
        <f>IF(C1175=D1175,"=","X")</f>
        <v>=</v>
      </c>
      <c r="K1175" s="280" t="str">
        <f>IF(C1175=F1175,"=","X")</f>
        <v>=</v>
      </c>
      <c r="L1175" s="280" t="str">
        <f t="shared" si="410"/>
        <v>=</v>
      </c>
      <c r="M1175" s="280" t="str">
        <f>IF(C1175=G1175,"=","X")</f>
        <v>X</v>
      </c>
      <c r="N1175" s="280" t="str">
        <f>IF(F1175=G1175,"=","X")</f>
        <v>X</v>
      </c>
      <c r="O1175" s="280" t="str">
        <f>IF(D1175=F1175,"=","X")</f>
        <v>=</v>
      </c>
      <c r="P1175" s="280" t="str">
        <f>IF(H1175=G1175,"=","X")</f>
        <v>=</v>
      </c>
    </row>
    <row r="1176" spans="1:16" ht="13" x14ac:dyDescent="0.35">
      <c r="A1176" s="218" t="s">
        <v>3488</v>
      </c>
      <c r="B1176" s="191" t="s">
        <v>1642</v>
      </c>
      <c r="C1176" s="203" t="s">
        <v>1642</v>
      </c>
      <c r="D1176" s="203" t="s">
        <v>1642</v>
      </c>
      <c r="E1176" s="203" t="s">
        <v>1642</v>
      </c>
      <c r="F1176" s="203" t="s">
        <v>1642</v>
      </c>
      <c r="G1176" s="203" t="s">
        <v>1642</v>
      </c>
      <c r="H1176" s="203" t="s">
        <v>1642</v>
      </c>
      <c r="I1176" s="203"/>
      <c r="J1176" s="203" t="s">
        <v>1642</v>
      </c>
      <c r="K1176" s="203" t="s">
        <v>1642</v>
      </c>
      <c r="L1176" s="203" t="s">
        <v>1642</v>
      </c>
      <c r="M1176" s="203" t="s">
        <v>1642</v>
      </c>
      <c r="N1176" s="203" t="s">
        <v>1642</v>
      </c>
      <c r="O1176" s="203" t="s">
        <v>1642</v>
      </c>
      <c r="P1176" s="203" t="s">
        <v>1642</v>
      </c>
    </row>
    <row r="1177" spans="1:16" ht="26" x14ac:dyDescent="0.35">
      <c r="A1177" s="332" t="s">
        <v>3489</v>
      </c>
      <c r="B1177" s="12" t="s">
        <v>1642</v>
      </c>
      <c r="C1177" s="311" t="s">
        <v>1642</v>
      </c>
      <c r="D1177" s="311" t="s">
        <v>1642</v>
      </c>
      <c r="E1177" s="180" t="s">
        <v>1642</v>
      </c>
      <c r="F1177" s="311" t="s">
        <v>1642</v>
      </c>
      <c r="G1177" s="311" t="s">
        <v>1642</v>
      </c>
      <c r="H1177" s="311" t="s">
        <v>1642</v>
      </c>
      <c r="I1177" s="312"/>
      <c r="J1177" s="311" t="s">
        <v>1642</v>
      </c>
      <c r="K1177" s="311" t="s">
        <v>1642</v>
      </c>
      <c r="L1177" s="180" t="s">
        <v>1642</v>
      </c>
      <c r="M1177" s="311" t="s">
        <v>1642</v>
      </c>
      <c r="N1177" s="311" t="s">
        <v>1642</v>
      </c>
      <c r="O1177" s="311" t="s">
        <v>1642</v>
      </c>
      <c r="P1177" s="180" t="s">
        <v>1642</v>
      </c>
    </row>
    <row r="1178" spans="1:16" ht="13" x14ac:dyDescent="0.35">
      <c r="A1178" s="21" t="s">
        <v>3490</v>
      </c>
      <c r="B1178" s="17" t="s">
        <v>3491</v>
      </c>
      <c r="C1178" s="196" t="s">
        <v>1677</v>
      </c>
      <c r="D1178" s="196" t="s">
        <v>1677</v>
      </c>
      <c r="E1178" s="196" t="s">
        <v>1677</v>
      </c>
      <c r="F1178" s="193" t="s">
        <v>1660</v>
      </c>
      <c r="G1178" s="206" t="s">
        <v>1660</v>
      </c>
      <c r="H1178" s="206" t="s">
        <v>1660</v>
      </c>
      <c r="I1178" s="301"/>
      <c r="J1178" s="280" t="str">
        <f t="shared" ref="J1178:J1193" si="411">IF(C1178=D1178,"=","X")</f>
        <v>=</v>
      </c>
      <c r="K1178" s="280" t="str">
        <f t="shared" ref="K1178:K1193" si="412">IF(C1178=F1178,"=","X")</f>
        <v>X</v>
      </c>
      <c r="L1178" s="280" t="str">
        <f t="shared" ref="L1178:L1236" si="413">IF(D1178=E1178,"=","X")</f>
        <v>=</v>
      </c>
      <c r="M1178" s="280" t="str">
        <f t="shared" ref="M1178:M1193" si="414">IF(C1178=G1178,"=","X")</f>
        <v>X</v>
      </c>
      <c r="N1178" s="280" t="str">
        <f t="shared" ref="N1178:N1193" si="415">IF(F1178=G1178,"=","X")</f>
        <v>=</v>
      </c>
      <c r="O1178" s="280" t="str">
        <f t="shared" ref="O1178:O1193" si="416">IF(D1178=F1178,"=","X")</f>
        <v>X</v>
      </c>
      <c r="P1178" s="280" t="str">
        <f t="shared" ref="P1178:P1193" si="417">IF(H1178=G1178,"=","X")</f>
        <v>=</v>
      </c>
    </row>
    <row r="1179" spans="1:16" ht="13" x14ac:dyDescent="0.35">
      <c r="A1179" s="21" t="s">
        <v>3492</v>
      </c>
      <c r="B1179" s="17" t="s">
        <v>3493</v>
      </c>
      <c r="C1179" s="196" t="s">
        <v>1677</v>
      </c>
      <c r="D1179" s="196" t="s">
        <v>1677</v>
      </c>
      <c r="E1179" s="196" t="s">
        <v>1677</v>
      </c>
      <c r="F1179" s="193" t="s">
        <v>1660</v>
      </c>
      <c r="G1179" s="206" t="s">
        <v>1660</v>
      </c>
      <c r="H1179" s="206" t="s">
        <v>1660</v>
      </c>
      <c r="I1179" s="301"/>
      <c r="J1179" s="280" t="str">
        <f t="shared" si="411"/>
        <v>=</v>
      </c>
      <c r="K1179" s="280" t="str">
        <f t="shared" si="412"/>
        <v>X</v>
      </c>
      <c r="L1179" s="280" t="str">
        <f t="shared" si="413"/>
        <v>=</v>
      </c>
      <c r="M1179" s="280" t="str">
        <f t="shared" si="414"/>
        <v>X</v>
      </c>
      <c r="N1179" s="280" t="str">
        <f t="shared" si="415"/>
        <v>=</v>
      </c>
      <c r="O1179" s="280" t="str">
        <f t="shared" si="416"/>
        <v>X</v>
      </c>
      <c r="P1179" s="280" t="str">
        <f t="shared" si="417"/>
        <v>=</v>
      </c>
    </row>
    <row r="1180" spans="1:16" ht="13" x14ac:dyDescent="0.35">
      <c r="A1180" s="21" t="s">
        <v>3494</v>
      </c>
      <c r="B1180" s="17" t="s">
        <v>3495</v>
      </c>
      <c r="C1180" s="196" t="s">
        <v>1677</v>
      </c>
      <c r="D1180" s="196" t="s">
        <v>1677</v>
      </c>
      <c r="E1180" s="196" t="s">
        <v>1677</v>
      </c>
      <c r="F1180" s="193" t="s">
        <v>1660</v>
      </c>
      <c r="G1180" s="206" t="s">
        <v>1660</v>
      </c>
      <c r="H1180" s="206" t="s">
        <v>1660</v>
      </c>
      <c r="I1180" s="301"/>
      <c r="J1180" s="280" t="str">
        <f t="shared" si="411"/>
        <v>=</v>
      </c>
      <c r="K1180" s="280" t="str">
        <f t="shared" si="412"/>
        <v>X</v>
      </c>
      <c r="L1180" s="280" t="str">
        <f t="shared" si="413"/>
        <v>=</v>
      </c>
      <c r="M1180" s="280" t="str">
        <f t="shared" si="414"/>
        <v>X</v>
      </c>
      <c r="N1180" s="280" t="str">
        <f t="shared" si="415"/>
        <v>=</v>
      </c>
      <c r="O1180" s="280" t="str">
        <f t="shared" si="416"/>
        <v>X</v>
      </c>
      <c r="P1180" s="280" t="str">
        <f t="shared" si="417"/>
        <v>=</v>
      </c>
    </row>
    <row r="1181" spans="1:16" ht="13" x14ac:dyDescent="0.35">
      <c r="A1181" s="21" t="s">
        <v>3496</v>
      </c>
      <c r="B1181" s="17" t="s">
        <v>3497</v>
      </c>
      <c r="C1181" s="196" t="s">
        <v>1677</v>
      </c>
      <c r="D1181" s="196" t="s">
        <v>1677</v>
      </c>
      <c r="E1181" s="196" t="s">
        <v>1677</v>
      </c>
      <c r="F1181" s="193" t="s">
        <v>1660</v>
      </c>
      <c r="G1181" s="206" t="s">
        <v>1660</v>
      </c>
      <c r="H1181" s="206" t="s">
        <v>1660</v>
      </c>
      <c r="I1181" s="301"/>
      <c r="J1181" s="280" t="str">
        <f t="shared" si="411"/>
        <v>=</v>
      </c>
      <c r="K1181" s="280" t="str">
        <f t="shared" si="412"/>
        <v>X</v>
      </c>
      <c r="L1181" s="280" t="str">
        <f t="shared" si="413"/>
        <v>=</v>
      </c>
      <c r="M1181" s="280" t="str">
        <f t="shared" si="414"/>
        <v>X</v>
      </c>
      <c r="N1181" s="280" t="str">
        <f t="shared" si="415"/>
        <v>=</v>
      </c>
      <c r="O1181" s="280" t="str">
        <f t="shared" si="416"/>
        <v>X</v>
      </c>
      <c r="P1181" s="280" t="str">
        <f t="shared" si="417"/>
        <v>=</v>
      </c>
    </row>
    <row r="1182" spans="1:16" ht="13" x14ac:dyDescent="0.35">
      <c r="A1182" s="21" t="s">
        <v>3498</v>
      </c>
      <c r="B1182" s="17" t="s">
        <v>3499</v>
      </c>
      <c r="C1182" s="196" t="s">
        <v>1677</v>
      </c>
      <c r="D1182" s="196" t="s">
        <v>1677</v>
      </c>
      <c r="E1182" s="196" t="s">
        <v>1677</v>
      </c>
      <c r="F1182" s="193" t="s">
        <v>1660</v>
      </c>
      <c r="G1182" s="206" t="s">
        <v>1660</v>
      </c>
      <c r="H1182" s="206" t="s">
        <v>1660</v>
      </c>
      <c r="I1182" s="301"/>
      <c r="J1182" s="280" t="str">
        <f t="shared" si="411"/>
        <v>=</v>
      </c>
      <c r="K1182" s="280" t="str">
        <f t="shared" si="412"/>
        <v>X</v>
      </c>
      <c r="L1182" s="280" t="str">
        <f t="shared" si="413"/>
        <v>=</v>
      </c>
      <c r="M1182" s="280" t="str">
        <f t="shared" si="414"/>
        <v>X</v>
      </c>
      <c r="N1182" s="280" t="str">
        <f t="shared" si="415"/>
        <v>=</v>
      </c>
      <c r="O1182" s="280" t="str">
        <f t="shared" si="416"/>
        <v>X</v>
      </c>
      <c r="P1182" s="280" t="str">
        <f t="shared" si="417"/>
        <v>=</v>
      </c>
    </row>
    <row r="1183" spans="1:16" ht="13" x14ac:dyDescent="0.35">
      <c r="A1183" s="17" t="s">
        <v>3500</v>
      </c>
      <c r="B1183" s="17" t="s">
        <v>3501</v>
      </c>
      <c r="C1183" s="196" t="s">
        <v>1677</v>
      </c>
      <c r="D1183" s="196" t="s">
        <v>1677</v>
      </c>
      <c r="E1183" s="196" t="s">
        <v>1677</v>
      </c>
      <c r="F1183" s="201" t="s">
        <v>1870</v>
      </c>
      <c r="G1183" s="197" t="s">
        <v>1678</v>
      </c>
      <c r="H1183" s="197" t="s">
        <v>1678</v>
      </c>
      <c r="I1183" s="301"/>
      <c r="J1183" s="280" t="str">
        <f t="shared" si="411"/>
        <v>=</v>
      </c>
      <c r="K1183" s="280" t="str">
        <f t="shared" si="412"/>
        <v>X</v>
      </c>
      <c r="L1183" s="280" t="str">
        <f t="shared" si="413"/>
        <v>=</v>
      </c>
      <c r="M1183" s="280" t="str">
        <f t="shared" si="414"/>
        <v>X</v>
      </c>
      <c r="N1183" s="280" t="str">
        <f t="shared" si="415"/>
        <v>X</v>
      </c>
      <c r="O1183" s="280" t="str">
        <f t="shared" si="416"/>
        <v>X</v>
      </c>
      <c r="P1183" s="280" t="str">
        <f t="shared" si="417"/>
        <v>=</v>
      </c>
    </row>
    <row r="1184" spans="1:16" ht="13" x14ac:dyDescent="0.35">
      <c r="A1184" s="21" t="s">
        <v>3502</v>
      </c>
      <c r="B1184" s="17" t="s">
        <v>3503</v>
      </c>
      <c r="C1184" s="196" t="s">
        <v>1677</v>
      </c>
      <c r="D1184" s="196" t="s">
        <v>1677</v>
      </c>
      <c r="E1184" s="196" t="s">
        <v>1677</v>
      </c>
      <c r="F1184" s="193" t="s">
        <v>1660</v>
      </c>
      <c r="G1184" s="206" t="s">
        <v>1660</v>
      </c>
      <c r="H1184" s="206" t="s">
        <v>1660</v>
      </c>
      <c r="I1184" s="301"/>
      <c r="J1184" s="280" t="str">
        <f t="shared" si="411"/>
        <v>=</v>
      </c>
      <c r="K1184" s="280" t="str">
        <f t="shared" si="412"/>
        <v>X</v>
      </c>
      <c r="L1184" s="280" t="str">
        <f t="shared" si="413"/>
        <v>=</v>
      </c>
      <c r="M1184" s="280" t="str">
        <f t="shared" si="414"/>
        <v>X</v>
      </c>
      <c r="N1184" s="280" t="str">
        <f t="shared" si="415"/>
        <v>=</v>
      </c>
      <c r="O1184" s="280" t="str">
        <f t="shared" si="416"/>
        <v>X</v>
      </c>
      <c r="P1184" s="280" t="str">
        <f t="shared" si="417"/>
        <v>=</v>
      </c>
    </row>
    <row r="1185" spans="1:16" ht="13" x14ac:dyDescent="0.35">
      <c r="A1185" s="21" t="s">
        <v>3504</v>
      </c>
      <c r="B1185" s="17" t="s">
        <v>3505</v>
      </c>
      <c r="C1185" s="196" t="s">
        <v>1677</v>
      </c>
      <c r="D1185" s="196" t="s">
        <v>1677</v>
      </c>
      <c r="E1185" s="196" t="s">
        <v>1677</v>
      </c>
      <c r="F1185" s="193" t="s">
        <v>1660</v>
      </c>
      <c r="G1185" s="206" t="s">
        <v>1660</v>
      </c>
      <c r="H1185" s="206" t="s">
        <v>1660</v>
      </c>
      <c r="I1185" s="301"/>
      <c r="J1185" s="280" t="str">
        <f t="shared" si="411"/>
        <v>=</v>
      </c>
      <c r="K1185" s="280" t="str">
        <f t="shared" si="412"/>
        <v>X</v>
      </c>
      <c r="L1185" s="280" t="str">
        <f t="shared" si="413"/>
        <v>=</v>
      </c>
      <c r="M1185" s="280" t="str">
        <f t="shared" si="414"/>
        <v>X</v>
      </c>
      <c r="N1185" s="280" t="str">
        <f t="shared" si="415"/>
        <v>=</v>
      </c>
      <c r="O1185" s="280" t="str">
        <f t="shared" si="416"/>
        <v>X</v>
      </c>
      <c r="P1185" s="280" t="str">
        <f t="shared" si="417"/>
        <v>=</v>
      </c>
    </row>
    <row r="1186" spans="1:16" ht="13" x14ac:dyDescent="0.35">
      <c r="A1186" s="21" t="s">
        <v>3506</v>
      </c>
      <c r="B1186" s="17" t="s">
        <v>3507</v>
      </c>
      <c r="C1186" s="196" t="s">
        <v>1677</v>
      </c>
      <c r="D1186" s="196" t="s">
        <v>1677</v>
      </c>
      <c r="E1186" s="196" t="s">
        <v>1677</v>
      </c>
      <c r="F1186" s="201" t="s">
        <v>1870</v>
      </c>
      <c r="G1186" s="197" t="s">
        <v>1678</v>
      </c>
      <c r="H1186" s="197" t="s">
        <v>1678</v>
      </c>
      <c r="I1186" s="207"/>
      <c r="J1186" s="280" t="str">
        <f t="shared" si="411"/>
        <v>=</v>
      </c>
      <c r="K1186" s="280" t="str">
        <f t="shared" si="412"/>
        <v>X</v>
      </c>
      <c r="L1186" s="280" t="str">
        <f t="shared" si="413"/>
        <v>=</v>
      </c>
      <c r="M1186" s="280" t="str">
        <f t="shared" si="414"/>
        <v>X</v>
      </c>
      <c r="N1186" s="280" t="str">
        <f t="shared" si="415"/>
        <v>X</v>
      </c>
      <c r="O1186" s="280" t="str">
        <f t="shared" si="416"/>
        <v>X</v>
      </c>
      <c r="P1186" s="280" t="str">
        <f t="shared" si="417"/>
        <v>=</v>
      </c>
    </row>
    <row r="1187" spans="1:16" ht="13" x14ac:dyDescent="0.35">
      <c r="A1187" s="21" t="s">
        <v>3508</v>
      </c>
      <c r="B1187" s="17" t="s">
        <v>3509</v>
      </c>
      <c r="C1187" s="196" t="s">
        <v>1677</v>
      </c>
      <c r="D1187" s="196" t="s">
        <v>1677</v>
      </c>
      <c r="E1187" s="196" t="s">
        <v>1677</v>
      </c>
      <c r="F1187" s="194" t="s">
        <v>1672</v>
      </c>
      <c r="G1187" s="303" t="s">
        <v>1672</v>
      </c>
      <c r="H1187" s="303" t="s">
        <v>1672</v>
      </c>
      <c r="I1187" s="301"/>
      <c r="J1187" s="280" t="str">
        <f t="shared" si="411"/>
        <v>=</v>
      </c>
      <c r="K1187" s="280" t="str">
        <f t="shared" si="412"/>
        <v>X</v>
      </c>
      <c r="L1187" s="280" t="str">
        <f t="shared" si="413"/>
        <v>=</v>
      </c>
      <c r="M1187" s="280" t="str">
        <f t="shared" si="414"/>
        <v>X</v>
      </c>
      <c r="N1187" s="280" t="str">
        <f t="shared" si="415"/>
        <v>=</v>
      </c>
      <c r="O1187" s="280" t="str">
        <f t="shared" si="416"/>
        <v>X</v>
      </c>
      <c r="P1187" s="280" t="str">
        <f t="shared" si="417"/>
        <v>=</v>
      </c>
    </row>
    <row r="1188" spans="1:16" ht="13" x14ac:dyDescent="0.35">
      <c r="A1188" s="21" t="s">
        <v>3510</v>
      </c>
      <c r="B1188" s="17" t="s">
        <v>3511</v>
      </c>
      <c r="C1188" s="196" t="s">
        <v>1677</v>
      </c>
      <c r="D1188" s="196" t="s">
        <v>1677</v>
      </c>
      <c r="E1188" s="196" t="s">
        <v>1677</v>
      </c>
      <c r="F1188" s="201" t="s">
        <v>1870</v>
      </c>
      <c r="G1188" s="197" t="s">
        <v>1678</v>
      </c>
      <c r="H1188" s="197" t="s">
        <v>1678</v>
      </c>
      <c r="I1188" s="301"/>
      <c r="J1188" s="280" t="str">
        <f t="shared" si="411"/>
        <v>=</v>
      </c>
      <c r="K1188" s="280" t="str">
        <f t="shared" si="412"/>
        <v>X</v>
      </c>
      <c r="L1188" s="280" t="str">
        <f t="shared" si="413"/>
        <v>=</v>
      </c>
      <c r="M1188" s="280" t="str">
        <f t="shared" si="414"/>
        <v>X</v>
      </c>
      <c r="N1188" s="280" t="str">
        <f t="shared" si="415"/>
        <v>X</v>
      </c>
      <c r="O1188" s="280" t="str">
        <f t="shared" si="416"/>
        <v>X</v>
      </c>
      <c r="P1188" s="280" t="str">
        <f t="shared" si="417"/>
        <v>=</v>
      </c>
    </row>
    <row r="1189" spans="1:16" ht="13" x14ac:dyDescent="0.35">
      <c r="A1189" s="21" t="s">
        <v>3512</v>
      </c>
      <c r="B1189" s="17" t="s">
        <v>3513</v>
      </c>
      <c r="C1189" s="196" t="s">
        <v>1677</v>
      </c>
      <c r="D1189" s="196" t="s">
        <v>1677</v>
      </c>
      <c r="E1189" s="196" t="s">
        <v>1677</v>
      </c>
      <c r="F1189" s="201" t="s">
        <v>1870</v>
      </c>
      <c r="G1189" s="197" t="s">
        <v>1678</v>
      </c>
      <c r="H1189" s="197" t="s">
        <v>1678</v>
      </c>
      <c r="I1189" s="204"/>
      <c r="J1189" s="280" t="str">
        <f t="shared" si="411"/>
        <v>=</v>
      </c>
      <c r="K1189" s="280" t="str">
        <f t="shared" si="412"/>
        <v>X</v>
      </c>
      <c r="L1189" s="280" t="str">
        <f t="shared" si="413"/>
        <v>=</v>
      </c>
      <c r="M1189" s="280" t="str">
        <f t="shared" si="414"/>
        <v>X</v>
      </c>
      <c r="N1189" s="280" t="str">
        <f t="shared" si="415"/>
        <v>X</v>
      </c>
      <c r="O1189" s="280" t="str">
        <f t="shared" si="416"/>
        <v>X</v>
      </c>
      <c r="P1189" s="280" t="str">
        <f t="shared" si="417"/>
        <v>=</v>
      </c>
    </row>
    <row r="1190" spans="1:16" ht="13" x14ac:dyDescent="0.35">
      <c r="A1190" s="21" t="s">
        <v>3514</v>
      </c>
      <c r="B1190" s="17" t="s">
        <v>3515</v>
      </c>
      <c r="C1190" s="196" t="s">
        <v>1677</v>
      </c>
      <c r="D1190" s="196" t="s">
        <v>1677</v>
      </c>
      <c r="E1190" s="196" t="s">
        <v>1677</v>
      </c>
      <c r="F1190" s="198" t="s">
        <v>1689</v>
      </c>
      <c r="G1190" s="198" t="s">
        <v>1689</v>
      </c>
      <c r="H1190" s="198" t="s">
        <v>1689</v>
      </c>
      <c r="I1190" s="207"/>
      <c r="J1190" s="280" t="str">
        <f t="shared" si="411"/>
        <v>=</v>
      </c>
      <c r="K1190" s="280" t="str">
        <f t="shared" si="412"/>
        <v>X</v>
      </c>
      <c r="L1190" s="280" t="str">
        <f t="shared" si="413"/>
        <v>=</v>
      </c>
      <c r="M1190" s="280" t="str">
        <f t="shared" si="414"/>
        <v>X</v>
      </c>
      <c r="N1190" s="280" t="str">
        <f t="shared" si="415"/>
        <v>=</v>
      </c>
      <c r="O1190" s="280" t="str">
        <f t="shared" si="416"/>
        <v>X</v>
      </c>
      <c r="P1190" s="280" t="str">
        <f t="shared" si="417"/>
        <v>=</v>
      </c>
    </row>
    <row r="1191" spans="1:16" ht="13" x14ac:dyDescent="0.35">
      <c r="A1191" s="12" t="s">
        <v>3516</v>
      </c>
      <c r="B1191" s="12" t="s">
        <v>1642</v>
      </c>
      <c r="C1191" s="196" t="s">
        <v>1677</v>
      </c>
      <c r="D1191" s="196" t="s">
        <v>1677</v>
      </c>
      <c r="E1191" s="196" t="s">
        <v>1677</v>
      </c>
      <c r="F1191" s="180" t="s">
        <v>1642</v>
      </c>
      <c r="G1191" s="180" t="s">
        <v>1642</v>
      </c>
      <c r="H1191" s="180" t="s">
        <v>1642</v>
      </c>
      <c r="I1191" s="301"/>
      <c r="J1191" s="280" t="str">
        <f t="shared" si="411"/>
        <v>=</v>
      </c>
      <c r="K1191" s="280" t="str">
        <f t="shared" si="412"/>
        <v>X</v>
      </c>
      <c r="L1191" s="280" t="str">
        <f t="shared" si="413"/>
        <v>=</v>
      </c>
      <c r="M1191" s="280" t="str">
        <f t="shared" si="414"/>
        <v>X</v>
      </c>
      <c r="N1191" s="280" t="str">
        <f t="shared" si="415"/>
        <v>=</v>
      </c>
      <c r="O1191" s="280" t="str">
        <f t="shared" si="416"/>
        <v>X</v>
      </c>
      <c r="P1191" s="280" t="str">
        <f t="shared" si="417"/>
        <v>=</v>
      </c>
    </row>
    <row r="1192" spans="1:16" ht="13" x14ac:dyDescent="0.35">
      <c r="A1192" s="21" t="s">
        <v>3517</v>
      </c>
      <c r="B1192" s="67" t="s">
        <v>3518</v>
      </c>
      <c r="C1192" s="196" t="s">
        <v>1677</v>
      </c>
      <c r="D1192" s="196" t="s">
        <v>1677</v>
      </c>
      <c r="E1192" s="196" t="s">
        <v>1677</v>
      </c>
      <c r="F1192" s="201" t="s">
        <v>1870</v>
      </c>
      <c r="G1192" s="197" t="s">
        <v>1678</v>
      </c>
      <c r="H1192" s="197" t="s">
        <v>1678</v>
      </c>
      <c r="I1192" s="301"/>
      <c r="J1192" s="280" t="str">
        <f t="shared" si="411"/>
        <v>=</v>
      </c>
      <c r="K1192" s="280" t="str">
        <f t="shared" si="412"/>
        <v>X</v>
      </c>
      <c r="L1192" s="280" t="str">
        <f t="shared" si="413"/>
        <v>=</v>
      </c>
      <c r="M1192" s="280" t="str">
        <f t="shared" si="414"/>
        <v>X</v>
      </c>
      <c r="N1192" s="280" t="str">
        <f t="shared" si="415"/>
        <v>X</v>
      </c>
      <c r="O1192" s="280" t="str">
        <f t="shared" si="416"/>
        <v>X</v>
      </c>
      <c r="P1192" s="280" t="str">
        <f t="shared" si="417"/>
        <v>=</v>
      </c>
    </row>
    <row r="1193" spans="1:16" ht="13" x14ac:dyDescent="0.35">
      <c r="A1193" s="344" t="s">
        <v>3519</v>
      </c>
      <c r="B1193" s="345" t="s">
        <v>3520</v>
      </c>
      <c r="C1193" s="307" t="s">
        <v>1677</v>
      </c>
      <c r="D1193" s="307" t="s">
        <v>1677</v>
      </c>
      <c r="E1193" s="196" t="s">
        <v>1677</v>
      </c>
      <c r="F1193" s="331" t="s">
        <v>1870</v>
      </c>
      <c r="G1193" s="322" t="s">
        <v>1870</v>
      </c>
      <c r="H1193" s="322" t="s">
        <v>1870</v>
      </c>
      <c r="I1193" s="309"/>
      <c r="J1193" s="280" t="str">
        <f t="shared" si="411"/>
        <v>=</v>
      </c>
      <c r="K1193" s="280" t="str">
        <f t="shared" si="412"/>
        <v>X</v>
      </c>
      <c r="L1193" s="280" t="str">
        <f t="shared" si="413"/>
        <v>=</v>
      </c>
      <c r="M1193" s="280" t="str">
        <f t="shared" si="414"/>
        <v>X</v>
      </c>
      <c r="N1193" s="280" t="str">
        <f t="shared" si="415"/>
        <v>=</v>
      </c>
      <c r="O1193" s="280" t="str">
        <f t="shared" si="416"/>
        <v>X</v>
      </c>
      <c r="P1193" s="280" t="str">
        <f t="shared" si="417"/>
        <v>=</v>
      </c>
    </row>
    <row r="1194" spans="1:16" ht="13" x14ac:dyDescent="0.35">
      <c r="A1194" s="218" t="s">
        <v>3521</v>
      </c>
      <c r="B1194" s="191" t="s">
        <v>1642</v>
      </c>
      <c r="C1194" s="203" t="s">
        <v>1642</v>
      </c>
      <c r="D1194" s="203" t="s">
        <v>1642</v>
      </c>
      <c r="E1194" s="203" t="s">
        <v>1642</v>
      </c>
      <c r="F1194" s="203" t="s">
        <v>1642</v>
      </c>
      <c r="G1194" s="203" t="s">
        <v>1642</v>
      </c>
      <c r="H1194" s="203" t="s">
        <v>1642</v>
      </c>
      <c r="I1194" s="203"/>
      <c r="J1194" s="203" t="s">
        <v>1642</v>
      </c>
      <c r="K1194" s="203" t="s">
        <v>1642</v>
      </c>
      <c r="L1194" s="203" t="s">
        <v>1642</v>
      </c>
      <c r="M1194" s="203" t="s">
        <v>1642</v>
      </c>
      <c r="N1194" s="203" t="s">
        <v>1642</v>
      </c>
      <c r="O1194" s="203" t="s">
        <v>1642</v>
      </c>
      <c r="P1194" s="203" t="s">
        <v>1642</v>
      </c>
    </row>
    <row r="1195" spans="1:16" ht="13" x14ac:dyDescent="0.35">
      <c r="A1195" s="332" t="s">
        <v>1029</v>
      </c>
      <c r="B1195" s="12" t="s">
        <v>1642</v>
      </c>
      <c r="C1195" s="311" t="s">
        <v>1642</v>
      </c>
      <c r="D1195" s="311" t="s">
        <v>1642</v>
      </c>
      <c r="E1195" s="180" t="s">
        <v>1642</v>
      </c>
      <c r="F1195" s="311" t="s">
        <v>1642</v>
      </c>
      <c r="G1195" s="311" t="s">
        <v>1642</v>
      </c>
      <c r="H1195" s="311" t="s">
        <v>1642</v>
      </c>
      <c r="I1195" s="312"/>
      <c r="J1195" s="311" t="s">
        <v>1642</v>
      </c>
      <c r="K1195" s="311" t="s">
        <v>1642</v>
      </c>
      <c r="L1195" s="180" t="s">
        <v>1642</v>
      </c>
      <c r="M1195" s="311" t="s">
        <v>1642</v>
      </c>
      <c r="N1195" s="311" t="s">
        <v>1642</v>
      </c>
      <c r="O1195" s="311" t="s">
        <v>1642</v>
      </c>
      <c r="P1195" s="180" t="s">
        <v>1642</v>
      </c>
    </row>
    <row r="1196" spans="1:16" ht="13" x14ac:dyDescent="0.35">
      <c r="A1196" s="63" t="s">
        <v>3522</v>
      </c>
      <c r="B1196" s="40" t="s">
        <v>3523</v>
      </c>
      <c r="C1196" s="201" t="s">
        <v>1870</v>
      </c>
      <c r="D1196" s="201" t="s">
        <v>1870</v>
      </c>
      <c r="E1196" s="201" t="s">
        <v>1870</v>
      </c>
      <c r="F1196" s="201" t="s">
        <v>1870</v>
      </c>
      <c r="G1196" s="303" t="s">
        <v>1672</v>
      </c>
      <c r="H1196" s="303" t="s">
        <v>1672</v>
      </c>
      <c r="I1196" s="207"/>
      <c r="J1196" s="280" t="str">
        <f>IF(C1196=D1196,"=","X")</f>
        <v>=</v>
      </c>
      <c r="K1196" s="280" t="str">
        <f>IF(C1196=F1196,"=","X")</f>
        <v>=</v>
      </c>
      <c r="L1196" s="280" t="str">
        <f t="shared" si="413"/>
        <v>=</v>
      </c>
      <c r="M1196" s="280" t="str">
        <f>IF(C1196=G1196,"=","X")</f>
        <v>X</v>
      </c>
      <c r="N1196" s="280" t="str">
        <f>IF(F1196=G1196,"=","X")</f>
        <v>X</v>
      </c>
      <c r="O1196" s="280" t="str">
        <f>IF(D1196=F1196,"=","X")</f>
        <v>=</v>
      </c>
      <c r="P1196" s="280" t="str">
        <f>IF(H1196=G1196,"=","X")</f>
        <v>=</v>
      </c>
    </row>
    <row r="1197" spans="1:16" ht="25" x14ac:dyDescent="0.35">
      <c r="A1197" s="17" t="s">
        <v>1139</v>
      </c>
      <c r="B1197" s="17" t="s">
        <v>3524</v>
      </c>
      <c r="C1197" s="193" t="s">
        <v>1660</v>
      </c>
      <c r="D1197" s="193" t="s">
        <v>1660</v>
      </c>
      <c r="E1197" s="193" t="s">
        <v>1660</v>
      </c>
      <c r="F1197" s="193" t="s">
        <v>1660</v>
      </c>
      <c r="G1197" s="197" t="s">
        <v>1678</v>
      </c>
      <c r="H1197" s="197" t="s">
        <v>1678</v>
      </c>
      <c r="I1197" s="301"/>
      <c r="J1197" s="280" t="str">
        <f>IF(C1197=D1197,"=","X")</f>
        <v>=</v>
      </c>
      <c r="K1197" s="280" t="str">
        <f>IF(C1197=F1197,"=","X")</f>
        <v>=</v>
      </c>
      <c r="L1197" s="280" t="str">
        <f t="shared" si="413"/>
        <v>=</v>
      </c>
      <c r="M1197" s="280" t="str">
        <f>IF(C1197=G1197,"=","X")</f>
        <v>X</v>
      </c>
      <c r="N1197" s="280" t="str">
        <f>IF(F1197=G1197,"=","X")</f>
        <v>X</v>
      </c>
      <c r="O1197" s="280" t="str">
        <f>IF(D1197=F1197,"=","X")</f>
        <v>=</v>
      </c>
      <c r="P1197" s="280" t="str">
        <f>IF(H1197=G1197,"=","X")</f>
        <v>=</v>
      </c>
    </row>
    <row r="1198" spans="1:16" ht="25" x14ac:dyDescent="0.35">
      <c r="A1198" s="17" t="s">
        <v>1451</v>
      </c>
      <c r="B1198" s="17" t="s">
        <v>3525</v>
      </c>
      <c r="C1198" s="201" t="s">
        <v>1870</v>
      </c>
      <c r="D1198" s="201" t="s">
        <v>1870</v>
      </c>
      <c r="E1198" s="201" t="s">
        <v>1870</v>
      </c>
      <c r="F1198" s="201" t="s">
        <v>1870</v>
      </c>
      <c r="G1198" s="205" t="s">
        <v>1870</v>
      </c>
      <c r="H1198" s="205" t="s">
        <v>1870</v>
      </c>
      <c r="I1198" s="301"/>
      <c r="J1198" s="280" t="str">
        <f>IF(C1198=D1198,"=","X")</f>
        <v>=</v>
      </c>
      <c r="K1198" s="280" t="str">
        <f>IF(C1198=F1198,"=","X")</f>
        <v>=</v>
      </c>
      <c r="L1198" s="280" t="str">
        <f t="shared" si="413"/>
        <v>=</v>
      </c>
      <c r="M1198" s="280" t="str">
        <f>IF(C1198=G1198,"=","X")</f>
        <v>=</v>
      </c>
      <c r="N1198" s="280" t="str">
        <f>IF(F1198=G1198,"=","X")</f>
        <v>=</v>
      </c>
      <c r="O1198" s="280" t="str">
        <f>IF(D1198=F1198,"=","X")</f>
        <v>=</v>
      </c>
      <c r="P1198" s="280" t="str">
        <f>IF(H1198=G1198,"=","X")</f>
        <v>=</v>
      </c>
    </row>
    <row r="1199" spans="1:16" x14ac:dyDescent="0.35">
      <c r="A1199" s="319" t="s">
        <v>3526</v>
      </c>
      <c r="B1199" s="319" t="s">
        <v>3527</v>
      </c>
      <c r="C1199" s="331" t="s">
        <v>1870</v>
      </c>
      <c r="D1199" s="331" t="s">
        <v>1870</v>
      </c>
      <c r="E1199" s="201" t="s">
        <v>1870</v>
      </c>
      <c r="F1199" s="331" t="s">
        <v>1870</v>
      </c>
      <c r="G1199" s="322" t="s">
        <v>1870</v>
      </c>
      <c r="H1199" s="322" t="s">
        <v>1870</v>
      </c>
      <c r="I1199" s="309"/>
      <c r="J1199" s="280" t="str">
        <f>IF(C1199=D1199,"=","X")</f>
        <v>=</v>
      </c>
      <c r="K1199" s="280" t="str">
        <f>IF(C1199=F1199,"=","X")</f>
        <v>=</v>
      </c>
      <c r="L1199" s="280" t="str">
        <f t="shared" si="413"/>
        <v>=</v>
      </c>
      <c r="M1199" s="280" t="str">
        <f>IF(C1199=G1199,"=","X")</f>
        <v>=</v>
      </c>
      <c r="N1199" s="280" t="str">
        <f>IF(F1199=G1199,"=","X")</f>
        <v>=</v>
      </c>
      <c r="O1199" s="280" t="str">
        <f>IF(D1199=F1199,"=","X")</f>
        <v>=</v>
      </c>
      <c r="P1199" s="280" t="str">
        <f>IF(H1199=G1199,"=","X")</f>
        <v>=</v>
      </c>
    </row>
    <row r="1200" spans="1:16" ht="26" x14ac:dyDescent="0.35">
      <c r="A1200" s="218" t="s">
        <v>3528</v>
      </c>
      <c r="B1200" s="191" t="s">
        <v>1642</v>
      </c>
      <c r="C1200" s="203" t="s">
        <v>1642</v>
      </c>
      <c r="D1200" s="203" t="s">
        <v>1642</v>
      </c>
      <c r="E1200" s="203" t="s">
        <v>1642</v>
      </c>
      <c r="F1200" s="203" t="s">
        <v>1642</v>
      </c>
      <c r="G1200" s="203" t="s">
        <v>1642</v>
      </c>
      <c r="H1200" s="203" t="s">
        <v>1642</v>
      </c>
      <c r="I1200" s="203"/>
      <c r="J1200" s="203" t="s">
        <v>1642</v>
      </c>
      <c r="K1200" s="203" t="s">
        <v>1642</v>
      </c>
      <c r="L1200" s="203" t="s">
        <v>1642</v>
      </c>
      <c r="M1200" s="203" t="s">
        <v>1642</v>
      </c>
      <c r="N1200" s="203" t="s">
        <v>1642</v>
      </c>
      <c r="O1200" s="203" t="s">
        <v>1642</v>
      </c>
      <c r="P1200" s="203" t="s">
        <v>1642</v>
      </c>
    </row>
    <row r="1201" spans="1:16" ht="13" x14ac:dyDescent="0.35">
      <c r="A1201" s="332" t="s">
        <v>1029</v>
      </c>
      <c r="B1201" s="12" t="s">
        <v>1642</v>
      </c>
      <c r="C1201" s="311" t="s">
        <v>1642</v>
      </c>
      <c r="D1201" s="311" t="s">
        <v>1642</v>
      </c>
      <c r="E1201" s="180" t="s">
        <v>1642</v>
      </c>
      <c r="F1201" s="311" t="s">
        <v>1642</v>
      </c>
      <c r="G1201" s="311" t="s">
        <v>1642</v>
      </c>
      <c r="H1201" s="311" t="s">
        <v>1642</v>
      </c>
      <c r="I1201" s="312"/>
      <c r="J1201" s="311" t="s">
        <v>1642</v>
      </c>
      <c r="K1201" s="311" t="s">
        <v>1642</v>
      </c>
      <c r="L1201" s="180" t="s">
        <v>1642</v>
      </c>
      <c r="M1201" s="311" t="s">
        <v>1642</v>
      </c>
      <c r="N1201" s="311" t="s">
        <v>1642</v>
      </c>
      <c r="O1201" s="311" t="s">
        <v>1642</v>
      </c>
      <c r="P1201" s="180" t="s">
        <v>1642</v>
      </c>
    </row>
    <row r="1202" spans="1:16" ht="13" x14ac:dyDescent="0.35">
      <c r="A1202" s="21" t="s">
        <v>3529</v>
      </c>
      <c r="B1202" s="17" t="s">
        <v>3530</v>
      </c>
      <c r="C1202" s="206" t="s">
        <v>1660</v>
      </c>
      <c r="D1202" s="206" t="s">
        <v>1660</v>
      </c>
      <c r="E1202" s="206" t="s">
        <v>1660</v>
      </c>
      <c r="F1202" s="193" t="s">
        <v>1660</v>
      </c>
      <c r="G1202" s="206" t="s">
        <v>1660</v>
      </c>
      <c r="H1202" s="206" t="s">
        <v>1660</v>
      </c>
      <c r="I1202" s="207"/>
      <c r="J1202" s="280" t="str">
        <f>IF(C1202=D1202,"=","X")</f>
        <v>=</v>
      </c>
      <c r="K1202" s="280" t="str">
        <f>IF(C1202=F1202,"=","X")</f>
        <v>=</v>
      </c>
      <c r="L1202" s="280" t="str">
        <f t="shared" si="413"/>
        <v>=</v>
      </c>
      <c r="M1202" s="280" t="str">
        <f>IF(C1202=G1202,"=","X")</f>
        <v>=</v>
      </c>
      <c r="N1202" s="280" t="str">
        <f>IF(F1202=G1202,"=","X")</f>
        <v>=</v>
      </c>
      <c r="O1202" s="280" t="str">
        <f>IF(D1202=F1202,"=","X")</f>
        <v>=</v>
      </c>
      <c r="P1202" s="280" t="str">
        <f>IF(H1202=G1202,"=","X")</f>
        <v>=</v>
      </c>
    </row>
    <row r="1203" spans="1:16" x14ac:dyDescent="0.35">
      <c r="A1203" s="21" t="s">
        <v>3531</v>
      </c>
      <c r="B1203" s="17" t="s">
        <v>3532</v>
      </c>
      <c r="C1203" s="206" t="s">
        <v>1660</v>
      </c>
      <c r="D1203" s="206" t="s">
        <v>1660</v>
      </c>
      <c r="E1203" s="206" t="s">
        <v>1660</v>
      </c>
      <c r="F1203" s="193" t="s">
        <v>1660</v>
      </c>
      <c r="G1203" s="206" t="s">
        <v>1660</v>
      </c>
      <c r="H1203" s="206" t="s">
        <v>1660</v>
      </c>
      <c r="I1203" s="301"/>
      <c r="J1203" s="280" t="str">
        <f>IF(C1203=D1203,"=","X")</f>
        <v>=</v>
      </c>
      <c r="K1203" s="280" t="str">
        <f>IF(C1203=F1203,"=","X")</f>
        <v>=</v>
      </c>
      <c r="L1203" s="280" t="str">
        <f t="shared" si="413"/>
        <v>=</v>
      </c>
      <c r="M1203" s="280" t="str">
        <f>IF(C1203=G1203,"=","X")</f>
        <v>=</v>
      </c>
      <c r="N1203" s="280" t="str">
        <f>IF(F1203=G1203,"=","X")</f>
        <v>=</v>
      </c>
      <c r="O1203" s="280" t="str">
        <f>IF(D1203=F1203,"=","X")</f>
        <v>=</v>
      </c>
      <c r="P1203" s="280" t="str">
        <f>IF(H1203=G1203,"=","X")</f>
        <v>=</v>
      </c>
    </row>
    <row r="1204" spans="1:16" x14ac:dyDescent="0.35">
      <c r="A1204" s="21" t="s">
        <v>3533</v>
      </c>
      <c r="B1204" s="17" t="s">
        <v>3534</v>
      </c>
      <c r="C1204" s="206" t="s">
        <v>1660</v>
      </c>
      <c r="D1204" s="206" t="s">
        <v>1660</v>
      </c>
      <c r="E1204" s="206" t="s">
        <v>1660</v>
      </c>
      <c r="F1204" s="193" t="s">
        <v>1660</v>
      </c>
      <c r="G1204" s="206" t="s">
        <v>1660</v>
      </c>
      <c r="H1204" s="206" t="s">
        <v>1660</v>
      </c>
      <c r="I1204" s="301"/>
      <c r="J1204" s="280" t="str">
        <f>IF(C1204=D1204,"=","X")</f>
        <v>=</v>
      </c>
      <c r="K1204" s="280" t="str">
        <f>IF(C1204=F1204,"=","X")</f>
        <v>=</v>
      </c>
      <c r="L1204" s="280" t="str">
        <f t="shared" si="413"/>
        <v>=</v>
      </c>
      <c r="M1204" s="280" t="str">
        <f>IF(C1204=G1204,"=","X")</f>
        <v>=</v>
      </c>
      <c r="N1204" s="280" t="str">
        <f>IF(F1204=G1204,"=","X")</f>
        <v>=</v>
      </c>
      <c r="O1204" s="280" t="str">
        <f>IF(D1204=F1204,"=","X")</f>
        <v>=</v>
      </c>
      <c r="P1204" s="280" t="str">
        <f>IF(H1204=G1204,"=","X")</f>
        <v>=</v>
      </c>
    </row>
    <row r="1205" spans="1:16" x14ac:dyDescent="0.35">
      <c r="A1205" s="344" t="s">
        <v>3535</v>
      </c>
      <c r="B1205" s="319" t="s">
        <v>3536</v>
      </c>
      <c r="C1205" s="326" t="s">
        <v>1672</v>
      </c>
      <c r="D1205" s="326" t="s">
        <v>1672</v>
      </c>
      <c r="E1205" s="194" t="s">
        <v>1672</v>
      </c>
      <c r="F1205" s="326" t="s">
        <v>1672</v>
      </c>
      <c r="G1205" s="327" t="s">
        <v>1672</v>
      </c>
      <c r="H1205" s="327" t="s">
        <v>1672</v>
      </c>
      <c r="I1205" s="309"/>
      <c r="J1205" s="280" t="str">
        <f>IF(C1205=D1205,"=","X")</f>
        <v>=</v>
      </c>
      <c r="K1205" s="280" t="str">
        <f>IF(C1205=F1205,"=","X")</f>
        <v>=</v>
      </c>
      <c r="L1205" s="280" t="str">
        <f t="shared" si="413"/>
        <v>=</v>
      </c>
      <c r="M1205" s="280" t="str">
        <f>IF(C1205=G1205,"=","X")</f>
        <v>=</v>
      </c>
      <c r="N1205" s="280" t="str">
        <f>IF(F1205=G1205,"=","X")</f>
        <v>=</v>
      </c>
      <c r="O1205" s="280" t="str">
        <f>IF(D1205=F1205,"=","X")</f>
        <v>=</v>
      </c>
      <c r="P1205" s="280" t="str">
        <f>IF(H1205=G1205,"=","X")</f>
        <v>=</v>
      </c>
    </row>
    <row r="1206" spans="1:16" ht="13" x14ac:dyDescent="0.35">
      <c r="A1206" s="218" t="s">
        <v>3537</v>
      </c>
      <c r="B1206" s="191" t="s">
        <v>1642</v>
      </c>
      <c r="C1206" s="203" t="s">
        <v>1642</v>
      </c>
      <c r="D1206" s="203" t="s">
        <v>1642</v>
      </c>
      <c r="E1206" s="203" t="s">
        <v>1642</v>
      </c>
      <c r="F1206" s="203" t="s">
        <v>1642</v>
      </c>
      <c r="G1206" s="203" t="s">
        <v>1642</v>
      </c>
      <c r="H1206" s="203" t="s">
        <v>1642</v>
      </c>
      <c r="I1206" s="203"/>
      <c r="J1206" s="203" t="s">
        <v>1642</v>
      </c>
      <c r="K1206" s="203" t="s">
        <v>1642</v>
      </c>
      <c r="L1206" s="203" t="s">
        <v>1642</v>
      </c>
      <c r="M1206" s="203" t="s">
        <v>1642</v>
      </c>
      <c r="N1206" s="203" t="s">
        <v>1642</v>
      </c>
      <c r="O1206" s="203" t="s">
        <v>1642</v>
      </c>
      <c r="P1206" s="203" t="s">
        <v>1642</v>
      </c>
    </row>
    <row r="1207" spans="1:16" ht="13" x14ac:dyDescent="0.35">
      <c r="A1207" s="332" t="s">
        <v>1991</v>
      </c>
      <c r="B1207" s="12" t="s">
        <v>1642</v>
      </c>
      <c r="C1207" s="311" t="s">
        <v>1642</v>
      </c>
      <c r="D1207" s="311" t="s">
        <v>1642</v>
      </c>
      <c r="E1207" s="180" t="s">
        <v>1642</v>
      </c>
      <c r="F1207" s="311" t="s">
        <v>1642</v>
      </c>
      <c r="G1207" s="311" t="s">
        <v>1642</v>
      </c>
      <c r="H1207" s="311" t="s">
        <v>1642</v>
      </c>
      <c r="I1207" s="312"/>
      <c r="J1207" s="311" t="s">
        <v>1642</v>
      </c>
      <c r="K1207" s="311" t="s">
        <v>1642</v>
      </c>
      <c r="L1207" s="180" t="s">
        <v>1642</v>
      </c>
      <c r="M1207" s="311" t="s">
        <v>1642</v>
      </c>
      <c r="N1207" s="311" t="s">
        <v>1642</v>
      </c>
      <c r="O1207" s="311" t="s">
        <v>1642</v>
      </c>
      <c r="P1207" s="180" t="s">
        <v>1642</v>
      </c>
    </row>
    <row r="1208" spans="1:16" x14ac:dyDescent="0.35">
      <c r="A1208" s="21" t="s">
        <v>3538</v>
      </c>
      <c r="B1208" s="28" t="s">
        <v>3539</v>
      </c>
      <c r="C1208" s="206" t="s">
        <v>1660</v>
      </c>
      <c r="D1208" s="206" t="s">
        <v>1660</v>
      </c>
      <c r="E1208" s="206" t="s">
        <v>1660</v>
      </c>
      <c r="F1208" s="193" t="s">
        <v>1660</v>
      </c>
      <c r="G1208" s="206" t="s">
        <v>1660</v>
      </c>
      <c r="H1208" s="206" t="s">
        <v>1660</v>
      </c>
      <c r="I1208" s="204"/>
      <c r="J1208" s="280" t="str">
        <f>IF(C1208=D1208,"=","X")</f>
        <v>=</v>
      </c>
      <c r="K1208" s="280" t="str">
        <f>IF(C1208=F1208,"=","X")</f>
        <v>=</v>
      </c>
      <c r="L1208" s="280" t="str">
        <f t="shared" si="413"/>
        <v>=</v>
      </c>
      <c r="M1208" s="280" t="str">
        <f>IF(C1208=G1208,"=","X")</f>
        <v>=</v>
      </c>
      <c r="N1208" s="280" t="str">
        <f>IF(F1208=G1208,"=","X")</f>
        <v>=</v>
      </c>
      <c r="O1208" s="280" t="str">
        <f>IF(D1208=F1208,"=","X")</f>
        <v>=</v>
      </c>
      <c r="P1208" s="280" t="str">
        <f>IF(H1208=G1208,"=","X")</f>
        <v>=</v>
      </c>
    </row>
    <row r="1209" spans="1:16" ht="25" x14ac:dyDescent="0.35">
      <c r="A1209" s="21" t="s">
        <v>3540</v>
      </c>
      <c r="B1209" s="28" t="s">
        <v>3541</v>
      </c>
      <c r="C1209" s="206" t="s">
        <v>1660</v>
      </c>
      <c r="D1209" s="206" t="s">
        <v>1660</v>
      </c>
      <c r="E1209" s="206" t="s">
        <v>1660</v>
      </c>
      <c r="F1209" s="193" t="s">
        <v>1660</v>
      </c>
      <c r="G1209" s="206" t="s">
        <v>1660</v>
      </c>
      <c r="H1209" s="206" t="s">
        <v>1660</v>
      </c>
      <c r="I1209" s="207"/>
      <c r="J1209" s="280" t="str">
        <f>IF(C1209=D1209,"=","X")</f>
        <v>=</v>
      </c>
      <c r="K1209" s="280" t="str">
        <f>IF(C1209=F1209,"=","X")</f>
        <v>=</v>
      </c>
      <c r="L1209" s="280" t="str">
        <f t="shared" si="413"/>
        <v>=</v>
      </c>
      <c r="M1209" s="280" t="str">
        <f>IF(C1209=G1209,"=","X")</f>
        <v>=</v>
      </c>
      <c r="N1209" s="280" t="str">
        <f>IF(F1209=G1209,"=","X")</f>
        <v>=</v>
      </c>
      <c r="O1209" s="280" t="str">
        <f>IF(D1209=F1209,"=","X")</f>
        <v>=</v>
      </c>
      <c r="P1209" s="280" t="str">
        <f>IF(H1209=G1209,"=","X")</f>
        <v>=</v>
      </c>
    </row>
    <row r="1210" spans="1:16" x14ac:dyDescent="0.35">
      <c r="A1210" s="21" t="s">
        <v>3542</v>
      </c>
      <c r="B1210" s="28" t="s">
        <v>3377</v>
      </c>
      <c r="C1210" s="206" t="s">
        <v>1660</v>
      </c>
      <c r="D1210" s="206" t="s">
        <v>1660</v>
      </c>
      <c r="E1210" s="206" t="s">
        <v>1660</v>
      </c>
      <c r="F1210" s="193" t="s">
        <v>1660</v>
      </c>
      <c r="G1210" s="206" t="s">
        <v>1660</v>
      </c>
      <c r="H1210" s="206" t="s">
        <v>1660</v>
      </c>
      <c r="I1210" s="301"/>
      <c r="J1210" s="280" t="str">
        <f>IF(C1210=D1210,"=","X")</f>
        <v>=</v>
      </c>
      <c r="K1210" s="280" t="str">
        <f>IF(C1210=F1210,"=","X")</f>
        <v>=</v>
      </c>
      <c r="L1210" s="280" t="str">
        <f t="shared" si="413"/>
        <v>=</v>
      </c>
      <c r="M1210" s="280" t="str">
        <f>IF(C1210=G1210,"=","X")</f>
        <v>=</v>
      </c>
      <c r="N1210" s="280" t="str">
        <f>IF(F1210=G1210,"=","X")</f>
        <v>=</v>
      </c>
      <c r="O1210" s="280" t="str">
        <f>IF(D1210=F1210,"=","X")</f>
        <v>=</v>
      </c>
      <c r="P1210" s="280" t="str">
        <f>IF(H1210=G1210,"=","X")</f>
        <v>=</v>
      </c>
    </row>
    <row r="1211" spans="1:16" x14ac:dyDescent="0.35">
      <c r="A1211" s="21" t="s">
        <v>3543</v>
      </c>
      <c r="B1211" s="28" t="s">
        <v>3544</v>
      </c>
      <c r="C1211" s="193" t="s">
        <v>1660</v>
      </c>
      <c r="D1211" s="193" t="s">
        <v>1660</v>
      </c>
      <c r="E1211" s="193" t="s">
        <v>1660</v>
      </c>
      <c r="F1211" s="193" t="s">
        <v>1660</v>
      </c>
      <c r="G1211" s="197" t="s">
        <v>1678</v>
      </c>
      <c r="H1211" s="197" t="s">
        <v>1678</v>
      </c>
      <c r="I1211" s="301"/>
      <c r="J1211" s="280" t="str">
        <f>IF(C1211=D1211,"=","X")</f>
        <v>=</v>
      </c>
      <c r="K1211" s="280" t="str">
        <f>IF(C1211=F1211,"=","X")</f>
        <v>=</v>
      </c>
      <c r="L1211" s="280" t="str">
        <f t="shared" si="413"/>
        <v>=</v>
      </c>
      <c r="M1211" s="280" t="str">
        <f>IF(C1211=G1211,"=","X")</f>
        <v>X</v>
      </c>
      <c r="N1211" s="280" t="str">
        <f>IF(F1211=G1211,"=","X")</f>
        <v>X</v>
      </c>
      <c r="O1211" s="280" t="str">
        <f>IF(D1211=F1211,"=","X")</f>
        <v>=</v>
      </c>
      <c r="P1211" s="280" t="str">
        <f>IF(H1211=G1211,"=","X")</f>
        <v>=</v>
      </c>
    </row>
    <row r="1212" spans="1:16" x14ac:dyDescent="0.35">
      <c r="A1212" s="344" t="s">
        <v>3545</v>
      </c>
      <c r="B1212" s="330" t="s">
        <v>3546</v>
      </c>
      <c r="C1212" s="326" t="s">
        <v>1672</v>
      </c>
      <c r="D1212" s="326" t="s">
        <v>1672</v>
      </c>
      <c r="E1212" s="194" t="s">
        <v>1672</v>
      </c>
      <c r="F1212" s="326" t="s">
        <v>1672</v>
      </c>
      <c r="G1212" s="327" t="s">
        <v>1672</v>
      </c>
      <c r="H1212" s="327" t="s">
        <v>1672</v>
      </c>
      <c r="I1212" s="309"/>
      <c r="J1212" s="280" t="str">
        <f>IF(C1212=D1212,"=","X")</f>
        <v>=</v>
      </c>
      <c r="K1212" s="280" t="str">
        <f>IF(C1212=F1212,"=","X")</f>
        <v>=</v>
      </c>
      <c r="L1212" s="280" t="str">
        <f t="shared" si="413"/>
        <v>=</v>
      </c>
      <c r="M1212" s="280" t="str">
        <f>IF(C1212=G1212,"=","X")</f>
        <v>=</v>
      </c>
      <c r="N1212" s="280" t="str">
        <f>IF(F1212=G1212,"=","X")</f>
        <v>=</v>
      </c>
      <c r="O1212" s="280" t="str">
        <f>IF(D1212=F1212,"=","X")</f>
        <v>=</v>
      </c>
      <c r="P1212" s="280" t="str">
        <f>IF(H1212=G1212,"=","X")</f>
        <v>=</v>
      </c>
    </row>
    <row r="1213" spans="1:16" ht="26" x14ac:dyDescent="0.35">
      <c r="A1213" s="218" t="s">
        <v>3547</v>
      </c>
      <c r="B1213" s="191" t="s">
        <v>1642</v>
      </c>
      <c r="C1213" s="203" t="s">
        <v>1642</v>
      </c>
      <c r="D1213" s="203" t="s">
        <v>1642</v>
      </c>
      <c r="E1213" s="203" t="s">
        <v>1642</v>
      </c>
      <c r="F1213" s="203" t="s">
        <v>1642</v>
      </c>
      <c r="G1213" s="203" t="s">
        <v>1642</v>
      </c>
      <c r="H1213" s="203" t="s">
        <v>1642</v>
      </c>
      <c r="I1213" s="203"/>
      <c r="J1213" s="203" t="s">
        <v>1642</v>
      </c>
      <c r="K1213" s="203" t="s">
        <v>1642</v>
      </c>
      <c r="L1213" s="203" t="s">
        <v>1642</v>
      </c>
      <c r="M1213" s="203" t="s">
        <v>1642</v>
      </c>
      <c r="N1213" s="203" t="s">
        <v>1642</v>
      </c>
      <c r="O1213" s="203" t="s">
        <v>1642</v>
      </c>
      <c r="P1213" s="203" t="s">
        <v>1642</v>
      </c>
    </row>
    <row r="1214" spans="1:16" ht="13" x14ac:dyDescent="0.35">
      <c r="A1214" s="332" t="s">
        <v>1029</v>
      </c>
      <c r="B1214" s="12" t="s">
        <v>1642</v>
      </c>
      <c r="C1214" s="311" t="s">
        <v>1642</v>
      </c>
      <c r="D1214" s="311" t="s">
        <v>1642</v>
      </c>
      <c r="E1214" s="180" t="s">
        <v>1642</v>
      </c>
      <c r="F1214" s="311" t="s">
        <v>1642</v>
      </c>
      <c r="G1214" s="311" t="s">
        <v>1642</v>
      </c>
      <c r="H1214" s="311" t="s">
        <v>1642</v>
      </c>
      <c r="I1214" s="312"/>
      <c r="J1214" s="311" t="s">
        <v>1642</v>
      </c>
      <c r="K1214" s="311" t="s">
        <v>1642</v>
      </c>
      <c r="L1214" s="180" t="s">
        <v>1642</v>
      </c>
      <c r="M1214" s="311" t="s">
        <v>1642</v>
      </c>
      <c r="N1214" s="311" t="s">
        <v>1642</v>
      </c>
      <c r="O1214" s="311" t="s">
        <v>1642</v>
      </c>
      <c r="P1214" s="180" t="s">
        <v>1642</v>
      </c>
    </row>
    <row r="1215" spans="1:16" ht="13" x14ac:dyDescent="0.35">
      <c r="A1215" s="21" t="s">
        <v>3548</v>
      </c>
      <c r="B1215" s="17" t="s">
        <v>3549</v>
      </c>
      <c r="C1215" s="196" t="s">
        <v>1677</v>
      </c>
      <c r="D1215" s="206" t="s">
        <v>1660</v>
      </c>
      <c r="E1215" s="206" t="s">
        <v>1660</v>
      </c>
      <c r="F1215" s="193" t="s">
        <v>1660</v>
      </c>
      <c r="G1215" s="206" t="s">
        <v>1660</v>
      </c>
      <c r="H1215" s="206" t="s">
        <v>1660</v>
      </c>
      <c r="I1215" s="207"/>
      <c r="J1215" s="280" t="str">
        <f>IF(C1215=D1215,"=","X")</f>
        <v>X</v>
      </c>
      <c r="K1215" s="280" t="str">
        <f>IF(C1215=F1215,"=","X")</f>
        <v>X</v>
      </c>
      <c r="L1215" s="280" t="str">
        <f t="shared" si="413"/>
        <v>=</v>
      </c>
      <c r="M1215" s="280" t="str">
        <f>IF(C1215=G1215,"=","X")</f>
        <v>X</v>
      </c>
      <c r="N1215" s="280" t="str">
        <f>IF(F1215=G1215,"=","X")</f>
        <v>=</v>
      </c>
      <c r="O1215" s="280" t="str">
        <f>IF(D1215=F1215,"=","X")</f>
        <v>=</v>
      </c>
      <c r="P1215" s="280" t="str">
        <f>IF(H1215=G1215,"=","X")</f>
        <v>=</v>
      </c>
    </row>
    <row r="1216" spans="1:16" ht="13" x14ac:dyDescent="0.35">
      <c r="A1216" s="21" t="s">
        <v>3550</v>
      </c>
      <c r="B1216" s="17" t="s">
        <v>3551</v>
      </c>
      <c r="C1216" s="196" t="s">
        <v>1677</v>
      </c>
      <c r="D1216" s="206" t="s">
        <v>1660</v>
      </c>
      <c r="E1216" s="206" t="s">
        <v>1660</v>
      </c>
      <c r="F1216" s="193" t="s">
        <v>1660</v>
      </c>
      <c r="G1216" s="206" t="s">
        <v>1660</v>
      </c>
      <c r="H1216" s="206" t="s">
        <v>1660</v>
      </c>
      <c r="I1216" s="207"/>
      <c r="J1216" s="280" t="str">
        <f>IF(C1216=D1216,"=","X")</f>
        <v>X</v>
      </c>
      <c r="K1216" s="280" t="str">
        <f>IF(C1216=F1216,"=","X")</f>
        <v>X</v>
      </c>
      <c r="L1216" s="280" t="str">
        <f t="shared" si="413"/>
        <v>=</v>
      </c>
      <c r="M1216" s="280" t="str">
        <f>IF(C1216=G1216,"=","X")</f>
        <v>X</v>
      </c>
      <c r="N1216" s="280" t="str">
        <f>IF(F1216=G1216,"=","X")</f>
        <v>=</v>
      </c>
      <c r="O1216" s="280" t="str">
        <f>IF(D1216=F1216,"=","X")</f>
        <v>=</v>
      </c>
      <c r="P1216" s="280" t="str">
        <f>IF(H1216=G1216,"=","X")</f>
        <v>=</v>
      </c>
    </row>
    <row r="1217" spans="1:16" ht="13" x14ac:dyDescent="0.35">
      <c r="A1217" s="21" t="s">
        <v>3552</v>
      </c>
      <c r="B1217" s="17" t="s">
        <v>3553</v>
      </c>
      <c r="C1217" s="196" t="s">
        <v>1677</v>
      </c>
      <c r="D1217" s="194" t="s">
        <v>1672</v>
      </c>
      <c r="E1217" s="194" t="s">
        <v>1672</v>
      </c>
      <c r="F1217" s="194" t="s">
        <v>1672</v>
      </c>
      <c r="G1217" s="303" t="s">
        <v>1672</v>
      </c>
      <c r="H1217" s="303" t="s">
        <v>1672</v>
      </c>
      <c r="I1217" s="301"/>
      <c r="J1217" s="280" t="str">
        <f>IF(C1217=D1217,"=","X")</f>
        <v>X</v>
      </c>
      <c r="K1217" s="280" t="str">
        <f>IF(C1217=F1217,"=","X")</f>
        <v>X</v>
      </c>
      <c r="L1217" s="280" t="str">
        <f t="shared" si="413"/>
        <v>=</v>
      </c>
      <c r="M1217" s="280" t="str">
        <f>IF(C1217=G1217,"=","X")</f>
        <v>X</v>
      </c>
      <c r="N1217" s="280" t="str">
        <f>IF(F1217=G1217,"=","X")</f>
        <v>=</v>
      </c>
      <c r="O1217" s="280" t="str">
        <f>IF(D1217=F1217,"=","X")</f>
        <v>=</v>
      </c>
      <c r="P1217" s="280" t="str">
        <f>IF(H1217=G1217,"=","X")</f>
        <v>=</v>
      </c>
    </row>
    <row r="1218" spans="1:16" ht="13" x14ac:dyDescent="0.35">
      <c r="A1218" s="344" t="s">
        <v>3554</v>
      </c>
      <c r="B1218" s="319" t="s">
        <v>3555</v>
      </c>
      <c r="C1218" s="196" t="s">
        <v>1677</v>
      </c>
      <c r="D1218" s="206" t="s">
        <v>1660</v>
      </c>
      <c r="E1218" s="206" t="s">
        <v>1660</v>
      </c>
      <c r="F1218" s="306" t="s">
        <v>1660</v>
      </c>
      <c r="G1218" s="335" t="s">
        <v>1660</v>
      </c>
      <c r="H1218" s="335" t="s">
        <v>1660</v>
      </c>
      <c r="I1218" s="309"/>
      <c r="J1218" s="280" t="str">
        <f>IF(C1218=D1218,"=","X")</f>
        <v>X</v>
      </c>
      <c r="K1218" s="280" t="str">
        <f>IF(C1218=F1218,"=","X")</f>
        <v>X</v>
      </c>
      <c r="L1218" s="280" t="str">
        <f t="shared" si="413"/>
        <v>=</v>
      </c>
      <c r="M1218" s="280" t="str">
        <f>IF(C1218=G1218,"=","X")</f>
        <v>X</v>
      </c>
      <c r="N1218" s="280" t="str">
        <f>IF(F1218=G1218,"=","X")</f>
        <v>=</v>
      </c>
      <c r="O1218" s="280" t="str">
        <f>IF(D1218=F1218,"=","X")</f>
        <v>=</v>
      </c>
      <c r="P1218" s="280" t="str">
        <f>IF(H1218=G1218,"=","X")</f>
        <v>=</v>
      </c>
    </row>
    <row r="1219" spans="1:16" ht="26" x14ac:dyDescent="0.35">
      <c r="A1219" s="218" t="s">
        <v>3556</v>
      </c>
      <c r="B1219" s="191" t="s">
        <v>1642</v>
      </c>
      <c r="C1219" s="203" t="s">
        <v>1642</v>
      </c>
      <c r="D1219" s="203" t="s">
        <v>1642</v>
      </c>
      <c r="E1219" s="203" t="s">
        <v>1642</v>
      </c>
      <c r="F1219" s="203" t="s">
        <v>1642</v>
      </c>
      <c r="G1219" s="203" t="s">
        <v>1642</v>
      </c>
      <c r="H1219" s="203" t="s">
        <v>1642</v>
      </c>
      <c r="I1219" s="203"/>
      <c r="J1219" s="203" t="s">
        <v>1642</v>
      </c>
      <c r="K1219" s="203" t="s">
        <v>1642</v>
      </c>
      <c r="L1219" s="203" t="s">
        <v>1642</v>
      </c>
      <c r="M1219" s="203" t="s">
        <v>1642</v>
      </c>
      <c r="N1219" s="203" t="s">
        <v>1642</v>
      </c>
      <c r="O1219" s="203" t="s">
        <v>1642</v>
      </c>
      <c r="P1219" s="203" t="s">
        <v>1642</v>
      </c>
    </row>
    <row r="1220" spans="1:16" ht="13" x14ac:dyDescent="0.35">
      <c r="A1220" s="346" t="s">
        <v>3557</v>
      </c>
      <c r="B1220" s="12" t="s">
        <v>1642</v>
      </c>
      <c r="C1220" s="311" t="s">
        <v>1642</v>
      </c>
      <c r="D1220" s="311" t="s">
        <v>1642</v>
      </c>
      <c r="E1220" s="180" t="s">
        <v>1642</v>
      </c>
      <c r="F1220" s="311" t="s">
        <v>1642</v>
      </c>
      <c r="G1220" s="311" t="s">
        <v>1642</v>
      </c>
      <c r="H1220" s="311" t="s">
        <v>1642</v>
      </c>
      <c r="I1220" s="312"/>
      <c r="J1220" s="311" t="s">
        <v>1642</v>
      </c>
      <c r="K1220" s="311" t="s">
        <v>1642</v>
      </c>
      <c r="L1220" s="180" t="s">
        <v>1642</v>
      </c>
      <c r="M1220" s="311" t="s">
        <v>1642</v>
      </c>
      <c r="N1220" s="311" t="s">
        <v>1642</v>
      </c>
      <c r="O1220" s="311" t="s">
        <v>1642</v>
      </c>
      <c r="P1220" s="180" t="s">
        <v>1642</v>
      </c>
    </row>
    <row r="1221" spans="1:16" ht="13" x14ac:dyDescent="0.35">
      <c r="A1221" s="74" t="s">
        <v>1029</v>
      </c>
      <c r="B1221" s="12" t="s">
        <v>1642</v>
      </c>
      <c r="C1221" s="180" t="s">
        <v>1642</v>
      </c>
      <c r="D1221" s="180" t="s">
        <v>1642</v>
      </c>
      <c r="E1221" s="180" t="s">
        <v>1642</v>
      </c>
      <c r="F1221" s="180" t="s">
        <v>1642</v>
      </c>
      <c r="G1221" s="180" t="s">
        <v>1642</v>
      </c>
      <c r="H1221" s="180" t="s">
        <v>1642</v>
      </c>
      <c r="I1221" s="207"/>
      <c r="J1221" s="180" t="s">
        <v>1642</v>
      </c>
      <c r="K1221" s="180" t="s">
        <v>1642</v>
      </c>
      <c r="L1221" s="180" t="s">
        <v>1642</v>
      </c>
      <c r="M1221" s="180" t="s">
        <v>1642</v>
      </c>
      <c r="N1221" s="180" t="s">
        <v>1642</v>
      </c>
      <c r="O1221" s="180" t="s">
        <v>1642</v>
      </c>
      <c r="P1221" s="180" t="s">
        <v>1642</v>
      </c>
    </row>
    <row r="1222" spans="1:16" x14ac:dyDescent="0.35">
      <c r="A1222" s="21" t="s">
        <v>3558</v>
      </c>
      <c r="B1222" s="17" t="s">
        <v>3559</v>
      </c>
      <c r="C1222" s="206" t="s">
        <v>1660</v>
      </c>
      <c r="D1222" s="206" t="s">
        <v>1660</v>
      </c>
      <c r="E1222" s="206" t="s">
        <v>1660</v>
      </c>
      <c r="F1222" s="206" t="s">
        <v>1660</v>
      </c>
      <c r="G1222" s="206" t="s">
        <v>1660</v>
      </c>
      <c r="H1222" s="206" t="s">
        <v>1660</v>
      </c>
      <c r="I1222" s="301"/>
      <c r="J1222" s="280" t="str">
        <f>IF(C1222=D1222,"=","X")</f>
        <v>=</v>
      </c>
      <c r="K1222" s="280" t="str">
        <f>IF(C1222=F1222,"=","X")</f>
        <v>=</v>
      </c>
      <c r="L1222" s="280" t="str">
        <f t="shared" si="413"/>
        <v>=</v>
      </c>
      <c r="M1222" s="280" t="str">
        <f>IF(C1222=G1222,"=","X")</f>
        <v>=</v>
      </c>
      <c r="N1222" s="280" t="str">
        <f>IF(F1222=G1222,"=","X")</f>
        <v>=</v>
      </c>
      <c r="O1222" s="280" t="str">
        <f>IF(D1222=F1222,"=","X")</f>
        <v>=</v>
      </c>
      <c r="P1222" s="280" t="str">
        <f>IF(H1222=G1222,"=","X")</f>
        <v>=</v>
      </c>
    </row>
    <row r="1223" spans="1:16" x14ac:dyDescent="0.35">
      <c r="A1223" s="21" t="s">
        <v>3560</v>
      </c>
      <c r="B1223" s="17" t="s">
        <v>3561</v>
      </c>
      <c r="C1223" s="206" t="s">
        <v>1660</v>
      </c>
      <c r="D1223" s="206" t="s">
        <v>1660</v>
      </c>
      <c r="E1223" s="206" t="s">
        <v>1660</v>
      </c>
      <c r="F1223" s="206" t="s">
        <v>1660</v>
      </c>
      <c r="G1223" s="206" t="s">
        <v>1660</v>
      </c>
      <c r="H1223" s="206" t="s">
        <v>1660</v>
      </c>
      <c r="I1223" s="301"/>
      <c r="J1223" s="280" t="str">
        <f>IF(C1223=D1223,"=","X")</f>
        <v>=</v>
      </c>
      <c r="K1223" s="280" t="str">
        <f>IF(C1223=F1223,"=","X")</f>
        <v>=</v>
      </c>
      <c r="L1223" s="280" t="str">
        <f t="shared" si="413"/>
        <v>=</v>
      </c>
      <c r="M1223" s="280" t="str">
        <f>IF(C1223=G1223,"=","X")</f>
        <v>=</v>
      </c>
      <c r="N1223" s="280" t="str">
        <f>IF(F1223=G1223,"=","X")</f>
        <v>=</v>
      </c>
      <c r="O1223" s="280" t="str">
        <f>IF(D1223=F1223,"=","X")</f>
        <v>=</v>
      </c>
      <c r="P1223" s="280" t="str">
        <f>IF(H1223=G1223,"=","X")</f>
        <v>=</v>
      </c>
    </row>
    <row r="1224" spans="1:16" x14ac:dyDescent="0.35">
      <c r="A1224" s="21" t="s">
        <v>3562</v>
      </c>
      <c r="B1224" s="13" t="s">
        <v>3563</v>
      </c>
      <c r="C1224" s="206" t="s">
        <v>1660</v>
      </c>
      <c r="D1224" s="206" t="s">
        <v>1660</v>
      </c>
      <c r="E1224" s="206" t="s">
        <v>1660</v>
      </c>
      <c r="F1224" s="206" t="s">
        <v>1660</v>
      </c>
      <c r="G1224" s="206" t="s">
        <v>1660</v>
      </c>
      <c r="H1224" s="206" t="s">
        <v>1660</v>
      </c>
      <c r="I1224" s="301"/>
      <c r="J1224" s="280" t="str">
        <f>IF(C1224=D1224,"=","X")</f>
        <v>=</v>
      </c>
      <c r="K1224" s="280" t="str">
        <f>IF(C1224=F1224,"=","X")</f>
        <v>=</v>
      </c>
      <c r="L1224" s="280" t="str">
        <f t="shared" si="413"/>
        <v>=</v>
      </c>
      <c r="M1224" s="280" t="str">
        <f>IF(C1224=G1224,"=","X")</f>
        <v>=</v>
      </c>
      <c r="N1224" s="280" t="str">
        <f>IF(F1224=G1224,"=","X")</f>
        <v>=</v>
      </c>
      <c r="O1224" s="280" t="str">
        <f>IF(D1224=F1224,"=","X")</f>
        <v>=</v>
      </c>
      <c r="P1224" s="280" t="str">
        <f>IF(H1224=G1224,"=","X")</f>
        <v>=</v>
      </c>
    </row>
    <row r="1225" spans="1:16" ht="13" x14ac:dyDescent="0.35">
      <c r="A1225" s="424" t="s">
        <v>2818</v>
      </c>
      <c r="B1225" s="12" t="s">
        <v>1642</v>
      </c>
      <c r="C1225" s="180" t="s">
        <v>1642</v>
      </c>
      <c r="D1225" s="180" t="s">
        <v>1642</v>
      </c>
      <c r="E1225" s="180" t="s">
        <v>1642</v>
      </c>
      <c r="F1225" s="180" t="s">
        <v>1642</v>
      </c>
      <c r="G1225" s="180" t="s">
        <v>1642</v>
      </c>
      <c r="H1225" s="180" t="s">
        <v>1642</v>
      </c>
      <c r="I1225" s="207"/>
      <c r="J1225" s="180" t="s">
        <v>1642</v>
      </c>
      <c r="K1225" s="180" t="s">
        <v>1642</v>
      </c>
      <c r="L1225" s="180" t="s">
        <v>1642</v>
      </c>
      <c r="M1225" s="180" t="s">
        <v>1642</v>
      </c>
      <c r="N1225" s="180" t="s">
        <v>1642</v>
      </c>
      <c r="O1225" s="180" t="s">
        <v>1642</v>
      </c>
      <c r="P1225" s="180" t="s">
        <v>1642</v>
      </c>
    </row>
    <row r="1226" spans="1:16" x14ac:dyDescent="0.35">
      <c r="A1226" s="21" t="s">
        <v>3564</v>
      </c>
      <c r="B1226" s="17" t="s">
        <v>3565</v>
      </c>
      <c r="C1226" s="206" t="s">
        <v>1660</v>
      </c>
      <c r="D1226" s="206" t="s">
        <v>1660</v>
      </c>
      <c r="E1226" s="206" t="s">
        <v>1660</v>
      </c>
      <c r="F1226" s="206" t="s">
        <v>1660</v>
      </c>
      <c r="G1226" s="206" t="s">
        <v>1660</v>
      </c>
      <c r="H1226" s="206" t="s">
        <v>1660</v>
      </c>
      <c r="I1226" s="301"/>
      <c r="J1226" s="280" t="str">
        <f t="shared" ref="J1226:J1236" si="418">IF(C1226=D1226,"=","X")</f>
        <v>=</v>
      </c>
      <c r="K1226" s="280" t="str">
        <f t="shared" ref="K1226:K1236" si="419">IF(C1226=F1226,"=","X")</f>
        <v>=</v>
      </c>
      <c r="L1226" s="280" t="str">
        <f t="shared" si="413"/>
        <v>=</v>
      </c>
      <c r="M1226" s="280" t="str">
        <f t="shared" ref="M1226:M1236" si="420">IF(C1226=G1226,"=","X")</f>
        <v>=</v>
      </c>
      <c r="N1226" s="280" t="str">
        <f t="shared" ref="N1226:N1236" si="421">IF(F1226=G1226,"=","X")</f>
        <v>=</v>
      </c>
      <c r="O1226" s="280" t="str">
        <f t="shared" ref="O1226:O1236" si="422">IF(D1226=F1226,"=","X")</f>
        <v>=</v>
      </c>
      <c r="P1226" s="280" t="str">
        <f t="shared" ref="P1226:P1236" si="423">IF(H1226=G1226,"=","X")</f>
        <v>=</v>
      </c>
    </row>
    <row r="1227" spans="1:16" ht="13" x14ac:dyDescent="0.35">
      <c r="A1227" s="21" t="s">
        <v>3566</v>
      </c>
      <c r="B1227" s="17" t="s">
        <v>3567</v>
      </c>
      <c r="C1227" s="206" t="s">
        <v>1660</v>
      </c>
      <c r="D1227" s="206" t="s">
        <v>1660</v>
      </c>
      <c r="E1227" s="206" t="s">
        <v>1660</v>
      </c>
      <c r="F1227" s="206" t="s">
        <v>1660</v>
      </c>
      <c r="G1227" s="206" t="s">
        <v>1660</v>
      </c>
      <c r="H1227" s="206" t="s">
        <v>1660</v>
      </c>
      <c r="I1227" s="207"/>
      <c r="J1227" s="280" t="str">
        <f t="shared" si="418"/>
        <v>=</v>
      </c>
      <c r="K1227" s="280" t="str">
        <f t="shared" si="419"/>
        <v>=</v>
      </c>
      <c r="L1227" s="280" t="str">
        <f t="shared" si="413"/>
        <v>=</v>
      </c>
      <c r="M1227" s="280" t="str">
        <f t="shared" si="420"/>
        <v>=</v>
      </c>
      <c r="N1227" s="280" t="str">
        <f t="shared" si="421"/>
        <v>=</v>
      </c>
      <c r="O1227" s="280" t="str">
        <f t="shared" si="422"/>
        <v>=</v>
      </c>
      <c r="P1227" s="280" t="str">
        <f t="shared" si="423"/>
        <v>=</v>
      </c>
    </row>
    <row r="1228" spans="1:16" ht="13" x14ac:dyDescent="0.35">
      <c r="A1228" s="21" t="s">
        <v>639</v>
      </c>
      <c r="B1228" s="13" t="s">
        <v>640</v>
      </c>
      <c r="C1228" s="199" t="s">
        <v>259</v>
      </c>
      <c r="D1228" s="199" t="s">
        <v>259</v>
      </c>
      <c r="E1228" s="199" t="s">
        <v>259</v>
      </c>
      <c r="F1228" s="199" t="s">
        <v>259</v>
      </c>
      <c r="G1228" s="197" t="s">
        <v>1678</v>
      </c>
      <c r="H1228" s="197" t="s">
        <v>1678</v>
      </c>
      <c r="I1228" s="207"/>
      <c r="J1228" s="280" t="str">
        <f t="shared" si="418"/>
        <v>=</v>
      </c>
      <c r="K1228" s="280" t="str">
        <f t="shared" si="419"/>
        <v>=</v>
      </c>
      <c r="L1228" s="280" t="str">
        <f t="shared" si="413"/>
        <v>=</v>
      </c>
      <c r="M1228" s="280" t="str">
        <f t="shared" si="420"/>
        <v>X</v>
      </c>
      <c r="N1228" s="280" t="str">
        <f t="shared" si="421"/>
        <v>X</v>
      </c>
      <c r="O1228" s="280" t="str">
        <f t="shared" si="422"/>
        <v>=</v>
      </c>
      <c r="P1228" s="280" t="str">
        <f t="shared" si="423"/>
        <v>=</v>
      </c>
    </row>
    <row r="1229" spans="1:16" x14ac:dyDescent="0.35">
      <c r="A1229" s="21" t="s">
        <v>3568</v>
      </c>
      <c r="B1229" s="17" t="s">
        <v>3229</v>
      </c>
      <c r="C1229" s="206" t="s">
        <v>1660</v>
      </c>
      <c r="D1229" s="206" t="s">
        <v>1660</v>
      </c>
      <c r="E1229" s="206" t="s">
        <v>1660</v>
      </c>
      <c r="F1229" s="206" t="s">
        <v>1660</v>
      </c>
      <c r="G1229" s="206" t="s">
        <v>1660</v>
      </c>
      <c r="H1229" s="206" t="s">
        <v>1660</v>
      </c>
      <c r="I1229" s="301"/>
      <c r="J1229" s="280" t="str">
        <f t="shared" si="418"/>
        <v>=</v>
      </c>
      <c r="K1229" s="280" t="str">
        <f t="shared" si="419"/>
        <v>=</v>
      </c>
      <c r="L1229" s="280" t="str">
        <f t="shared" si="413"/>
        <v>=</v>
      </c>
      <c r="M1229" s="280" t="str">
        <f t="shared" si="420"/>
        <v>=</v>
      </c>
      <c r="N1229" s="280" t="str">
        <f t="shared" si="421"/>
        <v>=</v>
      </c>
      <c r="O1229" s="280" t="str">
        <f t="shared" si="422"/>
        <v>=</v>
      </c>
      <c r="P1229" s="280" t="str">
        <f t="shared" si="423"/>
        <v>=</v>
      </c>
    </row>
    <row r="1230" spans="1:16" x14ac:dyDescent="0.35">
      <c r="A1230" s="163" t="s">
        <v>3569</v>
      </c>
      <c r="B1230" s="13" t="s">
        <v>3570</v>
      </c>
      <c r="C1230" s="206" t="s">
        <v>1660</v>
      </c>
      <c r="D1230" s="206" t="s">
        <v>1660</v>
      </c>
      <c r="E1230" s="206" t="s">
        <v>1660</v>
      </c>
      <c r="F1230" s="206" t="s">
        <v>1660</v>
      </c>
      <c r="G1230" s="206" t="s">
        <v>1660</v>
      </c>
      <c r="H1230" s="206" t="s">
        <v>1660</v>
      </c>
      <c r="I1230" s="301"/>
      <c r="J1230" s="280" t="str">
        <f t="shared" si="418"/>
        <v>=</v>
      </c>
      <c r="K1230" s="280" t="str">
        <f t="shared" si="419"/>
        <v>=</v>
      </c>
      <c r="L1230" s="280" t="str">
        <f t="shared" si="413"/>
        <v>=</v>
      </c>
      <c r="M1230" s="280" t="str">
        <f t="shared" si="420"/>
        <v>=</v>
      </c>
      <c r="N1230" s="280" t="str">
        <f t="shared" si="421"/>
        <v>=</v>
      </c>
      <c r="O1230" s="280" t="str">
        <f t="shared" si="422"/>
        <v>=</v>
      </c>
      <c r="P1230" s="280" t="str">
        <f t="shared" si="423"/>
        <v>=</v>
      </c>
    </row>
    <row r="1231" spans="1:16" x14ac:dyDescent="0.35">
      <c r="A1231" s="163" t="s">
        <v>3571</v>
      </c>
      <c r="B1231" s="13" t="s">
        <v>3572</v>
      </c>
      <c r="C1231" s="206" t="s">
        <v>1660</v>
      </c>
      <c r="D1231" s="206" t="s">
        <v>1660</v>
      </c>
      <c r="E1231" s="206" t="s">
        <v>1660</v>
      </c>
      <c r="F1231" s="206" t="s">
        <v>1660</v>
      </c>
      <c r="G1231" s="197" t="s">
        <v>1678</v>
      </c>
      <c r="H1231" s="197" t="s">
        <v>1678</v>
      </c>
      <c r="I1231" s="301"/>
      <c r="J1231" s="280" t="str">
        <f t="shared" si="418"/>
        <v>=</v>
      </c>
      <c r="K1231" s="280" t="str">
        <f t="shared" si="419"/>
        <v>=</v>
      </c>
      <c r="L1231" s="280" t="str">
        <f t="shared" si="413"/>
        <v>=</v>
      </c>
      <c r="M1231" s="280" t="str">
        <f t="shared" si="420"/>
        <v>X</v>
      </c>
      <c r="N1231" s="280" t="str">
        <f t="shared" si="421"/>
        <v>X</v>
      </c>
      <c r="O1231" s="280" t="str">
        <f t="shared" si="422"/>
        <v>=</v>
      </c>
      <c r="P1231" s="280" t="str">
        <f t="shared" si="423"/>
        <v>=</v>
      </c>
    </row>
    <row r="1232" spans="1:16" ht="13" x14ac:dyDescent="0.35">
      <c r="A1232" s="21" t="s">
        <v>643</v>
      </c>
      <c r="B1232" s="13" t="s">
        <v>644</v>
      </c>
      <c r="C1232" s="199" t="s">
        <v>259</v>
      </c>
      <c r="D1232" s="199" t="s">
        <v>259</v>
      </c>
      <c r="E1232" s="199" t="s">
        <v>259</v>
      </c>
      <c r="F1232" s="199" t="s">
        <v>259</v>
      </c>
      <c r="G1232" s="197" t="s">
        <v>1678</v>
      </c>
      <c r="H1232" s="197" t="s">
        <v>1678</v>
      </c>
      <c r="I1232" s="207"/>
      <c r="J1232" s="280" t="str">
        <f t="shared" si="418"/>
        <v>=</v>
      </c>
      <c r="K1232" s="280" t="str">
        <f t="shared" si="419"/>
        <v>=</v>
      </c>
      <c r="L1232" s="280" t="str">
        <f t="shared" si="413"/>
        <v>=</v>
      </c>
      <c r="M1232" s="280" t="str">
        <f t="shared" si="420"/>
        <v>X</v>
      </c>
      <c r="N1232" s="280" t="str">
        <f t="shared" si="421"/>
        <v>X</v>
      </c>
      <c r="O1232" s="280" t="str">
        <f t="shared" si="422"/>
        <v>=</v>
      </c>
      <c r="P1232" s="280" t="str">
        <f t="shared" si="423"/>
        <v>=</v>
      </c>
    </row>
    <row r="1233" spans="1:16" x14ac:dyDescent="0.35">
      <c r="A1233" s="21" t="s">
        <v>646</v>
      </c>
      <c r="B1233" s="13" t="s">
        <v>647</v>
      </c>
      <c r="C1233" s="199" t="s">
        <v>259</v>
      </c>
      <c r="D1233" s="199" t="s">
        <v>259</v>
      </c>
      <c r="E1233" s="199" t="s">
        <v>259</v>
      </c>
      <c r="F1233" s="199" t="s">
        <v>259</v>
      </c>
      <c r="G1233" s="197" t="s">
        <v>1678</v>
      </c>
      <c r="H1233" s="197" t="s">
        <v>1678</v>
      </c>
      <c r="I1233" s="301"/>
      <c r="J1233" s="280" t="str">
        <f t="shared" si="418"/>
        <v>=</v>
      </c>
      <c r="K1233" s="280" t="str">
        <f t="shared" si="419"/>
        <v>=</v>
      </c>
      <c r="L1233" s="280" t="str">
        <f t="shared" si="413"/>
        <v>=</v>
      </c>
      <c r="M1233" s="280" t="str">
        <f t="shared" si="420"/>
        <v>X</v>
      </c>
      <c r="N1233" s="280" t="str">
        <f t="shared" si="421"/>
        <v>X</v>
      </c>
      <c r="O1233" s="280" t="str">
        <f t="shared" si="422"/>
        <v>=</v>
      </c>
      <c r="P1233" s="280" t="str">
        <f t="shared" si="423"/>
        <v>=</v>
      </c>
    </row>
    <row r="1234" spans="1:16" x14ac:dyDescent="0.35">
      <c r="A1234" s="21" t="s">
        <v>3573</v>
      </c>
      <c r="B1234" s="13" t="s">
        <v>3574</v>
      </c>
      <c r="C1234" s="206" t="s">
        <v>1660</v>
      </c>
      <c r="D1234" s="206" t="s">
        <v>1660</v>
      </c>
      <c r="E1234" s="206" t="s">
        <v>1660</v>
      </c>
      <c r="F1234" s="206" t="s">
        <v>1660</v>
      </c>
      <c r="G1234" s="206" t="s">
        <v>1660</v>
      </c>
      <c r="H1234" s="206" t="s">
        <v>1660</v>
      </c>
      <c r="I1234" s="301"/>
      <c r="J1234" s="280" t="str">
        <f t="shared" si="418"/>
        <v>=</v>
      </c>
      <c r="K1234" s="280" t="str">
        <f t="shared" si="419"/>
        <v>=</v>
      </c>
      <c r="L1234" s="280" t="str">
        <f t="shared" si="413"/>
        <v>=</v>
      </c>
      <c r="M1234" s="280" t="str">
        <f t="shared" si="420"/>
        <v>=</v>
      </c>
      <c r="N1234" s="280" t="str">
        <f t="shared" si="421"/>
        <v>=</v>
      </c>
      <c r="O1234" s="280" t="str">
        <f t="shared" si="422"/>
        <v>=</v>
      </c>
      <c r="P1234" s="280" t="str">
        <f t="shared" si="423"/>
        <v>=</v>
      </c>
    </row>
    <row r="1235" spans="1:16" x14ac:dyDescent="0.35">
      <c r="A1235" s="21" t="s">
        <v>3575</v>
      </c>
      <c r="B1235" s="13" t="s">
        <v>3576</v>
      </c>
      <c r="C1235" s="206" t="s">
        <v>1660</v>
      </c>
      <c r="D1235" s="206" t="s">
        <v>1660</v>
      </c>
      <c r="E1235" s="206" t="s">
        <v>1660</v>
      </c>
      <c r="F1235" s="206" t="s">
        <v>1660</v>
      </c>
      <c r="G1235" s="206" t="s">
        <v>1660</v>
      </c>
      <c r="H1235" s="206" t="s">
        <v>1660</v>
      </c>
      <c r="I1235" s="301"/>
      <c r="J1235" s="280" t="str">
        <f t="shared" si="418"/>
        <v>=</v>
      </c>
      <c r="K1235" s="280" t="str">
        <f t="shared" si="419"/>
        <v>=</v>
      </c>
      <c r="L1235" s="280" t="str">
        <f t="shared" si="413"/>
        <v>=</v>
      </c>
      <c r="M1235" s="280" t="str">
        <f t="shared" si="420"/>
        <v>=</v>
      </c>
      <c r="N1235" s="280" t="str">
        <f t="shared" si="421"/>
        <v>=</v>
      </c>
      <c r="O1235" s="280" t="str">
        <f t="shared" si="422"/>
        <v>=</v>
      </c>
      <c r="P1235" s="280" t="str">
        <f t="shared" si="423"/>
        <v>=</v>
      </c>
    </row>
    <row r="1236" spans="1:16" x14ac:dyDescent="0.35">
      <c r="A1236" s="21" t="s">
        <v>3577</v>
      </c>
      <c r="B1236" s="13" t="s">
        <v>3578</v>
      </c>
      <c r="C1236" s="206" t="s">
        <v>1660</v>
      </c>
      <c r="D1236" s="206" t="s">
        <v>1660</v>
      </c>
      <c r="E1236" s="206" t="s">
        <v>1660</v>
      </c>
      <c r="F1236" s="206" t="s">
        <v>1660</v>
      </c>
      <c r="G1236" s="206" t="s">
        <v>1660</v>
      </c>
      <c r="H1236" s="206" t="s">
        <v>1660</v>
      </c>
      <c r="I1236" s="301"/>
      <c r="J1236" s="280" t="str">
        <f t="shared" si="418"/>
        <v>=</v>
      </c>
      <c r="K1236" s="280" t="str">
        <f t="shared" si="419"/>
        <v>=</v>
      </c>
      <c r="L1236" s="280" t="str">
        <f t="shared" si="413"/>
        <v>=</v>
      </c>
      <c r="M1236" s="280" t="str">
        <f t="shared" si="420"/>
        <v>=</v>
      </c>
      <c r="N1236" s="280" t="str">
        <f t="shared" si="421"/>
        <v>=</v>
      </c>
      <c r="O1236" s="280" t="str">
        <f t="shared" si="422"/>
        <v>=</v>
      </c>
      <c r="P1236" s="280" t="str">
        <f t="shared" si="423"/>
        <v>=</v>
      </c>
    </row>
    <row r="1237" spans="1:16" ht="26" x14ac:dyDescent="0.35">
      <c r="A1237" s="74" t="s">
        <v>3579</v>
      </c>
      <c r="B1237" s="12" t="s">
        <v>1642</v>
      </c>
      <c r="C1237" s="180" t="s">
        <v>1642</v>
      </c>
      <c r="D1237" s="180" t="s">
        <v>1642</v>
      </c>
      <c r="E1237" s="180" t="s">
        <v>1642</v>
      </c>
      <c r="F1237" s="180" t="s">
        <v>1642</v>
      </c>
      <c r="G1237" s="180" t="s">
        <v>1642</v>
      </c>
      <c r="H1237" s="180" t="s">
        <v>1642</v>
      </c>
      <c r="I1237" s="207"/>
      <c r="J1237" s="180" t="s">
        <v>1642</v>
      </c>
      <c r="K1237" s="180" t="s">
        <v>1642</v>
      </c>
      <c r="L1237" s="180" t="s">
        <v>1642</v>
      </c>
      <c r="M1237" s="180" t="s">
        <v>1642</v>
      </c>
      <c r="N1237" s="180" t="s">
        <v>1642</v>
      </c>
      <c r="O1237" s="180" t="s">
        <v>1642</v>
      </c>
      <c r="P1237" s="180" t="s">
        <v>1642</v>
      </c>
    </row>
    <row r="1238" spans="1:16" ht="13" x14ac:dyDescent="0.35">
      <c r="A1238" s="74" t="s">
        <v>1029</v>
      </c>
      <c r="B1238" s="12" t="s">
        <v>1642</v>
      </c>
      <c r="C1238" s="180" t="s">
        <v>1642</v>
      </c>
      <c r="D1238" s="180" t="s">
        <v>1642</v>
      </c>
      <c r="E1238" s="180" t="s">
        <v>1642</v>
      </c>
      <c r="F1238" s="180" t="s">
        <v>1642</v>
      </c>
      <c r="G1238" s="180" t="s">
        <v>1642</v>
      </c>
      <c r="H1238" s="180" t="s">
        <v>1642</v>
      </c>
      <c r="I1238" s="207"/>
      <c r="J1238" s="180" t="s">
        <v>1642</v>
      </c>
      <c r="K1238" s="180" t="s">
        <v>1642</v>
      </c>
      <c r="L1238" s="180" t="s">
        <v>1642</v>
      </c>
      <c r="M1238" s="180" t="s">
        <v>1642</v>
      </c>
      <c r="N1238" s="180" t="s">
        <v>1642</v>
      </c>
      <c r="O1238" s="180" t="s">
        <v>1642</v>
      </c>
      <c r="P1238" s="180" t="s">
        <v>1642</v>
      </c>
    </row>
    <row r="1239" spans="1:16" x14ac:dyDescent="0.35">
      <c r="A1239" s="21" t="s">
        <v>3580</v>
      </c>
      <c r="B1239" s="17" t="s">
        <v>3581</v>
      </c>
      <c r="C1239" s="206" t="s">
        <v>1660</v>
      </c>
      <c r="D1239" s="206" t="s">
        <v>1660</v>
      </c>
      <c r="E1239" s="206" t="s">
        <v>1660</v>
      </c>
      <c r="F1239" s="206" t="s">
        <v>1660</v>
      </c>
      <c r="G1239" s="206" t="s">
        <v>1660</v>
      </c>
      <c r="H1239" s="206" t="s">
        <v>1660</v>
      </c>
      <c r="I1239" s="301"/>
      <c r="J1239" s="280" t="str">
        <f>IF(C1239=D1239,"=","X")</f>
        <v>=</v>
      </c>
      <c r="K1239" s="280" t="str">
        <f>IF(C1239=F1239,"=","X")</f>
        <v>=</v>
      </c>
      <c r="L1239" s="280" t="str">
        <f t="shared" ref="L1239:L1301" si="424">IF(D1239=E1239,"=","X")</f>
        <v>=</v>
      </c>
      <c r="M1239" s="280" t="str">
        <f>IF(C1239=G1239,"=","X")</f>
        <v>=</v>
      </c>
      <c r="N1239" s="280" t="str">
        <f>IF(F1239=G1239,"=","X")</f>
        <v>=</v>
      </c>
      <c r="O1239" s="280" t="str">
        <f>IF(D1239=F1239,"=","X")</f>
        <v>=</v>
      </c>
      <c r="P1239" s="280" t="str">
        <f>IF(H1239=G1239,"=","X")</f>
        <v>=</v>
      </c>
    </row>
    <row r="1240" spans="1:16" x14ac:dyDescent="0.35">
      <c r="A1240" s="21" t="s">
        <v>3582</v>
      </c>
      <c r="B1240" s="17" t="s">
        <v>3583</v>
      </c>
      <c r="C1240" s="206" t="s">
        <v>1660</v>
      </c>
      <c r="D1240" s="206" t="s">
        <v>1660</v>
      </c>
      <c r="E1240" s="206" t="s">
        <v>1660</v>
      </c>
      <c r="F1240" s="206" t="s">
        <v>1660</v>
      </c>
      <c r="G1240" s="206" t="s">
        <v>1660</v>
      </c>
      <c r="H1240" s="206" t="s">
        <v>1660</v>
      </c>
      <c r="I1240" s="301"/>
      <c r="J1240" s="280" t="str">
        <f>IF(C1240=D1240,"=","X")</f>
        <v>=</v>
      </c>
      <c r="K1240" s="280" t="str">
        <f>IF(C1240=F1240,"=","X")</f>
        <v>=</v>
      </c>
      <c r="L1240" s="280" t="str">
        <f t="shared" si="424"/>
        <v>=</v>
      </c>
      <c r="M1240" s="280" t="str">
        <f>IF(C1240=G1240,"=","X")</f>
        <v>=</v>
      </c>
      <c r="N1240" s="280" t="str">
        <f>IF(F1240=G1240,"=","X")</f>
        <v>=</v>
      </c>
      <c r="O1240" s="280" t="str">
        <f>IF(D1240=F1240,"=","X")</f>
        <v>=</v>
      </c>
      <c r="P1240" s="280" t="str">
        <f>IF(H1240=G1240,"=","X")</f>
        <v>=</v>
      </c>
    </row>
    <row r="1241" spans="1:16" x14ac:dyDescent="0.35">
      <c r="A1241" s="21" t="s">
        <v>3584</v>
      </c>
      <c r="B1241" s="17" t="s">
        <v>3585</v>
      </c>
      <c r="C1241" s="206" t="s">
        <v>1660</v>
      </c>
      <c r="D1241" s="206" t="s">
        <v>1660</v>
      </c>
      <c r="E1241" s="206" t="s">
        <v>1660</v>
      </c>
      <c r="F1241" s="206" t="s">
        <v>1660</v>
      </c>
      <c r="G1241" s="206" t="s">
        <v>1660</v>
      </c>
      <c r="H1241" s="206" t="s">
        <v>1660</v>
      </c>
      <c r="I1241" s="301"/>
      <c r="J1241" s="280" t="str">
        <f>IF(C1241=D1241,"=","X")</f>
        <v>=</v>
      </c>
      <c r="K1241" s="280" t="str">
        <f>IF(C1241=F1241,"=","X")</f>
        <v>=</v>
      </c>
      <c r="L1241" s="280" t="str">
        <f t="shared" si="424"/>
        <v>=</v>
      </c>
      <c r="M1241" s="280" t="str">
        <f>IF(C1241=G1241,"=","X")</f>
        <v>=</v>
      </c>
      <c r="N1241" s="280" t="str">
        <f>IF(F1241=G1241,"=","X")</f>
        <v>=</v>
      </c>
      <c r="O1241" s="280" t="str">
        <f>IF(D1241=F1241,"=","X")</f>
        <v>=</v>
      </c>
      <c r="P1241" s="280" t="str">
        <f>IF(H1241=G1241,"=","X")</f>
        <v>=</v>
      </c>
    </row>
    <row r="1242" spans="1:16" x14ac:dyDescent="0.35">
      <c r="A1242" s="21" t="s">
        <v>3586</v>
      </c>
      <c r="B1242" s="17" t="s">
        <v>3587</v>
      </c>
      <c r="C1242" s="206" t="s">
        <v>1660</v>
      </c>
      <c r="D1242" s="206" t="s">
        <v>1660</v>
      </c>
      <c r="E1242" s="206" t="s">
        <v>1660</v>
      </c>
      <c r="F1242" s="206" t="s">
        <v>1660</v>
      </c>
      <c r="G1242" s="206" t="s">
        <v>1660</v>
      </c>
      <c r="H1242" s="206" t="s">
        <v>1660</v>
      </c>
      <c r="I1242" s="301"/>
      <c r="J1242" s="280" t="str">
        <f>IF(C1242=D1242,"=","X")</f>
        <v>=</v>
      </c>
      <c r="K1242" s="280" t="str">
        <f>IF(C1242=F1242,"=","X")</f>
        <v>=</v>
      </c>
      <c r="L1242" s="280" t="str">
        <f t="shared" si="424"/>
        <v>=</v>
      </c>
      <c r="M1242" s="280" t="str">
        <f>IF(C1242=G1242,"=","X")</f>
        <v>=</v>
      </c>
      <c r="N1242" s="280" t="str">
        <f>IF(F1242=G1242,"=","X")</f>
        <v>=</v>
      </c>
      <c r="O1242" s="280" t="str">
        <f>IF(D1242=F1242,"=","X")</f>
        <v>=</v>
      </c>
      <c r="P1242" s="280" t="str">
        <f>IF(H1242=G1242,"=","X")</f>
        <v>=</v>
      </c>
    </row>
    <row r="1243" spans="1:16" ht="13" x14ac:dyDescent="0.35">
      <c r="A1243" s="424" t="s">
        <v>2818</v>
      </c>
      <c r="B1243" s="12" t="s">
        <v>1642</v>
      </c>
      <c r="C1243" s="180" t="s">
        <v>1642</v>
      </c>
      <c r="D1243" s="180" t="s">
        <v>1642</v>
      </c>
      <c r="E1243" s="180" t="s">
        <v>1642</v>
      </c>
      <c r="F1243" s="180" t="s">
        <v>1642</v>
      </c>
      <c r="G1243" s="180" t="s">
        <v>1642</v>
      </c>
      <c r="H1243" s="180" t="s">
        <v>1642</v>
      </c>
      <c r="I1243" s="207"/>
      <c r="J1243" s="180" t="s">
        <v>1642</v>
      </c>
      <c r="K1243" s="180" t="s">
        <v>1642</v>
      </c>
      <c r="L1243" s="180" t="s">
        <v>1642</v>
      </c>
      <c r="M1243" s="180" t="s">
        <v>1642</v>
      </c>
      <c r="N1243" s="180" t="s">
        <v>1642</v>
      </c>
      <c r="O1243" s="180" t="s">
        <v>1642</v>
      </c>
      <c r="P1243" s="180" t="s">
        <v>1642</v>
      </c>
    </row>
    <row r="1244" spans="1:16" x14ac:dyDescent="0.35">
      <c r="A1244" s="21" t="s">
        <v>3588</v>
      </c>
      <c r="B1244" s="17" t="s">
        <v>3589</v>
      </c>
      <c r="C1244" s="194" t="s">
        <v>1672</v>
      </c>
      <c r="D1244" s="194" t="s">
        <v>1672</v>
      </c>
      <c r="E1244" s="194" t="s">
        <v>1672</v>
      </c>
      <c r="F1244" s="194" t="s">
        <v>1672</v>
      </c>
      <c r="G1244" s="303" t="s">
        <v>1672</v>
      </c>
      <c r="H1244" s="303" t="s">
        <v>1672</v>
      </c>
      <c r="I1244" s="301"/>
      <c r="J1244" s="280" t="str">
        <f t="shared" ref="J1244:J1258" si="425">IF(C1244=D1244,"=","X")</f>
        <v>=</v>
      </c>
      <c r="K1244" s="280" t="str">
        <f t="shared" ref="K1244:K1258" si="426">IF(C1244=F1244,"=","X")</f>
        <v>=</v>
      </c>
      <c r="L1244" s="280" t="str">
        <f t="shared" si="424"/>
        <v>=</v>
      </c>
      <c r="M1244" s="280" t="str">
        <f t="shared" ref="M1244:M1258" si="427">IF(C1244=G1244,"=","X")</f>
        <v>=</v>
      </c>
      <c r="N1244" s="280" t="str">
        <f t="shared" ref="N1244:N1258" si="428">IF(F1244=G1244,"=","X")</f>
        <v>=</v>
      </c>
      <c r="O1244" s="280" t="str">
        <f t="shared" ref="O1244:O1258" si="429">IF(D1244=F1244,"=","X")</f>
        <v>=</v>
      </c>
      <c r="P1244" s="280" t="str">
        <f t="shared" ref="P1244:P1258" si="430">IF(H1244=G1244,"=","X")</f>
        <v>=</v>
      </c>
    </row>
    <row r="1245" spans="1:16" x14ac:dyDescent="0.35">
      <c r="A1245" s="21" t="s">
        <v>3590</v>
      </c>
      <c r="B1245" s="17" t="s">
        <v>3591</v>
      </c>
      <c r="C1245" s="194" t="s">
        <v>1672</v>
      </c>
      <c r="D1245" s="194" t="s">
        <v>1672</v>
      </c>
      <c r="E1245" s="194" t="s">
        <v>1672</v>
      </c>
      <c r="F1245" s="194" t="s">
        <v>1672</v>
      </c>
      <c r="G1245" s="303" t="s">
        <v>1672</v>
      </c>
      <c r="H1245" s="303" t="s">
        <v>1672</v>
      </c>
      <c r="I1245" s="301"/>
      <c r="J1245" s="280" t="str">
        <f t="shared" si="425"/>
        <v>=</v>
      </c>
      <c r="K1245" s="280" t="str">
        <f t="shared" si="426"/>
        <v>=</v>
      </c>
      <c r="L1245" s="280" t="str">
        <f t="shared" si="424"/>
        <v>=</v>
      </c>
      <c r="M1245" s="280" t="str">
        <f t="shared" si="427"/>
        <v>=</v>
      </c>
      <c r="N1245" s="280" t="str">
        <f t="shared" si="428"/>
        <v>=</v>
      </c>
      <c r="O1245" s="280" t="str">
        <f t="shared" si="429"/>
        <v>=</v>
      </c>
      <c r="P1245" s="280" t="str">
        <f t="shared" si="430"/>
        <v>=</v>
      </c>
    </row>
    <row r="1246" spans="1:16" x14ac:dyDescent="0.35">
      <c r="A1246" s="21" t="s">
        <v>3592</v>
      </c>
      <c r="B1246" s="17" t="s">
        <v>3593</v>
      </c>
      <c r="C1246" s="194" t="s">
        <v>1672</v>
      </c>
      <c r="D1246" s="194" t="s">
        <v>1672</v>
      </c>
      <c r="E1246" s="194" t="s">
        <v>1672</v>
      </c>
      <c r="F1246" s="194" t="s">
        <v>1672</v>
      </c>
      <c r="G1246" s="303" t="s">
        <v>1672</v>
      </c>
      <c r="H1246" s="303" t="s">
        <v>1672</v>
      </c>
      <c r="I1246" s="301"/>
      <c r="J1246" s="280" t="str">
        <f t="shared" si="425"/>
        <v>=</v>
      </c>
      <c r="K1246" s="280" t="str">
        <f t="shared" si="426"/>
        <v>=</v>
      </c>
      <c r="L1246" s="280" t="str">
        <f t="shared" si="424"/>
        <v>=</v>
      </c>
      <c r="M1246" s="280" t="str">
        <f t="shared" si="427"/>
        <v>=</v>
      </c>
      <c r="N1246" s="280" t="str">
        <f t="shared" si="428"/>
        <v>=</v>
      </c>
      <c r="O1246" s="280" t="str">
        <f t="shared" si="429"/>
        <v>=</v>
      </c>
      <c r="P1246" s="280" t="str">
        <f t="shared" si="430"/>
        <v>=</v>
      </c>
    </row>
    <row r="1247" spans="1:16" x14ac:dyDescent="0.35">
      <c r="A1247" s="21" t="s">
        <v>3594</v>
      </c>
      <c r="B1247" s="13" t="s">
        <v>3565</v>
      </c>
      <c r="C1247" s="206" t="s">
        <v>1660</v>
      </c>
      <c r="D1247" s="206" t="s">
        <v>1660</v>
      </c>
      <c r="E1247" s="206" t="s">
        <v>1660</v>
      </c>
      <c r="F1247" s="206" t="s">
        <v>1660</v>
      </c>
      <c r="G1247" s="206" t="s">
        <v>1660</v>
      </c>
      <c r="H1247" s="206" t="s">
        <v>1660</v>
      </c>
      <c r="I1247" s="204"/>
      <c r="J1247" s="280" t="str">
        <f t="shared" si="425"/>
        <v>=</v>
      </c>
      <c r="K1247" s="280" t="str">
        <f t="shared" si="426"/>
        <v>=</v>
      </c>
      <c r="L1247" s="280" t="str">
        <f t="shared" si="424"/>
        <v>=</v>
      </c>
      <c r="M1247" s="280" t="str">
        <f t="shared" si="427"/>
        <v>=</v>
      </c>
      <c r="N1247" s="280" t="str">
        <f t="shared" si="428"/>
        <v>=</v>
      </c>
      <c r="O1247" s="280" t="str">
        <f t="shared" si="429"/>
        <v>=</v>
      </c>
      <c r="P1247" s="280" t="str">
        <f t="shared" si="430"/>
        <v>=</v>
      </c>
    </row>
    <row r="1248" spans="1:16" ht="13" x14ac:dyDescent="0.35">
      <c r="A1248" s="21" t="s">
        <v>1381</v>
      </c>
      <c r="B1248" s="13" t="s">
        <v>3595</v>
      </c>
      <c r="C1248" s="206" t="s">
        <v>1660</v>
      </c>
      <c r="D1248" s="206" t="s">
        <v>1660</v>
      </c>
      <c r="E1248" s="206" t="s">
        <v>1660</v>
      </c>
      <c r="F1248" s="206" t="s">
        <v>1660</v>
      </c>
      <c r="G1248" s="206" t="s">
        <v>1660</v>
      </c>
      <c r="H1248" s="206" t="s">
        <v>1660</v>
      </c>
      <c r="I1248" s="207"/>
      <c r="J1248" s="280" t="str">
        <f t="shared" si="425"/>
        <v>=</v>
      </c>
      <c r="K1248" s="280" t="str">
        <f t="shared" si="426"/>
        <v>=</v>
      </c>
      <c r="L1248" s="280" t="str">
        <f t="shared" si="424"/>
        <v>=</v>
      </c>
      <c r="M1248" s="280" t="str">
        <f t="shared" si="427"/>
        <v>=</v>
      </c>
      <c r="N1248" s="280" t="str">
        <f t="shared" si="428"/>
        <v>=</v>
      </c>
      <c r="O1248" s="280" t="str">
        <f t="shared" si="429"/>
        <v>=</v>
      </c>
      <c r="P1248" s="280" t="str">
        <f t="shared" si="430"/>
        <v>=</v>
      </c>
    </row>
    <row r="1249" spans="1:16" x14ac:dyDescent="0.35">
      <c r="A1249" s="21" t="s">
        <v>3596</v>
      </c>
      <c r="B1249" s="13" t="s">
        <v>3229</v>
      </c>
      <c r="C1249" s="206" t="s">
        <v>1660</v>
      </c>
      <c r="D1249" s="206" t="s">
        <v>1660</v>
      </c>
      <c r="E1249" s="206" t="s">
        <v>1660</v>
      </c>
      <c r="F1249" s="206" t="s">
        <v>1660</v>
      </c>
      <c r="G1249" s="206" t="s">
        <v>1660</v>
      </c>
      <c r="H1249" s="206" t="s">
        <v>1660</v>
      </c>
      <c r="I1249" s="301"/>
      <c r="J1249" s="280" t="str">
        <f t="shared" si="425"/>
        <v>=</v>
      </c>
      <c r="K1249" s="280" t="str">
        <f t="shared" si="426"/>
        <v>=</v>
      </c>
      <c r="L1249" s="280" t="str">
        <f t="shared" si="424"/>
        <v>=</v>
      </c>
      <c r="M1249" s="280" t="str">
        <f t="shared" si="427"/>
        <v>=</v>
      </c>
      <c r="N1249" s="280" t="str">
        <f t="shared" si="428"/>
        <v>=</v>
      </c>
      <c r="O1249" s="280" t="str">
        <f t="shared" si="429"/>
        <v>=</v>
      </c>
      <c r="P1249" s="280" t="str">
        <f t="shared" si="430"/>
        <v>=</v>
      </c>
    </row>
    <row r="1250" spans="1:16" x14ac:dyDescent="0.35">
      <c r="A1250" s="21" t="s">
        <v>3597</v>
      </c>
      <c r="B1250" s="13" t="s">
        <v>3570</v>
      </c>
      <c r="C1250" s="206" t="s">
        <v>1660</v>
      </c>
      <c r="D1250" s="206" t="s">
        <v>1660</v>
      </c>
      <c r="E1250" s="206" t="s">
        <v>1660</v>
      </c>
      <c r="F1250" s="206" t="s">
        <v>1660</v>
      </c>
      <c r="G1250" s="206" t="s">
        <v>1660</v>
      </c>
      <c r="H1250" s="206" t="s">
        <v>1660</v>
      </c>
      <c r="I1250" s="301"/>
      <c r="J1250" s="280" t="str">
        <f t="shared" si="425"/>
        <v>=</v>
      </c>
      <c r="K1250" s="280" t="str">
        <f t="shared" si="426"/>
        <v>=</v>
      </c>
      <c r="L1250" s="280" t="str">
        <f t="shared" si="424"/>
        <v>=</v>
      </c>
      <c r="M1250" s="280" t="str">
        <f t="shared" si="427"/>
        <v>=</v>
      </c>
      <c r="N1250" s="280" t="str">
        <f t="shared" si="428"/>
        <v>=</v>
      </c>
      <c r="O1250" s="280" t="str">
        <f t="shared" si="429"/>
        <v>=</v>
      </c>
      <c r="P1250" s="280" t="str">
        <f t="shared" si="430"/>
        <v>=</v>
      </c>
    </row>
    <row r="1251" spans="1:16" x14ac:dyDescent="0.35">
      <c r="A1251" s="21" t="s">
        <v>3598</v>
      </c>
      <c r="B1251" s="13" t="s">
        <v>3572</v>
      </c>
      <c r="C1251" s="206" t="s">
        <v>1660</v>
      </c>
      <c r="D1251" s="206" t="s">
        <v>1660</v>
      </c>
      <c r="E1251" s="206" t="s">
        <v>1660</v>
      </c>
      <c r="F1251" s="206" t="s">
        <v>1660</v>
      </c>
      <c r="G1251" s="205" t="s">
        <v>1870</v>
      </c>
      <c r="H1251" s="205" t="s">
        <v>1870</v>
      </c>
      <c r="I1251" s="301"/>
      <c r="J1251" s="280" t="str">
        <f t="shared" si="425"/>
        <v>=</v>
      </c>
      <c r="K1251" s="280" t="str">
        <f t="shared" si="426"/>
        <v>=</v>
      </c>
      <c r="L1251" s="280" t="str">
        <f t="shared" si="424"/>
        <v>=</v>
      </c>
      <c r="M1251" s="280" t="str">
        <f t="shared" si="427"/>
        <v>X</v>
      </c>
      <c r="N1251" s="280" t="str">
        <f t="shared" si="428"/>
        <v>X</v>
      </c>
      <c r="O1251" s="280" t="str">
        <f t="shared" si="429"/>
        <v>=</v>
      </c>
      <c r="P1251" s="280" t="str">
        <f t="shared" si="430"/>
        <v>=</v>
      </c>
    </row>
    <row r="1252" spans="1:16" x14ac:dyDescent="0.35">
      <c r="A1252" s="21" t="s">
        <v>649</v>
      </c>
      <c r="B1252" s="13" t="s">
        <v>650</v>
      </c>
      <c r="C1252" s="199" t="s">
        <v>259</v>
      </c>
      <c r="D1252" s="199" t="s">
        <v>259</v>
      </c>
      <c r="E1252" s="199" t="s">
        <v>259</v>
      </c>
      <c r="F1252" s="199" t="s">
        <v>259</v>
      </c>
      <c r="G1252" s="197" t="s">
        <v>1678</v>
      </c>
      <c r="H1252" s="197" t="s">
        <v>1678</v>
      </c>
      <c r="I1252" s="301"/>
      <c r="J1252" s="280" t="str">
        <f t="shared" si="425"/>
        <v>=</v>
      </c>
      <c r="K1252" s="280" t="str">
        <f t="shared" si="426"/>
        <v>=</v>
      </c>
      <c r="L1252" s="280" t="str">
        <f t="shared" si="424"/>
        <v>=</v>
      </c>
      <c r="M1252" s="280" t="str">
        <f t="shared" si="427"/>
        <v>X</v>
      </c>
      <c r="N1252" s="280" t="str">
        <f t="shared" si="428"/>
        <v>X</v>
      </c>
      <c r="O1252" s="280" t="str">
        <f t="shared" si="429"/>
        <v>=</v>
      </c>
      <c r="P1252" s="280" t="str">
        <f t="shared" si="430"/>
        <v>=</v>
      </c>
    </row>
    <row r="1253" spans="1:16" x14ac:dyDescent="0.35">
      <c r="A1253" s="21" t="s">
        <v>3599</v>
      </c>
      <c r="B1253" s="13" t="s">
        <v>3600</v>
      </c>
      <c r="C1253" s="206" t="s">
        <v>1660</v>
      </c>
      <c r="D1253" s="206" t="s">
        <v>1660</v>
      </c>
      <c r="E1253" s="206" t="s">
        <v>1660</v>
      </c>
      <c r="F1253" s="206" t="s">
        <v>1660</v>
      </c>
      <c r="G1253" s="205" t="s">
        <v>1870</v>
      </c>
      <c r="H1253" s="205" t="s">
        <v>1870</v>
      </c>
      <c r="I1253" s="301"/>
      <c r="J1253" s="280" t="str">
        <f t="shared" si="425"/>
        <v>=</v>
      </c>
      <c r="K1253" s="280" t="str">
        <f t="shared" si="426"/>
        <v>=</v>
      </c>
      <c r="L1253" s="280" t="str">
        <f t="shared" si="424"/>
        <v>=</v>
      </c>
      <c r="M1253" s="280" t="str">
        <f t="shared" si="427"/>
        <v>X</v>
      </c>
      <c r="N1253" s="280" t="str">
        <f t="shared" si="428"/>
        <v>X</v>
      </c>
      <c r="O1253" s="280" t="str">
        <f t="shared" si="429"/>
        <v>=</v>
      </c>
      <c r="P1253" s="280" t="str">
        <f t="shared" si="430"/>
        <v>=</v>
      </c>
    </row>
    <row r="1254" spans="1:16" x14ac:dyDescent="0.35">
      <c r="A1254" s="21" t="s">
        <v>3601</v>
      </c>
      <c r="B1254" s="13" t="s">
        <v>3602</v>
      </c>
      <c r="C1254" s="206" t="s">
        <v>1660</v>
      </c>
      <c r="D1254" s="206" t="s">
        <v>1660</v>
      </c>
      <c r="E1254" s="206" t="s">
        <v>1660</v>
      </c>
      <c r="F1254" s="206" t="s">
        <v>1660</v>
      </c>
      <c r="G1254" s="205" t="s">
        <v>1870</v>
      </c>
      <c r="H1254" s="205" t="s">
        <v>1870</v>
      </c>
      <c r="I1254" s="301"/>
      <c r="J1254" s="280" t="str">
        <f t="shared" si="425"/>
        <v>=</v>
      </c>
      <c r="K1254" s="280" t="str">
        <f t="shared" si="426"/>
        <v>=</v>
      </c>
      <c r="L1254" s="280" t="str">
        <f t="shared" si="424"/>
        <v>=</v>
      </c>
      <c r="M1254" s="280" t="str">
        <f t="shared" si="427"/>
        <v>X</v>
      </c>
      <c r="N1254" s="280" t="str">
        <f t="shared" si="428"/>
        <v>X</v>
      </c>
      <c r="O1254" s="280" t="str">
        <f t="shared" si="429"/>
        <v>=</v>
      </c>
      <c r="P1254" s="280" t="str">
        <f t="shared" si="430"/>
        <v>=</v>
      </c>
    </row>
    <row r="1255" spans="1:16" x14ac:dyDescent="0.35">
      <c r="A1255" s="21" t="s">
        <v>3603</v>
      </c>
      <c r="B1255" s="13" t="s">
        <v>3604</v>
      </c>
      <c r="C1255" s="206" t="s">
        <v>1660</v>
      </c>
      <c r="D1255" s="206" t="s">
        <v>1660</v>
      </c>
      <c r="E1255" s="206" t="s">
        <v>1660</v>
      </c>
      <c r="F1255" s="206" t="s">
        <v>1660</v>
      </c>
      <c r="G1255" s="206" t="s">
        <v>1660</v>
      </c>
      <c r="H1255" s="206" t="s">
        <v>1660</v>
      </c>
      <c r="I1255" s="301"/>
      <c r="J1255" s="280" t="str">
        <f t="shared" si="425"/>
        <v>=</v>
      </c>
      <c r="K1255" s="280" t="str">
        <f t="shared" si="426"/>
        <v>=</v>
      </c>
      <c r="L1255" s="280" t="str">
        <f t="shared" si="424"/>
        <v>=</v>
      </c>
      <c r="M1255" s="280" t="str">
        <f t="shared" si="427"/>
        <v>=</v>
      </c>
      <c r="N1255" s="280" t="str">
        <f t="shared" si="428"/>
        <v>=</v>
      </c>
      <c r="O1255" s="280" t="str">
        <f t="shared" si="429"/>
        <v>=</v>
      </c>
      <c r="P1255" s="280" t="str">
        <f t="shared" si="430"/>
        <v>=</v>
      </c>
    </row>
    <row r="1256" spans="1:16" x14ac:dyDescent="0.35">
      <c r="A1256" s="344" t="s">
        <v>653</v>
      </c>
      <c r="B1256" s="297" t="s">
        <v>647</v>
      </c>
      <c r="C1256" s="315" t="s">
        <v>259</v>
      </c>
      <c r="D1256" s="315" t="s">
        <v>259</v>
      </c>
      <c r="E1256" s="199" t="s">
        <v>259</v>
      </c>
      <c r="F1256" s="315" t="s">
        <v>259</v>
      </c>
      <c r="G1256" s="316" t="s">
        <v>1678</v>
      </c>
      <c r="H1256" s="316" t="s">
        <v>1678</v>
      </c>
      <c r="I1256" s="347"/>
      <c r="J1256" s="280" t="str">
        <f t="shared" si="425"/>
        <v>=</v>
      </c>
      <c r="K1256" s="280" t="str">
        <f t="shared" si="426"/>
        <v>=</v>
      </c>
      <c r="L1256" s="280" t="str">
        <f t="shared" si="424"/>
        <v>=</v>
      </c>
      <c r="M1256" s="280" t="str">
        <f t="shared" si="427"/>
        <v>X</v>
      </c>
      <c r="N1256" s="280" t="str">
        <f t="shared" si="428"/>
        <v>X</v>
      </c>
      <c r="O1256" s="280" t="str">
        <f t="shared" si="429"/>
        <v>=</v>
      </c>
      <c r="P1256" s="280" t="str">
        <f t="shared" si="430"/>
        <v>=</v>
      </c>
    </row>
    <row r="1257" spans="1:16" x14ac:dyDescent="0.35">
      <c r="A1257" s="344" t="s">
        <v>3605</v>
      </c>
      <c r="B1257" s="297" t="s">
        <v>3606</v>
      </c>
      <c r="C1257" s="206" t="s">
        <v>1660</v>
      </c>
      <c r="D1257" s="206" t="s">
        <v>1660</v>
      </c>
      <c r="E1257" s="206" t="s">
        <v>1660</v>
      </c>
      <c r="F1257" s="206" t="s">
        <v>1660</v>
      </c>
      <c r="G1257" s="206" t="s">
        <v>1660</v>
      </c>
      <c r="H1257" s="206" t="s">
        <v>1660</v>
      </c>
      <c r="I1257" s="347"/>
      <c r="J1257" s="280" t="str">
        <f t="shared" si="425"/>
        <v>=</v>
      </c>
      <c r="K1257" s="280" t="str">
        <f t="shared" si="426"/>
        <v>=</v>
      </c>
      <c r="L1257" s="280" t="str">
        <f t="shared" si="424"/>
        <v>=</v>
      </c>
      <c r="M1257" s="280" t="str">
        <f t="shared" si="427"/>
        <v>=</v>
      </c>
      <c r="N1257" s="280" t="str">
        <f t="shared" si="428"/>
        <v>=</v>
      </c>
      <c r="O1257" s="280" t="str">
        <f t="shared" si="429"/>
        <v>=</v>
      </c>
      <c r="P1257" s="280" t="str">
        <f t="shared" si="430"/>
        <v>=</v>
      </c>
    </row>
    <row r="1258" spans="1:16" x14ac:dyDescent="0.35">
      <c r="A1258" s="344" t="s">
        <v>3607</v>
      </c>
      <c r="B1258" s="297" t="s">
        <v>3608</v>
      </c>
      <c r="C1258" s="206" t="s">
        <v>1660</v>
      </c>
      <c r="D1258" s="206" t="s">
        <v>1660</v>
      </c>
      <c r="E1258" s="206" t="s">
        <v>1660</v>
      </c>
      <c r="F1258" s="206" t="s">
        <v>1660</v>
      </c>
      <c r="G1258" s="206" t="s">
        <v>1660</v>
      </c>
      <c r="H1258" s="206" t="s">
        <v>1660</v>
      </c>
      <c r="I1258" s="347"/>
      <c r="J1258" s="280" t="str">
        <f t="shared" si="425"/>
        <v>=</v>
      </c>
      <c r="K1258" s="280" t="str">
        <f t="shared" si="426"/>
        <v>=</v>
      </c>
      <c r="L1258" s="280" t="str">
        <f t="shared" si="424"/>
        <v>=</v>
      </c>
      <c r="M1258" s="280" t="str">
        <f t="shared" si="427"/>
        <v>=</v>
      </c>
      <c r="N1258" s="280" t="str">
        <f t="shared" si="428"/>
        <v>=</v>
      </c>
      <c r="O1258" s="280" t="str">
        <f t="shared" si="429"/>
        <v>=</v>
      </c>
      <c r="P1258" s="280" t="str">
        <f t="shared" si="430"/>
        <v>=</v>
      </c>
    </row>
    <row r="1259" spans="1:16" ht="26" x14ac:dyDescent="0.35">
      <c r="A1259" s="218" t="s">
        <v>3609</v>
      </c>
      <c r="B1259" s="191" t="s">
        <v>1642</v>
      </c>
      <c r="C1259" s="203" t="s">
        <v>1642</v>
      </c>
      <c r="D1259" s="203" t="s">
        <v>1642</v>
      </c>
      <c r="E1259" s="203" t="s">
        <v>1642</v>
      </c>
      <c r="F1259" s="203" t="s">
        <v>1642</v>
      </c>
      <c r="G1259" s="203" t="s">
        <v>1642</v>
      </c>
      <c r="H1259" s="203" t="s">
        <v>1642</v>
      </c>
      <c r="I1259" s="203"/>
      <c r="J1259" s="203" t="s">
        <v>1642</v>
      </c>
      <c r="K1259" s="203" t="s">
        <v>1642</v>
      </c>
      <c r="L1259" s="203" t="s">
        <v>1642</v>
      </c>
      <c r="M1259" s="203" t="s">
        <v>1642</v>
      </c>
      <c r="N1259" s="203" t="s">
        <v>1642</v>
      </c>
      <c r="O1259" s="203" t="s">
        <v>1642</v>
      </c>
      <c r="P1259" s="203" t="s">
        <v>1642</v>
      </c>
    </row>
    <row r="1260" spans="1:16" ht="13" x14ac:dyDescent="0.35">
      <c r="A1260" s="346" t="s">
        <v>3610</v>
      </c>
      <c r="B1260" s="12" t="s">
        <v>1642</v>
      </c>
      <c r="C1260" s="311" t="s">
        <v>1642</v>
      </c>
      <c r="D1260" s="311" t="s">
        <v>1642</v>
      </c>
      <c r="E1260" s="180" t="s">
        <v>1642</v>
      </c>
      <c r="F1260" s="311" t="s">
        <v>1642</v>
      </c>
      <c r="G1260" s="311" t="s">
        <v>1642</v>
      </c>
      <c r="H1260" s="311" t="s">
        <v>1642</v>
      </c>
      <c r="I1260" s="312"/>
      <c r="J1260" s="311" t="s">
        <v>1642</v>
      </c>
      <c r="K1260" s="311" t="s">
        <v>1642</v>
      </c>
      <c r="L1260" s="180" t="s">
        <v>1642</v>
      </c>
      <c r="M1260" s="311" t="s">
        <v>1642</v>
      </c>
      <c r="N1260" s="311" t="s">
        <v>1642</v>
      </c>
      <c r="O1260" s="311" t="s">
        <v>1642</v>
      </c>
      <c r="P1260" s="180" t="s">
        <v>1642</v>
      </c>
    </row>
    <row r="1261" spans="1:16" x14ac:dyDescent="0.35">
      <c r="A1261" s="21" t="s">
        <v>3611</v>
      </c>
      <c r="B1261" s="17" t="s">
        <v>3612</v>
      </c>
      <c r="C1261" s="194" t="s">
        <v>1672</v>
      </c>
      <c r="D1261" s="194" t="s">
        <v>1672</v>
      </c>
      <c r="E1261" s="194" t="s">
        <v>1672</v>
      </c>
      <c r="F1261" s="194" t="s">
        <v>1672</v>
      </c>
      <c r="G1261" s="303" t="s">
        <v>1672</v>
      </c>
      <c r="H1261" s="303" t="s">
        <v>1672</v>
      </c>
      <c r="I1261" s="301"/>
      <c r="J1261" s="280" t="str">
        <f t="shared" ref="J1261:J1267" si="431">IF(C1261=D1261,"=","X")</f>
        <v>=</v>
      </c>
      <c r="K1261" s="280" t="str">
        <f t="shared" ref="K1261:K1267" si="432">IF(C1261=F1261,"=","X")</f>
        <v>=</v>
      </c>
      <c r="L1261" s="280" t="str">
        <f t="shared" si="424"/>
        <v>=</v>
      </c>
      <c r="M1261" s="280" t="str">
        <f t="shared" ref="M1261:M1267" si="433">IF(C1261=G1261,"=","X")</f>
        <v>=</v>
      </c>
      <c r="N1261" s="280" t="str">
        <f t="shared" ref="N1261:N1267" si="434">IF(F1261=G1261,"=","X")</f>
        <v>=</v>
      </c>
      <c r="O1261" s="280" t="str">
        <f t="shared" ref="O1261:O1267" si="435">IF(D1261=F1261,"=","X")</f>
        <v>=</v>
      </c>
      <c r="P1261" s="280" t="str">
        <f t="shared" ref="P1261:P1267" si="436">IF(H1261=G1261,"=","X")</f>
        <v>=</v>
      </c>
    </row>
    <row r="1262" spans="1:16" x14ac:dyDescent="0.35">
      <c r="A1262" s="21" t="s">
        <v>3613</v>
      </c>
      <c r="B1262" s="17" t="s">
        <v>3614</v>
      </c>
      <c r="C1262" s="201" t="s">
        <v>1870</v>
      </c>
      <c r="D1262" s="201" t="s">
        <v>1870</v>
      </c>
      <c r="E1262" s="201" t="s">
        <v>1870</v>
      </c>
      <c r="F1262" s="201" t="s">
        <v>1870</v>
      </c>
      <c r="G1262" s="205" t="s">
        <v>1870</v>
      </c>
      <c r="H1262" s="205" t="s">
        <v>1870</v>
      </c>
      <c r="I1262" s="301"/>
      <c r="J1262" s="280" t="str">
        <f t="shared" si="431"/>
        <v>=</v>
      </c>
      <c r="K1262" s="280" t="str">
        <f t="shared" si="432"/>
        <v>=</v>
      </c>
      <c r="L1262" s="280" t="str">
        <f t="shared" si="424"/>
        <v>=</v>
      </c>
      <c r="M1262" s="280" t="str">
        <f t="shared" si="433"/>
        <v>=</v>
      </c>
      <c r="N1262" s="280" t="str">
        <f t="shared" si="434"/>
        <v>=</v>
      </c>
      <c r="O1262" s="280" t="str">
        <f t="shared" si="435"/>
        <v>=</v>
      </c>
      <c r="P1262" s="280" t="str">
        <f t="shared" si="436"/>
        <v>=</v>
      </c>
    </row>
    <row r="1263" spans="1:16" x14ac:dyDescent="0.35">
      <c r="A1263" s="21" t="s">
        <v>3615</v>
      </c>
      <c r="B1263" s="17" t="s">
        <v>3616</v>
      </c>
      <c r="C1263" s="201" t="s">
        <v>1870</v>
      </c>
      <c r="D1263" s="201" t="s">
        <v>1870</v>
      </c>
      <c r="E1263" s="201" t="s">
        <v>1870</v>
      </c>
      <c r="F1263" s="201" t="s">
        <v>1870</v>
      </c>
      <c r="G1263" s="205" t="s">
        <v>1870</v>
      </c>
      <c r="H1263" s="205" t="s">
        <v>1870</v>
      </c>
      <c r="I1263" s="301"/>
      <c r="J1263" s="280" t="str">
        <f t="shared" si="431"/>
        <v>=</v>
      </c>
      <c r="K1263" s="280" t="str">
        <f t="shared" si="432"/>
        <v>=</v>
      </c>
      <c r="L1263" s="280" t="str">
        <f t="shared" si="424"/>
        <v>=</v>
      </c>
      <c r="M1263" s="280" t="str">
        <f t="shared" si="433"/>
        <v>=</v>
      </c>
      <c r="N1263" s="280" t="str">
        <f t="shared" si="434"/>
        <v>=</v>
      </c>
      <c r="O1263" s="280" t="str">
        <f t="shared" si="435"/>
        <v>=</v>
      </c>
      <c r="P1263" s="280" t="str">
        <f t="shared" si="436"/>
        <v>=</v>
      </c>
    </row>
    <row r="1264" spans="1:16" x14ac:dyDescent="0.35">
      <c r="A1264" s="21" t="s">
        <v>3617</v>
      </c>
      <c r="B1264" s="17" t="s">
        <v>3618</v>
      </c>
      <c r="C1264" s="194" t="s">
        <v>1672</v>
      </c>
      <c r="D1264" s="194" t="s">
        <v>1672</v>
      </c>
      <c r="E1264" s="194" t="s">
        <v>1672</v>
      </c>
      <c r="F1264" s="194" t="s">
        <v>1672</v>
      </c>
      <c r="G1264" s="303" t="s">
        <v>1672</v>
      </c>
      <c r="H1264" s="303" t="s">
        <v>1672</v>
      </c>
      <c r="I1264" s="301"/>
      <c r="J1264" s="280" t="str">
        <f t="shared" si="431"/>
        <v>=</v>
      </c>
      <c r="K1264" s="280" t="str">
        <f t="shared" si="432"/>
        <v>=</v>
      </c>
      <c r="L1264" s="280" t="str">
        <f t="shared" si="424"/>
        <v>=</v>
      </c>
      <c r="M1264" s="280" t="str">
        <f t="shared" si="433"/>
        <v>=</v>
      </c>
      <c r="N1264" s="280" t="str">
        <f t="shared" si="434"/>
        <v>=</v>
      </c>
      <c r="O1264" s="280" t="str">
        <f t="shared" si="435"/>
        <v>=</v>
      </c>
      <c r="P1264" s="280" t="str">
        <f t="shared" si="436"/>
        <v>=</v>
      </c>
    </row>
    <row r="1265" spans="1:16" x14ac:dyDescent="0.35">
      <c r="A1265" s="21" t="s">
        <v>3619</v>
      </c>
      <c r="B1265" s="17" t="s">
        <v>3620</v>
      </c>
      <c r="C1265" s="194" t="s">
        <v>1672</v>
      </c>
      <c r="D1265" s="194" t="s">
        <v>1672</v>
      </c>
      <c r="E1265" s="194" t="s">
        <v>1672</v>
      </c>
      <c r="F1265" s="194" t="s">
        <v>1672</v>
      </c>
      <c r="G1265" s="303" t="s">
        <v>1672</v>
      </c>
      <c r="H1265" s="303" t="s">
        <v>1672</v>
      </c>
      <c r="I1265" s="301"/>
      <c r="J1265" s="280" t="str">
        <f t="shared" si="431"/>
        <v>=</v>
      </c>
      <c r="K1265" s="280" t="str">
        <f t="shared" si="432"/>
        <v>=</v>
      </c>
      <c r="L1265" s="280" t="str">
        <f t="shared" si="424"/>
        <v>=</v>
      </c>
      <c r="M1265" s="280" t="str">
        <f t="shared" si="433"/>
        <v>=</v>
      </c>
      <c r="N1265" s="280" t="str">
        <f t="shared" si="434"/>
        <v>=</v>
      </c>
      <c r="O1265" s="280" t="str">
        <f t="shared" si="435"/>
        <v>=</v>
      </c>
      <c r="P1265" s="280" t="str">
        <f t="shared" si="436"/>
        <v>=</v>
      </c>
    </row>
    <row r="1266" spans="1:16" x14ac:dyDescent="0.35">
      <c r="A1266" s="21" t="s">
        <v>3621</v>
      </c>
      <c r="B1266" s="17" t="s">
        <v>3622</v>
      </c>
      <c r="C1266" s="194" t="s">
        <v>1672</v>
      </c>
      <c r="D1266" s="194" t="s">
        <v>1672</v>
      </c>
      <c r="E1266" s="194" t="s">
        <v>1672</v>
      </c>
      <c r="F1266" s="194" t="s">
        <v>1672</v>
      </c>
      <c r="G1266" s="303" t="s">
        <v>1672</v>
      </c>
      <c r="H1266" s="303" t="s">
        <v>1672</v>
      </c>
      <c r="I1266" s="204"/>
      <c r="J1266" s="280" t="str">
        <f t="shared" si="431"/>
        <v>=</v>
      </c>
      <c r="K1266" s="280" t="str">
        <f t="shared" si="432"/>
        <v>=</v>
      </c>
      <c r="L1266" s="280" t="str">
        <f t="shared" si="424"/>
        <v>=</v>
      </c>
      <c r="M1266" s="280" t="str">
        <f t="shared" si="433"/>
        <v>=</v>
      </c>
      <c r="N1266" s="280" t="str">
        <f t="shared" si="434"/>
        <v>=</v>
      </c>
      <c r="O1266" s="280" t="str">
        <f t="shared" si="435"/>
        <v>=</v>
      </c>
      <c r="P1266" s="280" t="str">
        <f t="shared" si="436"/>
        <v>=</v>
      </c>
    </row>
    <row r="1267" spans="1:16" ht="13" x14ac:dyDescent="0.35">
      <c r="A1267" s="344" t="s">
        <v>3623</v>
      </c>
      <c r="B1267" s="319" t="s">
        <v>3624</v>
      </c>
      <c r="C1267" s="331" t="s">
        <v>1870</v>
      </c>
      <c r="D1267" s="331" t="s">
        <v>1870</v>
      </c>
      <c r="E1267" s="201" t="s">
        <v>1870</v>
      </c>
      <c r="F1267" s="331" t="s">
        <v>1870</v>
      </c>
      <c r="G1267" s="322" t="s">
        <v>1870</v>
      </c>
      <c r="H1267" s="322" t="s">
        <v>1870</v>
      </c>
      <c r="I1267" s="328"/>
      <c r="J1267" s="280" t="str">
        <f t="shared" si="431"/>
        <v>=</v>
      </c>
      <c r="K1267" s="280" t="str">
        <f t="shared" si="432"/>
        <v>=</v>
      </c>
      <c r="L1267" s="280" t="str">
        <f t="shared" si="424"/>
        <v>=</v>
      </c>
      <c r="M1267" s="280" t="str">
        <f t="shared" si="433"/>
        <v>=</v>
      </c>
      <c r="N1267" s="280" t="str">
        <f t="shared" si="434"/>
        <v>=</v>
      </c>
      <c r="O1267" s="280" t="str">
        <f t="shared" si="435"/>
        <v>=</v>
      </c>
      <c r="P1267" s="280" t="str">
        <f t="shared" si="436"/>
        <v>=</v>
      </c>
    </row>
    <row r="1268" spans="1:16" ht="13" x14ac:dyDescent="0.35">
      <c r="A1268" s="218" t="s">
        <v>3625</v>
      </c>
      <c r="B1268" s="191" t="s">
        <v>1642</v>
      </c>
      <c r="C1268" s="203" t="s">
        <v>1642</v>
      </c>
      <c r="D1268" s="203" t="s">
        <v>1642</v>
      </c>
      <c r="E1268" s="203" t="s">
        <v>1642</v>
      </c>
      <c r="F1268" s="203" t="s">
        <v>1642</v>
      </c>
      <c r="G1268" s="203" t="s">
        <v>1642</v>
      </c>
      <c r="H1268" s="203" t="s">
        <v>1642</v>
      </c>
      <c r="I1268" s="203"/>
      <c r="J1268" s="203" t="s">
        <v>1642</v>
      </c>
      <c r="K1268" s="203" t="s">
        <v>1642</v>
      </c>
      <c r="L1268" s="203" t="s">
        <v>1642</v>
      </c>
      <c r="M1268" s="203" t="s">
        <v>1642</v>
      </c>
      <c r="N1268" s="203" t="s">
        <v>1642</v>
      </c>
      <c r="O1268" s="203" t="s">
        <v>1642</v>
      </c>
      <c r="P1268" s="203" t="s">
        <v>1642</v>
      </c>
    </row>
    <row r="1269" spans="1:16" ht="13" x14ac:dyDescent="0.35">
      <c r="A1269" s="346" t="s">
        <v>1991</v>
      </c>
      <c r="B1269" s="12" t="s">
        <v>1642</v>
      </c>
      <c r="C1269" s="311" t="s">
        <v>1642</v>
      </c>
      <c r="D1269" s="311" t="s">
        <v>1642</v>
      </c>
      <c r="E1269" s="180" t="s">
        <v>1642</v>
      </c>
      <c r="F1269" s="311" t="s">
        <v>1642</v>
      </c>
      <c r="G1269" s="311" t="s">
        <v>1642</v>
      </c>
      <c r="H1269" s="311" t="s">
        <v>1642</v>
      </c>
      <c r="I1269" s="312"/>
      <c r="J1269" s="311" t="s">
        <v>1642</v>
      </c>
      <c r="K1269" s="311" t="s">
        <v>1642</v>
      </c>
      <c r="L1269" s="180" t="s">
        <v>1642</v>
      </c>
      <c r="M1269" s="311" t="s">
        <v>1642</v>
      </c>
      <c r="N1269" s="311" t="s">
        <v>1642</v>
      </c>
      <c r="O1269" s="311" t="s">
        <v>1642</v>
      </c>
      <c r="P1269" s="180" t="s">
        <v>1642</v>
      </c>
    </row>
    <row r="1270" spans="1:16" x14ac:dyDescent="0.35">
      <c r="A1270" s="21" t="s">
        <v>3626</v>
      </c>
      <c r="B1270" s="17" t="s">
        <v>3627</v>
      </c>
      <c r="C1270" s="206" t="s">
        <v>1660</v>
      </c>
      <c r="D1270" s="206" t="s">
        <v>1660</v>
      </c>
      <c r="E1270" s="206" t="s">
        <v>1660</v>
      </c>
      <c r="F1270" s="193" t="s">
        <v>1660</v>
      </c>
      <c r="G1270" s="206" t="s">
        <v>1660</v>
      </c>
      <c r="H1270" s="206" t="s">
        <v>1660</v>
      </c>
      <c r="I1270" s="301"/>
      <c r="J1270" s="280" t="str">
        <f t="shared" ref="J1270:J1275" si="437">IF(C1270=D1270,"=","X")</f>
        <v>=</v>
      </c>
      <c r="K1270" s="280" t="str">
        <f t="shared" ref="K1270:K1275" si="438">IF(C1270=F1270,"=","X")</f>
        <v>=</v>
      </c>
      <c r="L1270" s="280" t="str">
        <f t="shared" si="424"/>
        <v>=</v>
      </c>
      <c r="M1270" s="280" t="str">
        <f t="shared" ref="M1270:M1275" si="439">IF(C1270=G1270,"=","X")</f>
        <v>=</v>
      </c>
      <c r="N1270" s="280" t="str">
        <f t="shared" ref="N1270:N1275" si="440">IF(F1270=G1270,"=","X")</f>
        <v>=</v>
      </c>
      <c r="O1270" s="280" t="str">
        <f t="shared" ref="O1270:O1275" si="441">IF(D1270=F1270,"=","X")</f>
        <v>=</v>
      </c>
      <c r="P1270" s="280" t="str">
        <f t="shared" ref="P1270:P1275" si="442">IF(H1270=G1270,"=","X")</f>
        <v>=</v>
      </c>
    </row>
    <row r="1271" spans="1:16" x14ac:dyDescent="0.35">
      <c r="A1271" s="21" t="s">
        <v>3628</v>
      </c>
      <c r="B1271" s="17" t="s">
        <v>3629</v>
      </c>
      <c r="C1271" s="206" t="s">
        <v>1660</v>
      </c>
      <c r="D1271" s="206" t="s">
        <v>1660</v>
      </c>
      <c r="E1271" s="206" t="s">
        <v>1660</v>
      </c>
      <c r="F1271" s="193" t="s">
        <v>1660</v>
      </c>
      <c r="G1271" s="206" t="s">
        <v>1660</v>
      </c>
      <c r="H1271" s="206" t="s">
        <v>1660</v>
      </c>
      <c r="I1271" s="204"/>
      <c r="J1271" s="280" t="str">
        <f t="shared" si="437"/>
        <v>=</v>
      </c>
      <c r="K1271" s="280" t="str">
        <f t="shared" si="438"/>
        <v>=</v>
      </c>
      <c r="L1271" s="280" t="str">
        <f t="shared" si="424"/>
        <v>=</v>
      </c>
      <c r="M1271" s="280" t="str">
        <f t="shared" si="439"/>
        <v>=</v>
      </c>
      <c r="N1271" s="280" t="str">
        <f t="shared" si="440"/>
        <v>=</v>
      </c>
      <c r="O1271" s="280" t="str">
        <f t="shared" si="441"/>
        <v>=</v>
      </c>
      <c r="P1271" s="280" t="str">
        <f t="shared" si="442"/>
        <v>=</v>
      </c>
    </row>
    <row r="1272" spans="1:16" ht="13" x14ac:dyDescent="0.35">
      <c r="A1272" s="21" t="s">
        <v>3630</v>
      </c>
      <c r="B1272" s="17" t="s">
        <v>3631</v>
      </c>
      <c r="C1272" s="194" t="s">
        <v>1672</v>
      </c>
      <c r="D1272" s="194" t="s">
        <v>1672</v>
      </c>
      <c r="E1272" s="194" t="s">
        <v>1672</v>
      </c>
      <c r="F1272" s="194" t="s">
        <v>1672</v>
      </c>
      <c r="G1272" s="303" t="s">
        <v>1672</v>
      </c>
      <c r="H1272" s="303" t="s">
        <v>1672</v>
      </c>
      <c r="I1272" s="207"/>
      <c r="J1272" s="280" t="str">
        <f t="shared" si="437"/>
        <v>=</v>
      </c>
      <c r="K1272" s="280" t="str">
        <f t="shared" si="438"/>
        <v>=</v>
      </c>
      <c r="L1272" s="280" t="str">
        <f t="shared" si="424"/>
        <v>=</v>
      </c>
      <c r="M1272" s="280" t="str">
        <f t="shared" si="439"/>
        <v>=</v>
      </c>
      <c r="N1272" s="280" t="str">
        <f t="shared" si="440"/>
        <v>=</v>
      </c>
      <c r="O1272" s="280" t="str">
        <f t="shared" si="441"/>
        <v>=</v>
      </c>
      <c r="P1272" s="280" t="str">
        <f t="shared" si="442"/>
        <v>=</v>
      </c>
    </row>
    <row r="1273" spans="1:16" x14ac:dyDescent="0.35">
      <c r="A1273" s="21" t="s">
        <v>3632</v>
      </c>
      <c r="B1273" s="17" t="s">
        <v>3633</v>
      </c>
      <c r="C1273" s="194" t="s">
        <v>1672</v>
      </c>
      <c r="D1273" s="194" t="s">
        <v>1672</v>
      </c>
      <c r="E1273" s="194" t="s">
        <v>1672</v>
      </c>
      <c r="F1273" s="194" t="s">
        <v>1672</v>
      </c>
      <c r="G1273" s="303" t="s">
        <v>1672</v>
      </c>
      <c r="H1273" s="303" t="s">
        <v>1672</v>
      </c>
      <c r="I1273" s="301"/>
      <c r="J1273" s="280" t="str">
        <f t="shared" si="437"/>
        <v>=</v>
      </c>
      <c r="K1273" s="280" t="str">
        <f t="shared" si="438"/>
        <v>=</v>
      </c>
      <c r="L1273" s="280" t="str">
        <f t="shared" si="424"/>
        <v>=</v>
      </c>
      <c r="M1273" s="280" t="str">
        <f t="shared" si="439"/>
        <v>=</v>
      </c>
      <c r="N1273" s="280" t="str">
        <f t="shared" si="440"/>
        <v>=</v>
      </c>
      <c r="O1273" s="280" t="str">
        <f t="shared" si="441"/>
        <v>=</v>
      </c>
      <c r="P1273" s="280" t="str">
        <f t="shared" si="442"/>
        <v>=</v>
      </c>
    </row>
    <row r="1274" spans="1:16" x14ac:dyDescent="0.35">
      <c r="A1274" s="21" t="s">
        <v>3634</v>
      </c>
      <c r="B1274" s="17" t="s">
        <v>3635</v>
      </c>
      <c r="C1274" s="194" t="s">
        <v>1672</v>
      </c>
      <c r="D1274" s="194" t="s">
        <v>1672</v>
      </c>
      <c r="E1274" s="194" t="s">
        <v>1672</v>
      </c>
      <c r="F1274" s="194" t="s">
        <v>1672</v>
      </c>
      <c r="G1274" s="303" t="s">
        <v>1672</v>
      </c>
      <c r="H1274" s="303" t="s">
        <v>1672</v>
      </c>
      <c r="I1274" s="301"/>
      <c r="J1274" s="280" t="str">
        <f t="shared" si="437"/>
        <v>=</v>
      </c>
      <c r="K1274" s="280" t="str">
        <f t="shared" si="438"/>
        <v>=</v>
      </c>
      <c r="L1274" s="280" t="str">
        <f t="shared" si="424"/>
        <v>=</v>
      </c>
      <c r="M1274" s="280" t="str">
        <f t="shared" si="439"/>
        <v>=</v>
      </c>
      <c r="N1274" s="280" t="str">
        <f t="shared" si="440"/>
        <v>=</v>
      </c>
      <c r="O1274" s="280" t="str">
        <f t="shared" si="441"/>
        <v>=</v>
      </c>
      <c r="P1274" s="280" t="str">
        <f t="shared" si="442"/>
        <v>=</v>
      </c>
    </row>
    <row r="1275" spans="1:16" x14ac:dyDescent="0.35">
      <c r="A1275" s="344" t="s">
        <v>3636</v>
      </c>
      <c r="B1275" s="319" t="s">
        <v>3637</v>
      </c>
      <c r="C1275" s="313" t="s">
        <v>1689</v>
      </c>
      <c r="D1275" s="313" t="s">
        <v>1689</v>
      </c>
      <c r="E1275" s="198" t="s">
        <v>1689</v>
      </c>
      <c r="F1275" s="313" t="s">
        <v>1689</v>
      </c>
      <c r="G1275" s="313" t="s">
        <v>1689</v>
      </c>
      <c r="H1275" s="313" t="s">
        <v>1689</v>
      </c>
      <c r="I1275" s="309"/>
      <c r="J1275" s="280" t="str">
        <f t="shared" si="437"/>
        <v>=</v>
      </c>
      <c r="K1275" s="280" t="str">
        <f t="shared" si="438"/>
        <v>=</v>
      </c>
      <c r="L1275" s="280" t="str">
        <f t="shared" si="424"/>
        <v>=</v>
      </c>
      <c r="M1275" s="280" t="str">
        <f t="shared" si="439"/>
        <v>=</v>
      </c>
      <c r="N1275" s="280" t="str">
        <f t="shared" si="440"/>
        <v>=</v>
      </c>
      <c r="O1275" s="280" t="str">
        <f t="shared" si="441"/>
        <v>=</v>
      </c>
      <c r="P1275" s="280" t="str">
        <f t="shared" si="442"/>
        <v>=</v>
      </c>
    </row>
    <row r="1276" spans="1:16" ht="13" x14ac:dyDescent="0.35">
      <c r="A1276" s="218" t="s">
        <v>3638</v>
      </c>
      <c r="B1276" s="191" t="s">
        <v>1642</v>
      </c>
      <c r="C1276" s="196" t="s">
        <v>1677</v>
      </c>
      <c r="D1276" s="203" t="s">
        <v>1642</v>
      </c>
      <c r="E1276" s="203" t="s">
        <v>1642</v>
      </c>
      <c r="F1276" s="203" t="s">
        <v>1642</v>
      </c>
      <c r="G1276" s="203" t="s">
        <v>1642</v>
      </c>
      <c r="H1276" s="203" t="s">
        <v>1642</v>
      </c>
      <c r="I1276" s="203"/>
      <c r="J1276" s="203" t="s">
        <v>1642</v>
      </c>
      <c r="K1276" s="203" t="s">
        <v>1642</v>
      </c>
      <c r="L1276" s="203" t="s">
        <v>1642</v>
      </c>
      <c r="M1276" s="203" t="s">
        <v>1642</v>
      </c>
      <c r="N1276" s="203" t="s">
        <v>1642</v>
      </c>
      <c r="O1276" s="203" t="s">
        <v>1642</v>
      </c>
      <c r="P1276" s="203" t="s">
        <v>1642</v>
      </c>
    </row>
    <row r="1277" spans="1:16" ht="13" x14ac:dyDescent="0.35">
      <c r="A1277" s="346" t="s">
        <v>1991</v>
      </c>
      <c r="B1277" s="12" t="s">
        <v>1642</v>
      </c>
      <c r="C1277" s="196" t="s">
        <v>1677</v>
      </c>
      <c r="D1277" s="311" t="s">
        <v>1642</v>
      </c>
      <c r="E1277" s="180" t="s">
        <v>1642</v>
      </c>
      <c r="F1277" s="311" t="s">
        <v>1642</v>
      </c>
      <c r="G1277" s="311" t="s">
        <v>1642</v>
      </c>
      <c r="H1277" s="311" t="s">
        <v>1642</v>
      </c>
      <c r="I1277" s="312"/>
      <c r="J1277" s="311" t="s">
        <v>1642</v>
      </c>
      <c r="K1277" s="311" t="s">
        <v>1642</v>
      </c>
      <c r="L1277" s="180" t="s">
        <v>1642</v>
      </c>
      <c r="M1277" s="311" t="s">
        <v>1642</v>
      </c>
      <c r="N1277" s="311" t="s">
        <v>1642</v>
      </c>
      <c r="O1277" s="311" t="s">
        <v>1642</v>
      </c>
      <c r="P1277" s="180" t="s">
        <v>1642</v>
      </c>
    </row>
    <row r="1278" spans="1:16" ht="13" x14ac:dyDescent="0.35">
      <c r="A1278" s="21" t="s">
        <v>3639</v>
      </c>
      <c r="B1278" s="17" t="s">
        <v>3640</v>
      </c>
      <c r="C1278" s="196" t="s">
        <v>1677</v>
      </c>
      <c r="D1278" s="206" t="s">
        <v>1660</v>
      </c>
      <c r="E1278" s="206" t="s">
        <v>1660</v>
      </c>
      <c r="F1278" s="193" t="s">
        <v>1660</v>
      </c>
      <c r="G1278" s="206" t="s">
        <v>1660</v>
      </c>
      <c r="H1278" s="206" t="s">
        <v>1660</v>
      </c>
      <c r="I1278" s="204"/>
      <c r="J1278" s="280" t="str">
        <f>IF(C1278=D1278,"=","X")</f>
        <v>X</v>
      </c>
      <c r="K1278" s="280" t="str">
        <f>IF(C1278=F1278,"=","X")</f>
        <v>X</v>
      </c>
      <c r="L1278" s="280" t="str">
        <f t="shared" si="424"/>
        <v>=</v>
      </c>
      <c r="M1278" s="280" t="str">
        <f>IF(C1278=G1278,"=","X")</f>
        <v>X</v>
      </c>
      <c r="N1278" s="280" t="str">
        <f>IF(F1278=G1278,"=","X")</f>
        <v>=</v>
      </c>
      <c r="O1278" s="280" t="str">
        <f>IF(D1278=F1278,"=","X")</f>
        <v>=</v>
      </c>
      <c r="P1278" s="280" t="str">
        <f>IF(H1278=G1278,"=","X")</f>
        <v>=</v>
      </c>
    </row>
    <row r="1279" spans="1:16" ht="13" x14ac:dyDescent="0.35">
      <c r="A1279" s="21" t="s">
        <v>3641</v>
      </c>
      <c r="B1279" s="17" t="s">
        <v>3642</v>
      </c>
      <c r="C1279" s="196" t="s">
        <v>1677</v>
      </c>
      <c r="D1279" s="206" t="s">
        <v>1660</v>
      </c>
      <c r="E1279" s="206" t="s">
        <v>1660</v>
      </c>
      <c r="F1279" s="193" t="s">
        <v>1660</v>
      </c>
      <c r="G1279" s="206" t="s">
        <v>1660</v>
      </c>
      <c r="H1279" s="206" t="s">
        <v>1660</v>
      </c>
      <c r="I1279" s="207"/>
      <c r="J1279" s="280" t="str">
        <f>IF(C1279=D1279,"=","X")</f>
        <v>X</v>
      </c>
      <c r="K1279" s="280" t="str">
        <f>IF(C1279=F1279,"=","X")</f>
        <v>X</v>
      </c>
      <c r="L1279" s="280" t="str">
        <f t="shared" si="424"/>
        <v>=</v>
      </c>
      <c r="M1279" s="280" t="str">
        <f>IF(C1279=G1279,"=","X")</f>
        <v>X</v>
      </c>
      <c r="N1279" s="280" t="str">
        <f>IF(F1279=G1279,"=","X")</f>
        <v>=</v>
      </c>
      <c r="O1279" s="280" t="str">
        <f>IF(D1279=F1279,"=","X")</f>
        <v>=</v>
      </c>
      <c r="P1279" s="280" t="str">
        <f>IF(H1279=G1279,"=","X")</f>
        <v>=</v>
      </c>
    </row>
    <row r="1280" spans="1:16" ht="13" x14ac:dyDescent="0.35">
      <c r="A1280" s="344" t="s">
        <v>3643</v>
      </c>
      <c r="B1280" s="319" t="s">
        <v>3644</v>
      </c>
      <c r="C1280" s="196" t="s">
        <v>1677</v>
      </c>
      <c r="D1280" s="313" t="s">
        <v>1689</v>
      </c>
      <c r="E1280" s="198" t="s">
        <v>1689</v>
      </c>
      <c r="F1280" s="313" t="s">
        <v>1689</v>
      </c>
      <c r="G1280" s="313" t="s">
        <v>1689</v>
      </c>
      <c r="H1280" s="313" t="s">
        <v>1689</v>
      </c>
      <c r="I1280" s="309"/>
      <c r="J1280" s="280" t="str">
        <f>IF(C1280=D1280,"=","X")</f>
        <v>X</v>
      </c>
      <c r="K1280" s="280" t="str">
        <f>IF(C1280=F1280,"=","X")</f>
        <v>X</v>
      </c>
      <c r="L1280" s="280" t="str">
        <f t="shared" si="424"/>
        <v>=</v>
      </c>
      <c r="M1280" s="280" t="str">
        <f>IF(C1280=G1280,"=","X")</f>
        <v>X</v>
      </c>
      <c r="N1280" s="280" t="str">
        <f>IF(F1280=G1280,"=","X")</f>
        <v>=</v>
      </c>
      <c r="O1280" s="280" t="str">
        <f>IF(D1280=F1280,"=","X")</f>
        <v>=</v>
      </c>
      <c r="P1280" s="280" t="str">
        <f>IF(H1280=G1280,"=","X")</f>
        <v>=</v>
      </c>
    </row>
    <row r="1281" spans="1:16" ht="13" x14ac:dyDescent="0.35">
      <c r="A1281" s="218" t="s">
        <v>3645</v>
      </c>
      <c r="B1281" s="191" t="s">
        <v>1642</v>
      </c>
      <c r="C1281" s="196" t="s">
        <v>1677</v>
      </c>
      <c r="D1281" s="203" t="s">
        <v>1642</v>
      </c>
      <c r="E1281" s="203" t="s">
        <v>1642</v>
      </c>
      <c r="F1281" s="203" t="s">
        <v>1642</v>
      </c>
      <c r="G1281" s="203" t="s">
        <v>1642</v>
      </c>
      <c r="H1281" s="203" t="s">
        <v>1642</v>
      </c>
      <c r="I1281" s="203"/>
      <c r="J1281" s="203" t="s">
        <v>1642</v>
      </c>
      <c r="K1281" s="203" t="s">
        <v>1642</v>
      </c>
      <c r="L1281" s="203" t="s">
        <v>1642</v>
      </c>
      <c r="M1281" s="203" t="s">
        <v>1642</v>
      </c>
      <c r="N1281" s="203" t="s">
        <v>1642</v>
      </c>
      <c r="O1281" s="203" t="s">
        <v>1642</v>
      </c>
      <c r="P1281" s="203" t="s">
        <v>1642</v>
      </c>
    </row>
    <row r="1282" spans="1:16" ht="13" x14ac:dyDescent="0.35">
      <c r="A1282" s="346" t="s">
        <v>3610</v>
      </c>
      <c r="B1282" s="12" t="s">
        <v>1642</v>
      </c>
      <c r="C1282" s="196" t="s">
        <v>1677</v>
      </c>
      <c r="D1282" s="311" t="s">
        <v>1642</v>
      </c>
      <c r="E1282" s="180" t="s">
        <v>1642</v>
      </c>
      <c r="F1282" s="311" t="s">
        <v>1642</v>
      </c>
      <c r="G1282" s="311" t="s">
        <v>1642</v>
      </c>
      <c r="H1282" s="311" t="s">
        <v>1642</v>
      </c>
      <c r="I1282" s="312"/>
      <c r="J1282" s="311" t="s">
        <v>1642</v>
      </c>
      <c r="K1282" s="311" t="s">
        <v>1642</v>
      </c>
      <c r="L1282" s="180" t="s">
        <v>1642</v>
      </c>
      <c r="M1282" s="311" t="s">
        <v>1642</v>
      </c>
      <c r="N1282" s="311" t="s">
        <v>1642</v>
      </c>
      <c r="O1282" s="311" t="s">
        <v>1642</v>
      </c>
      <c r="P1282" s="180" t="s">
        <v>1642</v>
      </c>
    </row>
    <row r="1283" spans="1:16" ht="13" x14ac:dyDescent="0.35">
      <c r="A1283" s="21" t="s">
        <v>3646</v>
      </c>
      <c r="B1283" s="17" t="s">
        <v>3647</v>
      </c>
      <c r="C1283" s="196" t="s">
        <v>1677</v>
      </c>
      <c r="D1283" s="206" t="s">
        <v>1660</v>
      </c>
      <c r="E1283" s="206" t="s">
        <v>1660</v>
      </c>
      <c r="F1283" s="193" t="s">
        <v>1660</v>
      </c>
      <c r="G1283" s="206" t="s">
        <v>1660</v>
      </c>
      <c r="H1283" s="206" t="s">
        <v>1660</v>
      </c>
      <c r="I1283" s="207"/>
      <c r="J1283" s="280" t="str">
        <f>IF(C1283=D1283,"=","X")</f>
        <v>X</v>
      </c>
      <c r="K1283" s="280" t="str">
        <f>IF(C1283=F1283,"=","X")</f>
        <v>X</v>
      </c>
      <c r="L1283" s="280" t="str">
        <f t="shared" si="424"/>
        <v>=</v>
      </c>
      <c r="M1283" s="280" t="str">
        <f>IF(C1283=G1283,"=","X")</f>
        <v>X</v>
      </c>
      <c r="N1283" s="280" t="str">
        <f>IF(F1283=G1283,"=","X")</f>
        <v>=</v>
      </c>
      <c r="O1283" s="280" t="str">
        <f>IF(D1283=F1283,"=","X")</f>
        <v>=</v>
      </c>
      <c r="P1283" s="280" t="str">
        <f>IF(H1283=G1283,"=","X")</f>
        <v>=</v>
      </c>
    </row>
    <row r="1284" spans="1:16" ht="13" x14ac:dyDescent="0.35">
      <c r="A1284" s="21" t="s">
        <v>3648</v>
      </c>
      <c r="B1284" s="17" t="s">
        <v>3642</v>
      </c>
      <c r="C1284" s="196" t="s">
        <v>1677</v>
      </c>
      <c r="D1284" s="206" t="s">
        <v>1660</v>
      </c>
      <c r="E1284" s="206" t="s">
        <v>1660</v>
      </c>
      <c r="F1284" s="193" t="s">
        <v>1660</v>
      </c>
      <c r="G1284" s="206" t="s">
        <v>1660</v>
      </c>
      <c r="H1284" s="206" t="s">
        <v>1660</v>
      </c>
      <c r="I1284" s="301"/>
      <c r="J1284" s="280" t="str">
        <f>IF(C1284=D1284,"=","X")</f>
        <v>X</v>
      </c>
      <c r="K1284" s="280" t="str">
        <f>IF(C1284=F1284,"=","X")</f>
        <v>X</v>
      </c>
      <c r="L1284" s="280" t="str">
        <f t="shared" si="424"/>
        <v>=</v>
      </c>
      <c r="M1284" s="280" t="str">
        <f>IF(C1284=G1284,"=","X")</f>
        <v>X</v>
      </c>
      <c r="N1284" s="280" t="str">
        <f>IF(F1284=G1284,"=","X")</f>
        <v>=</v>
      </c>
      <c r="O1284" s="280" t="str">
        <f>IF(D1284=F1284,"=","X")</f>
        <v>=</v>
      </c>
      <c r="P1284" s="280" t="str">
        <f>IF(H1284=G1284,"=","X")</f>
        <v>=</v>
      </c>
    </row>
    <row r="1285" spans="1:16" ht="13" x14ac:dyDescent="0.35">
      <c r="A1285" s="21" t="s">
        <v>3649</v>
      </c>
      <c r="B1285" s="17" t="s">
        <v>3650</v>
      </c>
      <c r="C1285" s="196" t="s">
        <v>1677</v>
      </c>
      <c r="D1285" s="194" t="s">
        <v>1672</v>
      </c>
      <c r="E1285" s="194" t="s">
        <v>1672</v>
      </c>
      <c r="F1285" s="194" t="s">
        <v>1672</v>
      </c>
      <c r="G1285" s="303" t="s">
        <v>1672</v>
      </c>
      <c r="H1285" s="303" t="s">
        <v>1672</v>
      </c>
      <c r="I1285" s="301"/>
      <c r="J1285" s="280" t="str">
        <f>IF(C1285=D1285,"=","X")</f>
        <v>X</v>
      </c>
      <c r="K1285" s="280" t="str">
        <f>IF(C1285=F1285,"=","X")</f>
        <v>X</v>
      </c>
      <c r="L1285" s="280" t="str">
        <f t="shared" si="424"/>
        <v>=</v>
      </c>
      <c r="M1285" s="280" t="str">
        <f>IF(C1285=G1285,"=","X")</f>
        <v>X</v>
      </c>
      <c r="N1285" s="280" t="str">
        <f>IF(F1285=G1285,"=","X")</f>
        <v>=</v>
      </c>
      <c r="O1285" s="280" t="str">
        <f>IF(D1285=F1285,"=","X")</f>
        <v>=</v>
      </c>
      <c r="P1285" s="280" t="str">
        <f>IF(H1285=G1285,"=","X")</f>
        <v>=</v>
      </c>
    </row>
    <row r="1286" spans="1:16" ht="25" x14ac:dyDescent="0.35">
      <c r="A1286" s="21" t="s">
        <v>3651</v>
      </c>
      <c r="B1286" s="17" t="s">
        <v>3652</v>
      </c>
      <c r="C1286" s="196" t="s">
        <v>1677</v>
      </c>
      <c r="D1286" s="198" t="s">
        <v>1689</v>
      </c>
      <c r="E1286" s="198" t="s">
        <v>1689</v>
      </c>
      <c r="F1286" s="198" t="s">
        <v>1689</v>
      </c>
      <c r="G1286" s="198" t="s">
        <v>1689</v>
      </c>
      <c r="H1286" s="198" t="s">
        <v>1689</v>
      </c>
      <c r="I1286" s="301"/>
      <c r="J1286" s="280" t="str">
        <f>IF(C1286=D1286,"=","X")</f>
        <v>X</v>
      </c>
      <c r="K1286" s="280" t="str">
        <f>IF(C1286=F1286,"=","X")</f>
        <v>X</v>
      </c>
      <c r="L1286" s="280" t="str">
        <f t="shared" si="424"/>
        <v>=</v>
      </c>
      <c r="M1286" s="280" t="str">
        <f>IF(C1286=G1286,"=","X")</f>
        <v>X</v>
      </c>
      <c r="N1286" s="280" t="str">
        <f>IF(F1286=G1286,"=","X")</f>
        <v>=</v>
      </c>
      <c r="O1286" s="280" t="str">
        <f>IF(D1286=F1286,"=","X")</f>
        <v>=</v>
      </c>
      <c r="P1286" s="280" t="str">
        <f>IF(H1286=G1286,"=","X")</f>
        <v>=</v>
      </c>
    </row>
    <row r="1287" spans="1:16" ht="13" x14ac:dyDescent="0.35">
      <c r="A1287" s="344" t="s">
        <v>3653</v>
      </c>
      <c r="B1287" s="319" t="s">
        <v>3654</v>
      </c>
      <c r="C1287" s="196" t="s">
        <v>1677</v>
      </c>
      <c r="D1287" s="326" t="s">
        <v>1672</v>
      </c>
      <c r="E1287" s="194" t="s">
        <v>1672</v>
      </c>
      <c r="F1287" s="326" t="s">
        <v>1672</v>
      </c>
      <c r="G1287" s="327" t="s">
        <v>1672</v>
      </c>
      <c r="H1287" s="327" t="s">
        <v>1672</v>
      </c>
      <c r="I1287" s="309"/>
      <c r="J1287" s="280" t="str">
        <f>IF(C1287=D1287,"=","X")</f>
        <v>X</v>
      </c>
      <c r="K1287" s="280" t="str">
        <f>IF(C1287=F1287,"=","X")</f>
        <v>X</v>
      </c>
      <c r="L1287" s="280" t="str">
        <f t="shared" si="424"/>
        <v>=</v>
      </c>
      <c r="M1287" s="280" t="str">
        <f>IF(C1287=G1287,"=","X")</f>
        <v>X</v>
      </c>
      <c r="N1287" s="280" t="str">
        <f>IF(F1287=G1287,"=","X")</f>
        <v>=</v>
      </c>
      <c r="O1287" s="280" t="str">
        <f>IF(D1287=F1287,"=","X")</f>
        <v>=</v>
      </c>
      <c r="P1287" s="280" t="str">
        <f>IF(H1287=G1287,"=","X")</f>
        <v>=</v>
      </c>
    </row>
    <row r="1288" spans="1:16" ht="13" x14ac:dyDescent="0.35">
      <c r="A1288" s="218" t="s">
        <v>3655</v>
      </c>
      <c r="B1288" s="191" t="s">
        <v>1642</v>
      </c>
      <c r="C1288" s="203" t="s">
        <v>1642</v>
      </c>
      <c r="D1288" s="203" t="s">
        <v>1642</v>
      </c>
      <c r="E1288" s="203" t="s">
        <v>1642</v>
      </c>
      <c r="F1288" s="203" t="s">
        <v>1642</v>
      </c>
      <c r="G1288" s="203" t="s">
        <v>1642</v>
      </c>
      <c r="H1288" s="203" t="s">
        <v>1642</v>
      </c>
      <c r="I1288" s="203"/>
      <c r="J1288" s="203" t="s">
        <v>1642</v>
      </c>
      <c r="K1288" s="203" t="s">
        <v>1642</v>
      </c>
      <c r="L1288" s="203" t="s">
        <v>1642</v>
      </c>
      <c r="M1288" s="203" t="s">
        <v>1642</v>
      </c>
      <c r="N1288" s="203" t="s">
        <v>1642</v>
      </c>
      <c r="O1288" s="203" t="s">
        <v>1642</v>
      </c>
      <c r="P1288" s="203" t="s">
        <v>1642</v>
      </c>
    </row>
    <row r="1289" spans="1:16" ht="13" x14ac:dyDescent="0.35">
      <c r="A1289" s="325" t="s">
        <v>3656</v>
      </c>
      <c r="B1289" s="12" t="s">
        <v>1642</v>
      </c>
      <c r="C1289" s="311" t="s">
        <v>1642</v>
      </c>
      <c r="D1289" s="311" t="s">
        <v>1642</v>
      </c>
      <c r="E1289" s="180" t="s">
        <v>1642</v>
      </c>
      <c r="F1289" s="311" t="s">
        <v>1642</v>
      </c>
      <c r="G1289" s="311" t="s">
        <v>1642</v>
      </c>
      <c r="H1289" s="311" t="s">
        <v>1642</v>
      </c>
      <c r="I1289" s="312"/>
      <c r="J1289" s="311" t="s">
        <v>1642</v>
      </c>
      <c r="K1289" s="311" t="s">
        <v>1642</v>
      </c>
      <c r="L1289" s="180" t="s">
        <v>1642</v>
      </c>
      <c r="M1289" s="311" t="s">
        <v>1642</v>
      </c>
      <c r="N1289" s="311" t="s">
        <v>1642</v>
      </c>
      <c r="O1289" s="311" t="s">
        <v>1642</v>
      </c>
      <c r="P1289" s="180" t="s">
        <v>1642</v>
      </c>
    </row>
    <row r="1290" spans="1:16" x14ac:dyDescent="0.35">
      <c r="A1290" s="21" t="s">
        <v>3657</v>
      </c>
      <c r="B1290" s="17" t="s">
        <v>3658</v>
      </c>
      <c r="C1290" s="193" t="s">
        <v>1660</v>
      </c>
      <c r="D1290" s="193" t="s">
        <v>1660</v>
      </c>
      <c r="E1290" s="193" t="s">
        <v>1660</v>
      </c>
      <c r="F1290" s="193" t="s">
        <v>1660</v>
      </c>
      <c r="G1290" s="205" t="s">
        <v>1870</v>
      </c>
      <c r="H1290" s="205" t="s">
        <v>1870</v>
      </c>
      <c r="I1290" s="301"/>
      <c r="J1290" s="280" t="str">
        <f>IF(C1290=D1290,"=","X")</f>
        <v>=</v>
      </c>
      <c r="K1290" s="280" t="str">
        <f>IF(C1290=F1290,"=","X")</f>
        <v>=</v>
      </c>
      <c r="L1290" s="280" t="str">
        <f t="shared" si="424"/>
        <v>=</v>
      </c>
      <c r="M1290" s="280" t="str">
        <f>IF(C1290=G1290,"=","X")</f>
        <v>X</v>
      </c>
      <c r="N1290" s="280" t="str">
        <f>IF(F1290=G1290,"=","X")</f>
        <v>X</v>
      </c>
      <c r="O1290" s="280" t="str">
        <f>IF(D1290=F1290,"=","X")</f>
        <v>=</v>
      </c>
      <c r="P1290" s="280" t="str">
        <f>IF(H1290=G1290,"=","X")</f>
        <v>=</v>
      </c>
    </row>
    <row r="1291" spans="1:16" x14ac:dyDescent="0.35">
      <c r="A1291" s="21" t="s">
        <v>3659</v>
      </c>
      <c r="B1291" s="17" t="s">
        <v>3660</v>
      </c>
      <c r="C1291" s="194" t="s">
        <v>1672</v>
      </c>
      <c r="D1291" s="194" t="s">
        <v>1672</v>
      </c>
      <c r="E1291" s="194" t="s">
        <v>1672</v>
      </c>
      <c r="F1291" s="194" t="s">
        <v>1672</v>
      </c>
      <c r="G1291" s="303" t="s">
        <v>1672</v>
      </c>
      <c r="H1291" s="303" t="s">
        <v>1672</v>
      </c>
      <c r="I1291" s="301"/>
      <c r="J1291" s="280" t="str">
        <f>IF(C1291=D1291,"=","X")</f>
        <v>=</v>
      </c>
      <c r="K1291" s="280" t="str">
        <f>IF(C1291=F1291,"=","X")</f>
        <v>=</v>
      </c>
      <c r="L1291" s="280" t="str">
        <f t="shared" si="424"/>
        <v>=</v>
      </c>
      <c r="M1291" s="280" t="str">
        <f>IF(C1291=G1291,"=","X")</f>
        <v>=</v>
      </c>
      <c r="N1291" s="280" t="str">
        <f>IF(F1291=G1291,"=","X")</f>
        <v>=</v>
      </c>
      <c r="O1291" s="280" t="str">
        <f>IF(D1291=F1291,"=","X")</f>
        <v>=</v>
      </c>
      <c r="P1291" s="280" t="str">
        <f>IF(H1291=G1291,"=","X")</f>
        <v>=</v>
      </c>
    </row>
    <row r="1292" spans="1:16" x14ac:dyDescent="0.35">
      <c r="A1292" s="21" t="s">
        <v>3661</v>
      </c>
      <c r="B1292" s="17" t="s">
        <v>3662</v>
      </c>
      <c r="C1292" s="201" t="s">
        <v>1870</v>
      </c>
      <c r="D1292" s="201" t="s">
        <v>1870</v>
      </c>
      <c r="E1292" s="201" t="s">
        <v>1870</v>
      </c>
      <c r="F1292" s="201" t="s">
        <v>1870</v>
      </c>
      <c r="G1292" s="205" t="s">
        <v>1870</v>
      </c>
      <c r="H1292" s="205" t="s">
        <v>1870</v>
      </c>
      <c r="I1292" s="301"/>
      <c r="J1292" s="280" t="str">
        <f>IF(C1292=D1292,"=","X")</f>
        <v>=</v>
      </c>
      <c r="K1292" s="280" t="str">
        <f>IF(C1292=F1292,"=","X")</f>
        <v>=</v>
      </c>
      <c r="L1292" s="280" t="str">
        <f t="shared" si="424"/>
        <v>=</v>
      </c>
      <c r="M1292" s="280" t="str">
        <f>IF(C1292=G1292,"=","X")</f>
        <v>=</v>
      </c>
      <c r="N1292" s="280" t="str">
        <f>IF(F1292=G1292,"=","X")</f>
        <v>=</v>
      </c>
      <c r="O1292" s="280" t="str">
        <f>IF(D1292=F1292,"=","X")</f>
        <v>=</v>
      </c>
      <c r="P1292" s="280" t="str">
        <f>IF(H1292=G1292,"=","X")</f>
        <v>=</v>
      </c>
    </row>
    <row r="1293" spans="1:16" ht="13" x14ac:dyDescent="0.35">
      <c r="A1293" s="424" t="s">
        <v>3663</v>
      </c>
      <c r="B1293" s="12" t="s">
        <v>1642</v>
      </c>
      <c r="C1293" s="180" t="s">
        <v>1642</v>
      </c>
      <c r="D1293" s="180" t="s">
        <v>1642</v>
      </c>
      <c r="E1293" s="180" t="s">
        <v>1642</v>
      </c>
      <c r="F1293" s="180" t="s">
        <v>1642</v>
      </c>
      <c r="G1293" s="180" t="s">
        <v>1642</v>
      </c>
      <c r="H1293" s="180" t="s">
        <v>1642</v>
      </c>
      <c r="I1293" s="207"/>
      <c r="J1293" s="180" t="s">
        <v>1642</v>
      </c>
      <c r="K1293" s="180" t="s">
        <v>1642</v>
      </c>
      <c r="L1293" s="180" t="s">
        <v>1642</v>
      </c>
      <c r="M1293" s="180" t="s">
        <v>1642</v>
      </c>
      <c r="N1293" s="180" t="s">
        <v>1642</v>
      </c>
      <c r="O1293" s="180" t="s">
        <v>1642</v>
      </c>
      <c r="P1293" s="180" t="s">
        <v>1642</v>
      </c>
    </row>
    <row r="1294" spans="1:16" ht="13" x14ac:dyDescent="0.35">
      <c r="A1294" s="21" t="s">
        <v>3664</v>
      </c>
      <c r="B1294" s="17" t="s">
        <v>3665</v>
      </c>
      <c r="C1294" s="206" t="s">
        <v>1660</v>
      </c>
      <c r="D1294" s="206" t="s">
        <v>1660</v>
      </c>
      <c r="E1294" s="206" t="s">
        <v>1660</v>
      </c>
      <c r="F1294" s="193" t="s">
        <v>1660</v>
      </c>
      <c r="G1294" s="206" t="s">
        <v>1660</v>
      </c>
      <c r="H1294" s="206" t="s">
        <v>1660</v>
      </c>
      <c r="I1294" s="207"/>
      <c r="J1294" s="280" t="str">
        <f>IF(C1294=D1294,"=","X")</f>
        <v>=</v>
      </c>
      <c r="K1294" s="280" t="str">
        <f>IF(C1294=F1294,"=","X")</f>
        <v>=</v>
      </c>
      <c r="L1294" s="280" t="str">
        <f t="shared" si="424"/>
        <v>=</v>
      </c>
      <c r="M1294" s="280" t="str">
        <f>IF(C1294=G1294,"=","X")</f>
        <v>=</v>
      </c>
      <c r="N1294" s="280" t="str">
        <f>IF(F1294=G1294,"=","X")</f>
        <v>=</v>
      </c>
      <c r="O1294" s="280" t="str">
        <f>IF(D1294=F1294,"=","X")</f>
        <v>=</v>
      </c>
      <c r="P1294" s="280" t="str">
        <f>IF(H1294=G1294,"=","X")</f>
        <v>=</v>
      </c>
    </row>
    <row r="1295" spans="1:16" x14ac:dyDescent="0.35">
      <c r="A1295" s="21" t="s">
        <v>3666</v>
      </c>
      <c r="B1295" s="17" t="s">
        <v>3667</v>
      </c>
      <c r="C1295" s="201" t="s">
        <v>1870</v>
      </c>
      <c r="D1295" s="201" t="s">
        <v>1870</v>
      </c>
      <c r="E1295" s="201" t="s">
        <v>1870</v>
      </c>
      <c r="F1295" s="201" t="s">
        <v>1870</v>
      </c>
      <c r="G1295" s="205" t="s">
        <v>1870</v>
      </c>
      <c r="H1295" s="205" t="s">
        <v>1870</v>
      </c>
      <c r="I1295" s="301"/>
      <c r="J1295" s="280" t="str">
        <f>IF(C1295=D1295,"=","X")</f>
        <v>=</v>
      </c>
      <c r="K1295" s="280" t="str">
        <f>IF(C1295=F1295,"=","X")</f>
        <v>=</v>
      </c>
      <c r="L1295" s="280" t="str">
        <f t="shared" si="424"/>
        <v>=</v>
      </c>
      <c r="M1295" s="280" t="str">
        <f>IF(C1295=G1295,"=","X")</f>
        <v>=</v>
      </c>
      <c r="N1295" s="280" t="str">
        <f>IF(F1295=G1295,"=","X")</f>
        <v>=</v>
      </c>
      <c r="O1295" s="280" t="str">
        <f>IF(D1295=F1295,"=","X")</f>
        <v>=</v>
      </c>
      <c r="P1295" s="280" t="str">
        <f>IF(H1295=G1295,"=","X")</f>
        <v>=</v>
      </c>
    </row>
    <row r="1296" spans="1:16" x14ac:dyDescent="0.35">
      <c r="A1296" s="21" t="s">
        <v>3668</v>
      </c>
      <c r="B1296" s="17" t="s">
        <v>3669</v>
      </c>
      <c r="C1296" s="206" t="s">
        <v>1660</v>
      </c>
      <c r="D1296" s="206" t="s">
        <v>1660</v>
      </c>
      <c r="E1296" s="206" t="s">
        <v>1660</v>
      </c>
      <c r="F1296" s="206" t="s">
        <v>1660</v>
      </c>
      <c r="G1296" s="206" t="s">
        <v>1660</v>
      </c>
      <c r="H1296" s="206" t="s">
        <v>1660</v>
      </c>
      <c r="I1296" s="301"/>
      <c r="J1296" s="280" t="str">
        <f>IF(C1296=D1296,"=","X")</f>
        <v>=</v>
      </c>
      <c r="K1296" s="280" t="str">
        <f>IF(C1296=F1296,"=","X")</f>
        <v>=</v>
      </c>
      <c r="L1296" s="280" t="str">
        <f t="shared" si="424"/>
        <v>=</v>
      </c>
      <c r="M1296" s="280" t="str">
        <f>IF(C1296=G1296,"=","X")</f>
        <v>=</v>
      </c>
      <c r="N1296" s="280" t="str">
        <f>IF(F1296=G1296,"=","X")</f>
        <v>=</v>
      </c>
      <c r="O1296" s="280" t="str">
        <f>IF(D1296=F1296,"=","X")</f>
        <v>=</v>
      </c>
      <c r="P1296" s="280" t="str">
        <f>IF(H1296=G1296,"=","X")</f>
        <v>=</v>
      </c>
    </row>
    <row r="1297" spans="1:16" x14ac:dyDescent="0.35">
      <c r="A1297" s="21" t="s">
        <v>3670</v>
      </c>
      <c r="B1297" s="13" t="s">
        <v>3671</v>
      </c>
      <c r="C1297" s="201" t="s">
        <v>1870</v>
      </c>
      <c r="D1297" s="201" t="s">
        <v>1870</v>
      </c>
      <c r="E1297" s="201" t="s">
        <v>1870</v>
      </c>
      <c r="F1297" s="201" t="s">
        <v>1870</v>
      </c>
      <c r="G1297" s="205" t="s">
        <v>1870</v>
      </c>
      <c r="H1297" s="205" t="s">
        <v>1870</v>
      </c>
      <c r="I1297" s="301"/>
      <c r="J1297" s="280" t="str">
        <f>IF(C1297=D1297,"=","X")</f>
        <v>=</v>
      </c>
      <c r="K1297" s="280" t="str">
        <f>IF(C1297=F1297,"=","X")</f>
        <v>=</v>
      </c>
      <c r="L1297" s="280" t="str">
        <f t="shared" si="424"/>
        <v>=</v>
      </c>
      <c r="M1297" s="280" t="str">
        <f>IF(C1297=G1297,"=","X")</f>
        <v>=</v>
      </c>
      <c r="N1297" s="280" t="str">
        <f>IF(F1297=G1297,"=","X")</f>
        <v>=</v>
      </c>
      <c r="O1297" s="280" t="str">
        <f>IF(D1297=F1297,"=","X")</f>
        <v>=</v>
      </c>
      <c r="P1297" s="280" t="str">
        <f>IF(H1297=G1297,"=","X")</f>
        <v>=</v>
      </c>
    </row>
    <row r="1298" spans="1:16" ht="26" x14ac:dyDescent="0.35">
      <c r="A1298" s="424" t="s">
        <v>3672</v>
      </c>
      <c r="B1298" s="12" t="s">
        <v>1642</v>
      </c>
      <c r="C1298" s="180" t="s">
        <v>1642</v>
      </c>
      <c r="D1298" s="180" t="s">
        <v>1642</v>
      </c>
      <c r="E1298" s="180" t="s">
        <v>1642</v>
      </c>
      <c r="F1298" s="180" t="s">
        <v>1642</v>
      </c>
      <c r="G1298" s="180" t="s">
        <v>1642</v>
      </c>
      <c r="H1298" s="180" t="s">
        <v>1642</v>
      </c>
      <c r="I1298" s="207"/>
      <c r="J1298" s="180" t="s">
        <v>1642</v>
      </c>
      <c r="K1298" s="180" t="s">
        <v>1642</v>
      </c>
      <c r="L1298" s="180" t="s">
        <v>1642</v>
      </c>
      <c r="M1298" s="180" t="s">
        <v>1642</v>
      </c>
      <c r="N1298" s="180" t="s">
        <v>1642</v>
      </c>
      <c r="O1298" s="180" t="s">
        <v>1642</v>
      </c>
      <c r="P1298" s="180" t="s">
        <v>1642</v>
      </c>
    </row>
    <row r="1299" spans="1:16" x14ac:dyDescent="0.35">
      <c r="A1299" s="21" t="s">
        <v>3673</v>
      </c>
      <c r="B1299" s="17" t="s">
        <v>3674</v>
      </c>
      <c r="C1299" s="193" t="s">
        <v>1660</v>
      </c>
      <c r="D1299" s="193" t="s">
        <v>1660</v>
      </c>
      <c r="E1299" s="193" t="s">
        <v>1660</v>
      </c>
      <c r="F1299" s="193" t="s">
        <v>1660</v>
      </c>
      <c r="G1299" s="205" t="s">
        <v>1870</v>
      </c>
      <c r="H1299" s="205" t="s">
        <v>1870</v>
      </c>
      <c r="I1299" s="301"/>
      <c r="J1299" s="280" t="str">
        <f>IF(C1299=D1299,"=","X")</f>
        <v>=</v>
      </c>
      <c r="K1299" s="280" t="str">
        <f>IF(C1299=F1299,"=","X")</f>
        <v>=</v>
      </c>
      <c r="L1299" s="280" t="str">
        <f t="shared" si="424"/>
        <v>=</v>
      </c>
      <c r="M1299" s="280" t="str">
        <f>IF(C1299=G1299,"=","X")</f>
        <v>X</v>
      </c>
      <c r="N1299" s="280" t="str">
        <f>IF(F1299=G1299,"=","X")</f>
        <v>X</v>
      </c>
      <c r="O1299" s="280" t="str">
        <f>IF(D1299=F1299,"=","X")</f>
        <v>=</v>
      </c>
      <c r="P1299" s="280" t="str">
        <f>IF(H1299=G1299,"=","X")</f>
        <v>=</v>
      </c>
    </row>
    <row r="1300" spans="1:16" x14ac:dyDescent="0.35">
      <c r="A1300" s="21" t="s">
        <v>3675</v>
      </c>
      <c r="B1300" s="17" t="s">
        <v>3676</v>
      </c>
      <c r="C1300" s="201" t="s">
        <v>1870</v>
      </c>
      <c r="D1300" s="201" t="s">
        <v>1870</v>
      </c>
      <c r="E1300" s="201" t="s">
        <v>1870</v>
      </c>
      <c r="F1300" s="201" t="s">
        <v>1870</v>
      </c>
      <c r="G1300" s="205" t="s">
        <v>1870</v>
      </c>
      <c r="H1300" s="205" t="s">
        <v>1870</v>
      </c>
      <c r="I1300" s="301"/>
      <c r="J1300" s="280" t="str">
        <f>IF(C1300=D1300,"=","X")</f>
        <v>=</v>
      </c>
      <c r="K1300" s="280" t="str">
        <f>IF(C1300=F1300,"=","X")</f>
        <v>=</v>
      </c>
      <c r="L1300" s="280" t="str">
        <f t="shared" si="424"/>
        <v>=</v>
      </c>
      <c r="M1300" s="280" t="str">
        <f>IF(C1300=G1300,"=","X")</f>
        <v>=</v>
      </c>
      <c r="N1300" s="280" t="str">
        <f>IF(F1300=G1300,"=","X")</f>
        <v>=</v>
      </c>
      <c r="O1300" s="280" t="str">
        <f>IF(D1300=F1300,"=","X")</f>
        <v>=</v>
      </c>
      <c r="P1300" s="280" t="str">
        <f>IF(H1300=G1300,"=","X")</f>
        <v>=</v>
      </c>
    </row>
    <row r="1301" spans="1:16" x14ac:dyDescent="0.35">
      <c r="A1301" s="344" t="s">
        <v>3677</v>
      </c>
      <c r="B1301" s="319" t="s">
        <v>3678</v>
      </c>
      <c r="C1301" s="331" t="s">
        <v>1870</v>
      </c>
      <c r="D1301" s="331" t="s">
        <v>1870</v>
      </c>
      <c r="E1301" s="201" t="s">
        <v>1870</v>
      </c>
      <c r="F1301" s="331" t="s">
        <v>1870</v>
      </c>
      <c r="G1301" s="322" t="s">
        <v>1870</v>
      </c>
      <c r="H1301" s="322" t="s">
        <v>1870</v>
      </c>
      <c r="I1301" s="309"/>
      <c r="J1301" s="280" t="str">
        <f>IF(C1301=D1301,"=","X")</f>
        <v>=</v>
      </c>
      <c r="K1301" s="280" t="str">
        <f>IF(C1301=F1301,"=","X")</f>
        <v>=</v>
      </c>
      <c r="L1301" s="280" t="str">
        <f t="shared" si="424"/>
        <v>=</v>
      </c>
      <c r="M1301" s="280" t="str">
        <f>IF(C1301=G1301,"=","X")</f>
        <v>=</v>
      </c>
      <c r="N1301" s="280" t="str">
        <f>IF(F1301=G1301,"=","X")</f>
        <v>=</v>
      </c>
      <c r="O1301" s="280" t="str">
        <f>IF(D1301=F1301,"=","X")</f>
        <v>=</v>
      </c>
      <c r="P1301" s="280" t="str">
        <f>IF(H1301=G1301,"=","X")</f>
        <v>=</v>
      </c>
    </row>
    <row r="1302" spans="1:16" ht="39" x14ac:dyDescent="0.35">
      <c r="A1302" s="218" t="s">
        <v>3679</v>
      </c>
      <c r="B1302" s="191" t="s">
        <v>1642</v>
      </c>
      <c r="C1302" s="203" t="s">
        <v>1642</v>
      </c>
      <c r="D1302" s="203" t="s">
        <v>1642</v>
      </c>
      <c r="E1302" s="203" t="s">
        <v>1642</v>
      </c>
      <c r="F1302" s="203" t="s">
        <v>1642</v>
      </c>
      <c r="G1302" s="203" t="s">
        <v>1642</v>
      </c>
      <c r="H1302" s="203" t="s">
        <v>1642</v>
      </c>
      <c r="I1302" s="203"/>
      <c r="J1302" s="203" t="s">
        <v>1642</v>
      </c>
      <c r="K1302" s="203" t="s">
        <v>1642</v>
      </c>
      <c r="L1302" s="203" t="s">
        <v>1642</v>
      </c>
      <c r="M1302" s="203" t="s">
        <v>1642</v>
      </c>
      <c r="N1302" s="203" t="s">
        <v>1642</v>
      </c>
      <c r="O1302" s="203" t="s">
        <v>1642</v>
      </c>
      <c r="P1302" s="203" t="s">
        <v>1642</v>
      </c>
    </row>
    <row r="1303" spans="1:16" ht="13" x14ac:dyDescent="0.35">
      <c r="A1303" s="346" t="s">
        <v>3680</v>
      </c>
      <c r="B1303" s="12" t="s">
        <v>1642</v>
      </c>
      <c r="C1303" s="311" t="s">
        <v>1642</v>
      </c>
      <c r="D1303" s="311" t="s">
        <v>1642</v>
      </c>
      <c r="E1303" s="180" t="s">
        <v>1642</v>
      </c>
      <c r="F1303" s="311" t="s">
        <v>1642</v>
      </c>
      <c r="G1303" s="311" t="s">
        <v>1642</v>
      </c>
      <c r="H1303" s="311" t="s">
        <v>1642</v>
      </c>
      <c r="I1303" s="312"/>
      <c r="J1303" s="311" t="s">
        <v>1642</v>
      </c>
      <c r="K1303" s="311" t="s">
        <v>1642</v>
      </c>
      <c r="L1303" s="180" t="s">
        <v>1642</v>
      </c>
      <c r="M1303" s="311" t="s">
        <v>1642</v>
      </c>
      <c r="N1303" s="311" t="s">
        <v>1642</v>
      </c>
      <c r="O1303" s="311" t="s">
        <v>1642</v>
      </c>
      <c r="P1303" s="180" t="s">
        <v>1642</v>
      </c>
    </row>
    <row r="1304" spans="1:16" x14ac:dyDescent="0.35">
      <c r="A1304" s="163" t="s">
        <v>3681</v>
      </c>
      <c r="B1304" s="17" t="s">
        <v>3682</v>
      </c>
      <c r="C1304" s="201" t="s">
        <v>1870</v>
      </c>
      <c r="D1304" s="201" t="s">
        <v>1870</v>
      </c>
      <c r="E1304" s="201" t="s">
        <v>1870</v>
      </c>
      <c r="F1304" s="201" t="s">
        <v>1870</v>
      </c>
      <c r="G1304" s="205" t="s">
        <v>1870</v>
      </c>
      <c r="H1304" s="205" t="s">
        <v>1870</v>
      </c>
      <c r="I1304" s="301"/>
      <c r="J1304" s="280" t="str">
        <f>IF(C1304=D1304,"=","X")</f>
        <v>=</v>
      </c>
      <c r="K1304" s="280" t="str">
        <f>IF(C1304=F1304,"=","X")</f>
        <v>=</v>
      </c>
      <c r="L1304" s="280" t="str">
        <f t="shared" ref="L1304:L1339" si="443">IF(D1304=E1304,"=","X")</f>
        <v>=</v>
      </c>
      <c r="M1304" s="280" t="str">
        <f>IF(C1304=G1304,"=","X")</f>
        <v>=</v>
      </c>
      <c r="N1304" s="280" t="str">
        <f>IF(F1304=G1304,"=","X")</f>
        <v>=</v>
      </c>
      <c r="O1304" s="280" t="str">
        <f>IF(D1304=F1304,"=","X")</f>
        <v>=</v>
      </c>
      <c r="P1304" s="280" t="str">
        <f>IF(H1304=G1304,"=","X")</f>
        <v>=</v>
      </c>
    </row>
    <row r="1305" spans="1:16" x14ac:dyDescent="0.35">
      <c r="A1305" s="163" t="s">
        <v>3683</v>
      </c>
      <c r="B1305" s="17" t="s">
        <v>3684</v>
      </c>
      <c r="C1305" s="201" t="s">
        <v>1870</v>
      </c>
      <c r="D1305" s="201" t="s">
        <v>1870</v>
      </c>
      <c r="E1305" s="201" t="s">
        <v>1870</v>
      </c>
      <c r="F1305" s="201" t="s">
        <v>1870</v>
      </c>
      <c r="G1305" s="205" t="s">
        <v>1870</v>
      </c>
      <c r="H1305" s="205" t="s">
        <v>1870</v>
      </c>
      <c r="I1305" s="301"/>
      <c r="J1305" s="280" t="str">
        <f>IF(C1305=D1305,"=","X")</f>
        <v>=</v>
      </c>
      <c r="K1305" s="280" t="str">
        <f>IF(C1305=F1305,"=","X")</f>
        <v>=</v>
      </c>
      <c r="L1305" s="280" t="str">
        <f t="shared" si="443"/>
        <v>=</v>
      </c>
      <c r="M1305" s="280" t="str">
        <f>IF(C1305=G1305,"=","X")</f>
        <v>=</v>
      </c>
      <c r="N1305" s="280" t="str">
        <f>IF(F1305=G1305,"=","X")</f>
        <v>=</v>
      </c>
      <c r="O1305" s="280" t="str">
        <f>IF(D1305=F1305,"=","X")</f>
        <v>=</v>
      </c>
      <c r="P1305" s="280" t="str">
        <f>IF(H1305=G1305,"=","X")</f>
        <v>=</v>
      </c>
    </row>
    <row r="1306" spans="1:16" ht="13" x14ac:dyDescent="0.35">
      <c r="A1306" s="163" t="s">
        <v>3685</v>
      </c>
      <c r="B1306" s="17" t="s">
        <v>3686</v>
      </c>
      <c r="C1306" s="201" t="s">
        <v>1870</v>
      </c>
      <c r="D1306" s="201" t="s">
        <v>1870</v>
      </c>
      <c r="E1306" s="201" t="s">
        <v>1870</v>
      </c>
      <c r="F1306" s="201" t="s">
        <v>1870</v>
      </c>
      <c r="G1306" s="205" t="s">
        <v>1870</v>
      </c>
      <c r="H1306" s="205" t="s">
        <v>1870</v>
      </c>
      <c r="I1306" s="207"/>
      <c r="J1306" s="280" t="str">
        <f>IF(C1306=D1306,"=","X")</f>
        <v>=</v>
      </c>
      <c r="K1306" s="280" t="str">
        <f>IF(C1306=F1306,"=","X")</f>
        <v>=</v>
      </c>
      <c r="L1306" s="280" t="str">
        <f t="shared" si="443"/>
        <v>=</v>
      </c>
      <c r="M1306" s="280" t="str">
        <f>IF(C1306=G1306,"=","X")</f>
        <v>=</v>
      </c>
      <c r="N1306" s="280" t="str">
        <f>IF(F1306=G1306,"=","X")</f>
        <v>=</v>
      </c>
      <c r="O1306" s="280" t="str">
        <f>IF(D1306=F1306,"=","X")</f>
        <v>=</v>
      </c>
      <c r="P1306" s="280" t="str">
        <f>IF(H1306=G1306,"=","X")</f>
        <v>=</v>
      </c>
    </row>
    <row r="1307" spans="1:16" ht="13" x14ac:dyDescent="0.35">
      <c r="A1307" s="163" t="s">
        <v>3687</v>
      </c>
      <c r="B1307" s="17" t="s">
        <v>3688</v>
      </c>
      <c r="C1307" s="206" t="s">
        <v>1660</v>
      </c>
      <c r="D1307" s="206" t="s">
        <v>1660</v>
      </c>
      <c r="E1307" s="206" t="s">
        <v>1660</v>
      </c>
      <c r="F1307" s="196" t="s">
        <v>1677</v>
      </c>
      <c r="G1307" s="196" t="s">
        <v>1677</v>
      </c>
      <c r="H1307" s="196" t="s">
        <v>1677</v>
      </c>
      <c r="I1307" s="301"/>
      <c r="J1307" s="280" t="str">
        <f>IF(C1307=D1307,"=","X")</f>
        <v>=</v>
      </c>
      <c r="K1307" s="280" t="str">
        <f>IF(C1307=F1307,"=","X")</f>
        <v>X</v>
      </c>
      <c r="L1307" s="280" t="str">
        <f t="shared" si="443"/>
        <v>=</v>
      </c>
      <c r="M1307" s="280" t="str">
        <f>IF(C1307=G1307,"=","X")</f>
        <v>X</v>
      </c>
      <c r="N1307" s="280" t="str">
        <f>IF(F1307=G1307,"=","X")</f>
        <v>=</v>
      </c>
      <c r="O1307" s="280" t="str">
        <f>IF(D1307=F1307,"=","X")</f>
        <v>X</v>
      </c>
      <c r="P1307" s="280" t="str">
        <f>IF(H1307=G1307,"=","X")</f>
        <v>=</v>
      </c>
    </row>
    <row r="1308" spans="1:16" ht="13" x14ac:dyDescent="0.35">
      <c r="A1308" s="163" t="s">
        <v>3689</v>
      </c>
      <c r="B1308" s="13" t="s">
        <v>3690</v>
      </c>
      <c r="C1308" s="206" t="s">
        <v>1660</v>
      </c>
      <c r="D1308" s="206" t="s">
        <v>1660</v>
      </c>
      <c r="E1308" s="206" t="s">
        <v>1660</v>
      </c>
      <c r="F1308" s="196" t="s">
        <v>1677</v>
      </c>
      <c r="G1308" s="196" t="s">
        <v>1677</v>
      </c>
      <c r="H1308" s="196" t="s">
        <v>1677</v>
      </c>
      <c r="I1308" s="301"/>
      <c r="J1308" s="280" t="str">
        <f>IF(C1308=D1308,"=","X")</f>
        <v>=</v>
      </c>
      <c r="K1308" s="280" t="str">
        <f>IF(C1308=F1308,"=","X")</f>
        <v>X</v>
      </c>
      <c r="L1308" s="280" t="str">
        <f t="shared" si="443"/>
        <v>=</v>
      </c>
      <c r="M1308" s="280" t="str">
        <f>IF(C1308=G1308,"=","X")</f>
        <v>X</v>
      </c>
      <c r="N1308" s="280" t="str">
        <f>IF(F1308=G1308,"=","X")</f>
        <v>=</v>
      </c>
      <c r="O1308" s="280" t="str">
        <f>IF(D1308=F1308,"=","X")</f>
        <v>X</v>
      </c>
      <c r="P1308" s="280" t="str">
        <f>IF(H1308=G1308,"=","X")</f>
        <v>=</v>
      </c>
    </row>
    <row r="1309" spans="1:16" ht="13" x14ac:dyDescent="0.35">
      <c r="A1309" s="74" t="s">
        <v>3691</v>
      </c>
      <c r="B1309" s="12" t="s">
        <v>1642</v>
      </c>
      <c r="C1309" s="180" t="s">
        <v>1642</v>
      </c>
      <c r="D1309" s="180" t="s">
        <v>1642</v>
      </c>
      <c r="E1309" s="180" t="s">
        <v>1642</v>
      </c>
      <c r="F1309" s="180" t="s">
        <v>1642</v>
      </c>
      <c r="G1309" s="180" t="s">
        <v>1642</v>
      </c>
      <c r="H1309" s="180" t="s">
        <v>1642</v>
      </c>
      <c r="I1309" s="207"/>
      <c r="J1309" s="180" t="s">
        <v>1642</v>
      </c>
      <c r="K1309" s="180" t="s">
        <v>1642</v>
      </c>
      <c r="L1309" s="180" t="s">
        <v>1642</v>
      </c>
      <c r="M1309" s="180" t="s">
        <v>1642</v>
      </c>
      <c r="N1309" s="180" t="s">
        <v>1642</v>
      </c>
      <c r="O1309" s="180" t="s">
        <v>1642</v>
      </c>
      <c r="P1309" s="180" t="s">
        <v>1642</v>
      </c>
    </row>
    <row r="1310" spans="1:16" x14ac:dyDescent="0.35">
      <c r="A1310" s="163" t="s">
        <v>3692</v>
      </c>
      <c r="B1310" s="17" t="s">
        <v>3693</v>
      </c>
      <c r="C1310" s="201" t="s">
        <v>1870</v>
      </c>
      <c r="D1310" s="201" t="s">
        <v>1870</v>
      </c>
      <c r="E1310" s="201" t="s">
        <v>1870</v>
      </c>
      <c r="F1310" s="201" t="s">
        <v>1870</v>
      </c>
      <c r="G1310" s="205" t="s">
        <v>1870</v>
      </c>
      <c r="H1310" s="205" t="s">
        <v>1870</v>
      </c>
      <c r="I1310" s="301"/>
      <c r="J1310" s="280" t="str">
        <f t="shared" ref="J1310:J1315" si="444">IF(C1310=D1310,"=","X")</f>
        <v>=</v>
      </c>
      <c r="K1310" s="280" t="str">
        <f t="shared" ref="K1310:K1315" si="445">IF(C1310=F1310,"=","X")</f>
        <v>=</v>
      </c>
      <c r="L1310" s="280" t="str">
        <f t="shared" si="443"/>
        <v>=</v>
      </c>
      <c r="M1310" s="280" t="str">
        <f t="shared" ref="M1310:M1315" si="446">IF(C1310=G1310,"=","X")</f>
        <v>=</v>
      </c>
      <c r="N1310" s="280" t="str">
        <f t="shared" ref="N1310:N1315" si="447">IF(F1310=G1310,"=","X")</f>
        <v>=</v>
      </c>
      <c r="O1310" s="280" t="str">
        <f t="shared" ref="O1310:O1315" si="448">IF(D1310=F1310,"=","X")</f>
        <v>=</v>
      </c>
      <c r="P1310" s="280" t="str">
        <f t="shared" ref="P1310:P1315" si="449">IF(H1310=G1310,"=","X")</f>
        <v>=</v>
      </c>
    </row>
    <row r="1311" spans="1:16" x14ac:dyDescent="0.35">
      <c r="A1311" s="163" t="s">
        <v>3694</v>
      </c>
      <c r="B1311" s="17" t="s">
        <v>3695</v>
      </c>
      <c r="C1311" s="201" t="s">
        <v>1870</v>
      </c>
      <c r="D1311" s="201" t="s">
        <v>1870</v>
      </c>
      <c r="E1311" s="201" t="s">
        <v>1870</v>
      </c>
      <c r="F1311" s="201" t="s">
        <v>1870</v>
      </c>
      <c r="G1311" s="205" t="s">
        <v>1870</v>
      </c>
      <c r="H1311" s="205" t="s">
        <v>1870</v>
      </c>
      <c r="I1311" s="301"/>
      <c r="J1311" s="280" t="str">
        <f t="shared" si="444"/>
        <v>=</v>
      </c>
      <c r="K1311" s="280" t="str">
        <f t="shared" si="445"/>
        <v>=</v>
      </c>
      <c r="L1311" s="280" t="str">
        <f t="shared" si="443"/>
        <v>=</v>
      </c>
      <c r="M1311" s="280" t="str">
        <f t="shared" si="446"/>
        <v>=</v>
      </c>
      <c r="N1311" s="280" t="str">
        <f t="shared" si="447"/>
        <v>=</v>
      </c>
      <c r="O1311" s="280" t="str">
        <f t="shared" si="448"/>
        <v>=</v>
      </c>
      <c r="P1311" s="280" t="str">
        <f t="shared" si="449"/>
        <v>=</v>
      </c>
    </row>
    <row r="1312" spans="1:16" x14ac:dyDescent="0.35">
      <c r="A1312" s="163" t="s">
        <v>3696</v>
      </c>
      <c r="B1312" s="17" t="s">
        <v>3697</v>
      </c>
      <c r="C1312" s="201" t="s">
        <v>1870</v>
      </c>
      <c r="D1312" s="201" t="s">
        <v>1870</v>
      </c>
      <c r="E1312" s="201" t="s">
        <v>1870</v>
      </c>
      <c r="F1312" s="201" t="s">
        <v>1870</v>
      </c>
      <c r="G1312" s="205" t="s">
        <v>1870</v>
      </c>
      <c r="H1312" s="205" t="s">
        <v>1870</v>
      </c>
      <c r="I1312" s="301"/>
      <c r="J1312" s="280" t="str">
        <f t="shared" si="444"/>
        <v>=</v>
      </c>
      <c r="K1312" s="280" t="str">
        <f t="shared" si="445"/>
        <v>=</v>
      </c>
      <c r="L1312" s="280" t="str">
        <f t="shared" si="443"/>
        <v>=</v>
      </c>
      <c r="M1312" s="280" t="str">
        <f t="shared" si="446"/>
        <v>=</v>
      </c>
      <c r="N1312" s="280" t="str">
        <f t="shared" si="447"/>
        <v>=</v>
      </c>
      <c r="O1312" s="280" t="str">
        <f t="shared" si="448"/>
        <v>=</v>
      </c>
      <c r="P1312" s="280" t="str">
        <f t="shared" si="449"/>
        <v>=</v>
      </c>
    </row>
    <row r="1313" spans="1:16" x14ac:dyDescent="0.35">
      <c r="A1313" s="163" t="s">
        <v>3698</v>
      </c>
      <c r="B1313" s="13" t="s">
        <v>3699</v>
      </c>
      <c r="C1313" s="201" t="s">
        <v>1870</v>
      </c>
      <c r="D1313" s="201" t="s">
        <v>1870</v>
      </c>
      <c r="E1313" s="201" t="s">
        <v>1870</v>
      </c>
      <c r="F1313" s="201" t="s">
        <v>1870</v>
      </c>
      <c r="G1313" s="205" t="s">
        <v>1870</v>
      </c>
      <c r="H1313" s="205" t="s">
        <v>1870</v>
      </c>
      <c r="I1313" s="301"/>
      <c r="J1313" s="280" t="str">
        <f t="shared" si="444"/>
        <v>=</v>
      </c>
      <c r="K1313" s="280" t="str">
        <f t="shared" si="445"/>
        <v>=</v>
      </c>
      <c r="L1313" s="280" t="str">
        <f t="shared" si="443"/>
        <v>=</v>
      </c>
      <c r="M1313" s="280" t="str">
        <f t="shared" si="446"/>
        <v>=</v>
      </c>
      <c r="N1313" s="280" t="str">
        <f t="shared" si="447"/>
        <v>=</v>
      </c>
      <c r="O1313" s="280" t="str">
        <f t="shared" si="448"/>
        <v>=</v>
      </c>
      <c r="P1313" s="280" t="str">
        <f t="shared" si="449"/>
        <v>=</v>
      </c>
    </row>
    <row r="1314" spans="1:16" x14ac:dyDescent="0.35">
      <c r="A1314" s="163" t="s">
        <v>3700</v>
      </c>
      <c r="B1314" s="17" t="s">
        <v>3701</v>
      </c>
      <c r="C1314" s="201" t="s">
        <v>1870</v>
      </c>
      <c r="D1314" s="201" t="s">
        <v>1870</v>
      </c>
      <c r="E1314" s="201" t="s">
        <v>1870</v>
      </c>
      <c r="F1314" s="201" t="s">
        <v>1870</v>
      </c>
      <c r="G1314" s="205" t="s">
        <v>1870</v>
      </c>
      <c r="H1314" s="205" t="s">
        <v>1870</v>
      </c>
      <c r="I1314" s="301"/>
      <c r="J1314" s="280" t="str">
        <f t="shared" si="444"/>
        <v>=</v>
      </c>
      <c r="K1314" s="280" t="str">
        <f t="shared" si="445"/>
        <v>=</v>
      </c>
      <c r="L1314" s="280" t="str">
        <f t="shared" si="443"/>
        <v>=</v>
      </c>
      <c r="M1314" s="280" t="str">
        <f t="shared" si="446"/>
        <v>=</v>
      </c>
      <c r="N1314" s="280" t="str">
        <f t="shared" si="447"/>
        <v>=</v>
      </c>
      <c r="O1314" s="280" t="str">
        <f t="shared" si="448"/>
        <v>=</v>
      </c>
      <c r="P1314" s="280" t="str">
        <f t="shared" si="449"/>
        <v>=</v>
      </c>
    </row>
    <row r="1315" spans="1:16" x14ac:dyDescent="0.35">
      <c r="A1315" s="163" t="s">
        <v>3702</v>
      </c>
      <c r="B1315" s="13" t="s">
        <v>3703</v>
      </c>
      <c r="C1315" s="201" t="s">
        <v>1870</v>
      </c>
      <c r="D1315" s="201" t="s">
        <v>1870</v>
      </c>
      <c r="E1315" s="201" t="s">
        <v>1870</v>
      </c>
      <c r="F1315" s="201" t="s">
        <v>1870</v>
      </c>
      <c r="G1315" s="205" t="s">
        <v>1870</v>
      </c>
      <c r="H1315" s="205" t="s">
        <v>1870</v>
      </c>
      <c r="I1315" s="301"/>
      <c r="J1315" s="280" t="str">
        <f t="shared" si="444"/>
        <v>=</v>
      </c>
      <c r="K1315" s="280" t="str">
        <f t="shared" si="445"/>
        <v>=</v>
      </c>
      <c r="L1315" s="280" t="str">
        <f t="shared" si="443"/>
        <v>=</v>
      </c>
      <c r="M1315" s="280" t="str">
        <f t="shared" si="446"/>
        <v>=</v>
      </c>
      <c r="N1315" s="280" t="str">
        <f t="shared" si="447"/>
        <v>=</v>
      </c>
      <c r="O1315" s="280" t="str">
        <f t="shared" si="448"/>
        <v>=</v>
      </c>
      <c r="P1315" s="280" t="str">
        <f t="shared" si="449"/>
        <v>=</v>
      </c>
    </row>
    <row r="1316" spans="1:16" ht="39" x14ac:dyDescent="0.35">
      <c r="A1316" s="424" t="s">
        <v>3704</v>
      </c>
      <c r="B1316" s="12" t="s">
        <v>1642</v>
      </c>
      <c r="C1316" s="180" t="s">
        <v>1642</v>
      </c>
      <c r="D1316" s="180" t="s">
        <v>1642</v>
      </c>
      <c r="E1316" s="180" t="s">
        <v>1642</v>
      </c>
      <c r="F1316" s="180" t="s">
        <v>1642</v>
      </c>
      <c r="G1316" s="180" t="s">
        <v>1642</v>
      </c>
      <c r="H1316" s="180" t="s">
        <v>1642</v>
      </c>
      <c r="I1316" s="207"/>
      <c r="J1316" s="180" t="s">
        <v>1642</v>
      </c>
      <c r="K1316" s="180" t="s">
        <v>1642</v>
      </c>
      <c r="L1316" s="180" t="s">
        <v>1642</v>
      </c>
      <c r="M1316" s="180" t="s">
        <v>1642</v>
      </c>
      <c r="N1316" s="180" t="s">
        <v>1642</v>
      </c>
      <c r="O1316" s="180" t="s">
        <v>1642</v>
      </c>
      <c r="P1316" s="180" t="s">
        <v>1642</v>
      </c>
    </row>
    <row r="1317" spans="1:16" x14ac:dyDescent="0.35">
      <c r="A1317" s="163" t="s">
        <v>3705</v>
      </c>
      <c r="B1317" s="17" t="s">
        <v>3706</v>
      </c>
      <c r="C1317" s="201" t="s">
        <v>1870</v>
      </c>
      <c r="D1317" s="201" t="s">
        <v>1870</v>
      </c>
      <c r="E1317" s="201" t="s">
        <v>1870</v>
      </c>
      <c r="F1317" s="201" t="s">
        <v>1870</v>
      </c>
      <c r="G1317" s="205" t="s">
        <v>1870</v>
      </c>
      <c r="H1317" s="205" t="s">
        <v>1870</v>
      </c>
      <c r="I1317" s="301"/>
      <c r="J1317" s="280" t="str">
        <f t="shared" ref="J1317:J1322" si="450">IF(C1317=D1317,"=","X")</f>
        <v>=</v>
      </c>
      <c r="K1317" s="280" t="str">
        <f t="shared" ref="K1317:K1322" si="451">IF(C1317=F1317,"=","X")</f>
        <v>=</v>
      </c>
      <c r="L1317" s="280" t="str">
        <f t="shared" si="443"/>
        <v>=</v>
      </c>
      <c r="M1317" s="280" t="str">
        <f t="shared" ref="M1317:M1322" si="452">IF(C1317=G1317,"=","X")</f>
        <v>=</v>
      </c>
      <c r="N1317" s="280" t="str">
        <f t="shared" ref="N1317:N1322" si="453">IF(F1317=G1317,"=","X")</f>
        <v>=</v>
      </c>
      <c r="O1317" s="280" t="str">
        <f t="shared" ref="O1317:O1322" si="454">IF(D1317=F1317,"=","X")</f>
        <v>=</v>
      </c>
      <c r="P1317" s="280" t="str">
        <f t="shared" ref="P1317:P1322" si="455">IF(H1317=G1317,"=","X")</f>
        <v>=</v>
      </c>
    </row>
    <row r="1318" spans="1:16" x14ac:dyDescent="0.35">
      <c r="A1318" s="163" t="s">
        <v>3707</v>
      </c>
      <c r="B1318" s="17" t="s">
        <v>3708</v>
      </c>
      <c r="C1318" s="201" t="s">
        <v>1870</v>
      </c>
      <c r="D1318" s="201" t="s">
        <v>1870</v>
      </c>
      <c r="E1318" s="201" t="s">
        <v>1870</v>
      </c>
      <c r="F1318" s="201" t="s">
        <v>1870</v>
      </c>
      <c r="G1318" s="205" t="s">
        <v>1870</v>
      </c>
      <c r="H1318" s="205" t="s">
        <v>1870</v>
      </c>
      <c r="I1318" s="301"/>
      <c r="J1318" s="280" t="str">
        <f t="shared" si="450"/>
        <v>=</v>
      </c>
      <c r="K1318" s="280" t="str">
        <f t="shared" si="451"/>
        <v>=</v>
      </c>
      <c r="L1318" s="280" t="str">
        <f t="shared" si="443"/>
        <v>=</v>
      </c>
      <c r="M1318" s="280" t="str">
        <f t="shared" si="452"/>
        <v>=</v>
      </c>
      <c r="N1318" s="280" t="str">
        <f t="shared" si="453"/>
        <v>=</v>
      </c>
      <c r="O1318" s="280" t="str">
        <f t="shared" si="454"/>
        <v>=</v>
      </c>
      <c r="P1318" s="280" t="str">
        <f t="shared" si="455"/>
        <v>=</v>
      </c>
    </row>
    <row r="1319" spans="1:16" x14ac:dyDescent="0.35">
      <c r="A1319" s="163" t="s">
        <v>3709</v>
      </c>
      <c r="B1319" s="17" t="s">
        <v>3710</v>
      </c>
      <c r="C1319" s="201" t="s">
        <v>1870</v>
      </c>
      <c r="D1319" s="201" t="s">
        <v>1870</v>
      </c>
      <c r="E1319" s="201" t="s">
        <v>1870</v>
      </c>
      <c r="F1319" s="201" t="s">
        <v>1870</v>
      </c>
      <c r="G1319" s="205" t="s">
        <v>1870</v>
      </c>
      <c r="H1319" s="205" t="s">
        <v>1870</v>
      </c>
      <c r="I1319" s="301"/>
      <c r="J1319" s="280" t="str">
        <f t="shared" si="450"/>
        <v>=</v>
      </c>
      <c r="K1319" s="280" t="str">
        <f t="shared" si="451"/>
        <v>=</v>
      </c>
      <c r="L1319" s="280" t="str">
        <f t="shared" si="443"/>
        <v>=</v>
      </c>
      <c r="M1319" s="280" t="str">
        <f t="shared" si="452"/>
        <v>=</v>
      </c>
      <c r="N1319" s="280" t="str">
        <f t="shared" si="453"/>
        <v>=</v>
      </c>
      <c r="O1319" s="280" t="str">
        <f t="shared" si="454"/>
        <v>=</v>
      </c>
      <c r="P1319" s="280" t="str">
        <f t="shared" si="455"/>
        <v>=</v>
      </c>
    </row>
    <row r="1320" spans="1:16" x14ac:dyDescent="0.35">
      <c r="A1320" s="163" t="s">
        <v>3711</v>
      </c>
      <c r="B1320" s="17" t="s">
        <v>3712</v>
      </c>
      <c r="C1320" s="201" t="s">
        <v>1870</v>
      </c>
      <c r="D1320" s="201" t="s">
        <v>1870</v>
      </c>
      <c r="E1320" s="201" t="s">
        <v>1870</v>
      </c>
      <c r="F1320" s="201" t="s">
        <v>1870</v>
      </c>
      <c r="G1320" s="205" t="s">
        <v>1870</v>
      </c>
      <c r="H1320" s="205" t="s">
        <v>1870</v>
      </c>
      <c r="I1320" s="301"/>
      <c r="J1320" s="280" t="str">
        <f t="shared" si="450"/>
        <v>=</v>
      </c>
      <c r="K1320" s="280" t="str">
        <f t="shared" si="451"/>
        <v>=</v>
      </c>
      <c r="L1320" s="280" t="str">
        <f t="shared" si="443"/>
        <v>=</v>
      </c>
      <c r="M1320" s="280" t="str">
        <f t="shared" si="452"/>
        <v>=</v>
      </c>
      <c r="N1320" s="280" t="str">
        <f t="shared" si="453"/>
        <v>=</v>
      </c>
      <c r="O1320" s="280" t="str">
        <f t="shared" si="454"/>
        <v>=</v>
      </c>
      <c r="P1320" s="280" t="str">
        <f t="shared" si="455"/>
        <v>=</v>
      </c>
    </row>
    <row r="1321" spans="1:16" x14ac:dyDescent="0.35">
      <c r="A1321" s="163" t="s">
        <v>3713</v>
      </c>
      <c r="B1321" s="17" t="s">
        <v>3714</v>
      </c>
      <c r="C1321" s="201" t="s">
        <v>1870</v>
      </c>
      <c r="D1321" s="201" t="s">
        <v>1870</v>
      </c>
      <c r="E1321" s="201" t="s">
        <v>1870</v>
      </c>
      <c r="F1321" s="201" t="s">
        <v>1870</v>
      </c>
      <c r="G1321" s="205" t="s">
        <v>1870</v>
      </c>
      <c r="H1321" s="205" t="s">
        <v>1870</v>
      </c>
      <c r="I1321" s="204"/>
      <c r="J1321" s="280" t="str">
        <f t="shared" si="450"/>
        <v>=</v>
      </c>
      <c r="K1321" s="280" t="str">
        <f t="shared" si="451"/>
        <v>=</v>
      </c>
      <c r="L1321" s="280" t="str">
        <f t="shared" si="443"/>
        <v>=</v>
      </c>
      <c r="M1321" s="280" t="str">
        <f t="shared" si="452"/>
        <v>=</v>
      </c>
      <c r="N1321" s="280" t="str">
        <f t="shared" si="453"/>
        <v>=</v>
      </c>
      <c r="O1321" s="280" t="str">
        <f t="shared" si="454"/>
        <v>=</v>
      </c>
      <c r="P1321" s="280" t="str">
        <f t="shared" si="455"/>
        <v>=</v>
      </c>
    </row>
    <row r="1322" spans="1:16" ht="13" x14ac:dyDescent="0.35">
      <c r="A1322" s="163" t="s">
        <v>3715</v>
      </c>
      <c r="B1322" s="13" t="s">
        <v>3716</v>
      </c>
      <c r="C1322" s="201" t="s">
        <v>1870</v>
      </c>
      <c r="D1322" s="201" t="s">
        <v>1870</v>
      </c>
      <c r="E1322" s="201" t="s">
        <v>1870</v>
      </c>
      <c r="F1322" s="201" t="s">
        <v>1870</v>
      </c>
      <c r="G1322" s="205" t="s">
        <v>1870</v>
      </c>
      <c r="H1322" s="205" t="s">
        <v>1870</v>
      </c>
      <c r="I1322" s="207"/>
      <c r="J1322" s="280" t="str">
        <f t="shared" si="450"/>
        <v>=</v>
      </c>
      <c r="K1322" s="280" t="str">
        <f t="shared" si="451"/>
        <v>=</v>
      </c>
      <c r="L1322" s="280" t="str">
        <f t="shared" si="443"/>
        <v>=</v>
      </c>
      <c r="M1322" s="280" t="str">
        <f t="shared" si="452"/>
        <v>=</v>
      </c>
      <c r="N1322" s="280" t="str">
        <f t="shared" si="453"/>
        <v>=</v>
      </c>
      <c r="O1322" s="280" t="str">
        <f t="shared" si="454"/>
        <v>=</v>
      </c>
      <c r="P1322" s="280" t="str">
        <f t="shared" si="455"/>
        <v>=</v>
      </c>
    </row>
    <row r="1323" spans="1:16" ht="13" x14ac:dyDescent="0.35">
      <c r="A1323" s="424" t="s">
        <v>3717</v>
      </c>
      <c r="B1323" s="12" t="s">
        <v>1642</v>
      </c>
      <c r="C1323" s="180" t="s">
        <v>1642</v>
      </c>
      <c r="D1323" s="180" t="s">
        <v>1642</v>
      </c>
      <c r="E1323" s="180" t="s">
        <v>1642</v>
      </c>
      <c r="F1323" s="180" t="s">
        <v>1642</v>
      </c>
      <c r="G1323" s="180" t="s">
        <v>1642</v>
      </c>
      <c r="H1323" s="180" t="s">
        <v>1642</v>
      </c>
      <c r="I1323" s="207"/>
      <c r="J1323" s="180" t="s">
        <v>1642</v>
      </c>
      <c r="K1323" s="180" t="s">
        <v>1642</v>
      </c>
      <c r="L1323" s="180" t="s">
        <v>1642</v>
      </c>
      <c r="M1323" s="180" t="s">
        <v>1642</v>
      </c>
      <c r="N1323" s="180" t="s">
        <v>1642</v>
      </c>
      <c r="O1323" s="180" t="s">
        <v>1642</v>
      </c>
      <c r="P1323" s="180" t="s">
        <v>1642</v>
      </c>
    </row>
    <row r="1324" spans="1:16" x14ac:dyDescent="0.35">
      <c r="A1324" s="163" t="s">
        <v>3718</v>
      </c>
      <c r="B1324" s="17" t="s">
        <v>3719</v>
      </c>
      <c r="C1324" s="201" t="s">
        <v>1870</v>
      </c>
      <c r="D1324" s="201" t="s">
        <v>1870</v>
      </c>
      <c r="E1324" s="201" t="s">
        <v>1870</v>
      </c>
      <c r="F1324" s="201" t="s">
        <v>1870</v>
      </c>
      <c r="G1324" s="205" t="s">
        <v>1870</v>
      </c>
      <c r="H1324" s="205" t="s">
        <v>1870</v>
      </c>
      <c r="I1324" s="301"/>
      <c r="J1324" s="280" t="str">
        <f>IF(C1324=D1324,"=","X")</f>
        <v>=</v>
      </c>
      <c r="K1324" s="280" t="str">
        <f>IF(C1324=F1324,"=","X")</f>
        <v>=</v>
      </c>
      <c r="L1324" s="280" t="str">
        <f t="shared" si="443"/>
        <v>=</v>
      </c>
      <c r="M1324" s="280" t="str">
        <f>IF(C1324=G1324,"=","X")</f>
        <v>=</v>
      </c>
      <c r="N1324" s="280" t="str">
        <f>IF(F1324=G1324,"=","X")</f>
        <v>=</v>
      </c>
      <c r="O1324" s="280" t="str">
        <f>IF(D1324=F1324,"=","X")</f>
        <v>=</v>
      </c>
      <c r="P1324" s="280" t="str">
        <f>IF(H1324=G1324,"=","X")</f>
        <v>=</v>
      </c>
    </row>
    <row r="1325" spans="1:16" x14ac:dyDescent="0.35">
      <c r="A1325" s="163" t="s">
        <v>3720</v>
      </c>
      <c r="B1325" s="17" t="s">
        <v>3721</v>
      </c>
      <c r="C1325" s="201" t="s">
        <v>1870</v>
      </c>
      <c r="D1325" s="201" t="s">
        <v>1870</v>
      </c>
      <c r="E1325" s="201" t="s">
        <v>1870</v>
      </c>
      <c r="F1325" s="201" t="s">
        <v>1870</v>
      </c>
      <c r="G1325" s="205" t="s">
        <v>1870</v>
      </c>
      <c r="H1325" s="205" t="s">
        <v>1870</v>
      </c>
      <c r="I1325" s="301"/>
      <c r="J1325" s="280" t="str">
        <f>IF(C1325=D1325,"=","X")</f>
        <v>=</v>
      </c>
      <c r="K1325" s="280" t="str">
        <f>IF(C1325=F1325,"=","X")</f>
        <v>=</v>
      </c>
      <c r="L1325" s="280" t="str">
        <f t="shared" si="443"/>
        <v>=</v>
      </c>
      <c r="M1325" s="280" t="str">
        <f>IF(C1325=G1325,"=","X")</f>
        <v>=</v>
      </c>
      <c r="N1325" s="280" t="str">
        <f>IF(F1325=G1325,"=","X")</f>
        <v>=</v>
      </c>
      <c r="O1325" s="280" t="str">
        <f>IF(D1325=F1325,"=","X")</f>
        <v>=</v>
      </c>
      <c r="P1325" s="280" t="str">
        <f>IF(H1325=G1325,"=","X")</f>
        <v>=</v>
      </c>
    </row>
    <row r="1326" spans="1:16" x14ac:dyDescent="0.35">
      <c r="A1326" s="163" t="s">
        <v>3722</v>
      </c>
      <c r="B1326" s="17" t="s">
        <v>3723</v>
      </c>
      <c r="C1326" s="201" t="s">
        <v>1870</v>
      </c>
      <c r="D1326" s="201" t="s">
        <v>1870</v>
      </c>
      <c r="E1326" s="201" t="s">
        <v>1870</v>
      </c>
      <c r="F1326" s="201" t="s">
        <v>1870</v>
      </c>
      <c r="G1326" s="205" t="s">
        <v>1870</v>
      </c>
      <c r="H1326" s="205" t="s">
        <v>1870</v>
      </c>
      <c r="I1326" s="301"/>
      <c r="J1326" s="280" t="str">
        <f>IF(C1326=D1326,"=","X")</f>
        <v>=</v>
      </c>
      <c r="K1326" s="280" t="str">
        <f>IF(C1326=F1326,"=","X")</f>
        <v>=</v>
      </c>
      <c r="L1326" s="280" t="str">
        <f t="shared" si="443"/>
        <v>=</v>
      </c>
      <c r="M1326" s="280" t="str">
        <f>IF(C1326=G1326,"=","X")</f>
        <v>=</v>
      </c>
      <c r="N1326" s="280" t="str">
        <f>IF(F1326=G1326,"=","X")</f>
        <v>=</v>
      </c>
      <c r="O1326" s="280" t="str">
        <f>IF(D1326=F1326,"=","X")</f>
        <v>=</v>
      </c>
      <c r="P1326" s="280" t="str">
        <f>IF(H1326=G1326,"=","X")</f>
        <v>=</v>
      </c>
    </row>
    <row r="1327" spans="1:16" x14ac:dyDescent="0.35">
      <c r="A1327" s="163" t="s">
        <v>3724</v>
      </c>
      <c r="B1327" s="17" t="s">
        <v>3725</v>
      </c>
      <c r="C1327" s="201" t="s">
        <v>1870</v>
      </c>
      <c r="D1327" s="201" t="s">
        <v>1870</v>
      </c>
      <c r="E1327" s="201" t="s">
        <v>1870</v>
      </c>
      <c r="F1327" s="201" t="s">
        <v>1870</v>
      </c>
      <c r="G1327" s="205" t="s">
        <v>1870</v>
      </c>
      <c r="H1327" s="205" t="s">
        <v>1870</v>
      </c>
      <c r="I1327" s="301"/>
      <c r="J1327" s="280" t="str">
        <f>IF(C1327=D1327,"=","X")</f>
        <v>=</v>
      </c>
      <c r="K1327" s="280" t="str">
        <f>IF(C1327=F1327,"=","X")</f>
        <v>=</v>
      </c>
      <c r="L1327" s="280" t="str">
        <f t="shared" si="443"/>
        <v>=</v>
      </c>
      <c r="M1327" s="280" t="str">
        <f>IF(C1327=G1327,"=","X")</f>
        <v>=</v>
      </c>
      <c r="N1327" s="280" t="str">
        <f>IF(F1327=G1327,"=","X")</f>
        <v>=</v>
      </c>
      <c r="O1327" s="280" t="str">
        <f>IF(D1327=F1327,"=","X")</f>
        <v>=</v>
      </c>
      <c r="P1327" s="280" t="str">
        <f>IF(H1327=G1327,"=","X")</f>
        <v>=</v>
      </c>
    </row>
    <row r="1328" spans="1:16" x14ac:dyDescent="0.35">
      <c r="A1328" s="348" t="s">
        <v>3726</v>
      </c>
      <c r="B1328" s="319" t="s">
        <v>3727</v>
      </c>
      <c r="C1328" s="331" t="s">
        <v>1870</v>
      </c>
      <c r="D1328" s="331" t="s">
        <v>1870</v>
      </c>
      <c r="E1328" s="201" t="s">
        <v>1870</v>
      </c>
      <c r="F1328" s="331" t="s">
        <v>1870</v>
      </c>
      <c r="G1328" s="322" t="s">
        <v>1870</v>
      </c>
      <c r="H1328" s="322" t="s">
        <v>1870</v>
      </c>
      <c r="I1328" s="309"/>
      <c r="J1328" s="280" t="str">
        <f>IF(C1328=D1328,"=","X")</f>
        <v>=</v>
      </c>
      <c r="K1328" s="280" t="str">
        <f>IF(C1328=F1328,"=","X")</f>
        <v>=</v>
      </c>
      <c r="L1328" s="280" t="str">
        <f t="shared" si="443"/>
        <v>=</v>
      </c>
      <c r="M1328" s="280" t="str">
        <f>IF(C1328=G1328,"=","X")</f>
        <v>=</v>
      </c>
      <c r="N1328" s="280" t="str">
        <f>IF(F1328=G1328,"=","X")</f>
        <v>=</v>
      </c>
      <c r="O1328" s="280" t="str">
        <f>IF(D1328=F1328,"=","X")</f>
        <v>=</v>
      </c>
      <c r="P1328" s="280" t="str">
        <f>IF(H1328=G1328,"=","X")</f>
        <v>=</v>
      </c>
    </row>
    <row r="1329" spans="1:16" ht="13" x14ac:dyDescent="0.35">
      <c r="A1329" s="424" t="s">
        <v>3728</v>
      </c>
      <c r="B1329" s="12" t="s">
        <v>1642</v>
      </c>
      <c r="C1329" s="180" t="s">
        <v>1642</v>
      </c>
      <c r="D1329" s="180" t="s">
        <v>1642</v>
      </c>
      <c r="E1329" s="180" t="s">
        <v>1642</v>
      </c>
      <c r="F1329" s="180" t="s">
        <v>1642</v>
      </c>
      <c r="G1329" s="180" t="s">
        <v>1642</v>
      </c>
      <c r="H1329" s="180" t="s">
        <v>1642</v>
      </c>
      <c r="I1329" s="207"/>
      <c r="J1329" s="180" t="s">
        <v>1642</v>
      </c>
      <c r="K1329" s="180" t="s">
        <v>1642</v>
      </c>
      <c r="L1329" s="180" t="s">
        <v>1642</v>
      </c>
      <c r="M1329" s="180" t="s">
        <v>1642</v>
      </c>
      <c r="N1329" s="180" t="s">
        <v>1642</v>
      </c>
      <c r="O1329" s="180" t="s">
        <v>1642</v>
      </c>
      <c r="P1329" s="180" t="s">
        <v>1642</v>
      </c>
    </row>
    <row r="1330" spans="1:16" ht="25" x14ac:dyDescent="0.35">
      <c r="A1330" s="348" t="s">
        <v>3729</v>
      </c>
      <c r="B1330" s="319" t="s">
        <v>3730</v>
      </c>
      <c r="C1330" s="331" t="s">
        <v>1870</v>
      </c>
      <c r="D1330" s="331" t="s">
        <v>1870</v>
      </c>
      <c r="E1330" s="201" t="s">
        <v>1870</v>
      </c>
      <c r="F1330" s="331" t="s">
        <v>1870</v>
      </c>
      <c r="G1330" s="196" t="s">
        <v>1677</v>
      </c>
      <c r="H1330" s="196" t="s">
        <v>1677</v>
      </c>
      <c r="I1330" s="309"/>
      <c r="J1330" s="280" t="str">
        <f>IF(C1330=D1330,"=","X")</f>
        <v>=</v>
      </c>
      <c r="K1330" s="280" t="str">
        <f>IF(C1330=F1330,"=","X")</f>
        <v>=</v>
      </c>
      <c r="L1330" s="280" t="str">
        <f>IF(D1330=E1330,"=","X")</f>
        <v>=</v>
      </c>
      <c r="M1330" s="280" t="str">
        <f>IF(C1330=G1330,"=","X")</f>
        <v>X</v>
      </c>
      <c r="N1330" s="280" t="str">
        <f>IF(F1330=G1330,"=","X")</f>
        <v>X</v>
      </c>
      <c r="O1330" s="280" t="str">
        <f>IF(D1330=F1330,"=","X")</f>
        <v>=</v>
      </c>
      <c r="P1330" s="280" t="str">
        <f>IF(H1330=G1330,"=","X")</f>
        <v>=</v>
      </c>
    </row>
    <row r="1331" spans="1:16" ht="13" x14ac:dyDescent="0.35">
      <c r="A1331" s="348" t="s">
        <v>3731</v>
      </c>
      <c r="B1331" s="319" t="s">
        <v>3732</v>
      </c>
      <c r="C1331" s="331" t="s">
        <v>1870</v>
      </c>
      <c r="D1331" s="331" t="s">
        <v>1870</v>
      </c>
      <c r="E1331" s="201" t="s">
        <v>1870</v>
      </c>
      <c r="F1331" s="331" t="s">
        <v>1870</v>
      </c>
      <c r="G1331" s="196" t="s">
        <v>1677</v>
      </c>
      <c r="H1331" s="196" t="s">
        <v>1677</v>
      </c>
      <c r="I1331" s="309"/>
      <c r="J1331" s="280" t="str">
        <f>IF(C1331=D1331,"=","X")</f>
        <v>=</v>
      </c>
      <c r="K1331" s="280" t="str">
        <f>IF(C1331=F1331,"=","X")</f>
        <v>=</v>
      </c>
      <c r="L1331" s="280" t="str">
        <f>IF(D1331=E1331,"=","X")</f>
        <v>=</v>
      </c>
      <c r="M1331" s="280" t="str">
        <f>IF(C1331=G1331,"=","X")</f>
        <v>X</v>
      </c>
      <c r="N1331" s="280" t="str">
        <f>IF(F1331=G1331,"=","X")</f>
        <v>X</v>
      </c>
      <c r="O1331" s="280" t="str">
        <f>IF(D1331=F1331,"=","X")</f>
        <v>=</v>
      </c>
      <c r="P1331" s="280" t="str">
        <f>IF(H1331=G1331,"=","X")</f>
        <v>=</v>
      </c>
    </row>
    <row r="1332" spans="1:16" ht="13" x14ac:dyDescent="0.35">
      <c r="A1332" s="348" t="s">
        <v>3733</v>
      </c>
      <c r="B1332" s="319" t="s">
        <v>3734</v>
      </c>
      <c r="C1332" s="331" t="s">
        <v>1870</v>
      </c>
      <c r="D1332" s="331" t="s">
        <v>1870</v>
      </c>
      <c r="E1332" s="201" t="s">
        <v>1870</v>
      </c>
      <c r="F1332" s="331" t="s">
        <v>1870</v>
      </c>
      <c r="G1332" s="196" t="s">
        <v>1677</v>
      </c>
      <c r="H1332" s="196" t="s">
        <v>1677</v>
      </c>
      <c r="I1332" s="309"/>
      <c r="J1332" s="280" t="str">
        <f>IF(C1332=D1332,"=","X")</f>
        <v>=</v>
      </c>
      <c r="K1332" s="280" t="str">
        <f>IF(C1332=F1332,"=","X")</f>
        <v>=</v>
      </c>
      <c r="L1332" s="280" t="str">
        <f>IF(D1332=E1332,"=","X")</f>
        <v>=</v>
      </c>
      <c r="M1332" s="280" t="str">
        <f>IF(C1332=G1332,"=","X")</f>
        <v>X</v>
      </c>
      <c r="N1332" s="280" t="str">
        <f>IF(F1332=G1332,"=","X")</f>
        <v>X</v>
      </c>
      <c r="O1332" s="280" t="str">
        <f>IF(D1332=F1332,"=","X")</f>
        <v>=</v>
      </c>
      <c r="P1332" s="280" t="str">
        <f>IF(H1332=G1332,"=","X")</f>
        <v>=</v>
      </c>
    </row>
    <row r="1333" spans="1:16" ht="26" x14ac:dyDescent="0.35">
      <c r="A1333" s="218" t="s">
        <v>3735</v>
      </c>
      <c r="B1333" s="191" t="s">
        <v>1642</v>
      </c>
      <c r="C1333" s="203" t="s">
        <v>1642</v>
      </c>
      <c r="D1333" s="203" t="s">
        <v>1642</v>
      </c>
      <c r="E1333" s="203" t="s">
        <v>1642</v>
      </c>
      <c r="F1333" s="203" t="s">
        <v>1642</v>
      </c>
      <c r="G1333" s="203" t="s">
        <v>1642</v>
      </c>
      <c r="H1333" s="203" t="s">
        <v>1642</v>
      </c>
      <c r="I1333" s="203"/>
      <c r="J1333" s="203" t="s">
        <v>1642</v>
      </c>
      <c r="K1333" s="203" t="s">
        <v>1642</v>
      </c>
      <c r="L1333" s="203" t="s">
        <v>1642</v>
      </c>
      <c r="M1333" s="203" t="s">
        <v>1642</v>
      </c>
      <c r="N1333" s="203" t="s">
        <v>1642</v>
      </c>
      <c r="O1333" s="203" t="s">
        <v>1642</v>
      </c>
      <c r="P1333" s="203" t="s">
        <v>1642</v>
      </c>
    </row>
    <row r="1334" spans="1:16" ht="13" x14ac:dyDescent="0.35">
      <c r="A1334" s="346" t="s">
        <v>1029</v>
      </c>
      <c r="B1334" s="12" t="s">
        <v>1642</v>
      </c>
      <c r="C1334" s="311" t="s">
        <v>1642</v>
      </c>
      <c r="D1334" s="311" t="s">
        <v>1642</v>
      </c>
      <c r="E1334" s="180" t="s">
        <v>1642</v>
      </c>
      <c r="F1334" s="311" t="s">
        <v>1642</v>
      </c>
      <c r="G1334" s="311" t="s">
        <v>1642</v>
      </c>
      <c r="H1334" s="311" t="s">
        <v>1642</v>
      </c>
      <c r="I1334" s="312"/>
      <c r="J1334" s="311" t="s">
        <v>1642</v>
      </c>
      <c r="K1334" s="311" t="s">
        <v>1642</v>
      </c>
      <c r="L1334" s="180" t="s">
        <v>1642</v>
      </c>
      <c r="M1334" s="311" t="s">
        <v>1642</v>
      </c>
      <c r="N1334" s="311" t="s">
        <v>1642</v>
      </c>
      <c r="O1334" s="311" t="s">
        <v>1642</v>
      </c>
      <c r="P1334" s="180" t="s">
        <v>1642</v>
      </c>
    </row>
    <row r="1335" spans="1:16" x14ac:dyDescent="0.35">
      <c r="A1335" s="21" t="s">
        <v>3736</v>
      </c>
      <c r="B1335" s="65" t="s">
        <v>3737</v>
      </c>
      <c r="C1335" s="201" t="s">
        <v>1870</v>
      </c>
      <c r="D1335" s="201" t="s">
        <v>1870</v>
      </c>
      <c r="E1335" s="201" t="s">
        <v>1870</v>
      </c>
      <c r="F1335" s="201" t="s">
        <v>1870</v>
      </c>
      <c r="G1335" s="205" t="s">
        <v>1870</v>
      </c>
      <c r="H1335" s="205" t="s">
        <v>1870</v>
      </c>
      <c r="I1335" s="301"/>
      <c r="J1335" s="280" t="str">
        <f>IF(C1335=D1335,"=","X")</f>
        <v>=</v>
      </c>
      <c r="K1335" s="280" t="str">
        <f>IF(C1335=F1335,"=","X")</f>
        <v>=</v>
      </c>
      <c r="L1335" s="280" t="str">
        <f t="shared" si="443"/>
        <v>=</v>
      </c>
      <c r="M1335" s="280" t="str">
        <f>IF(C1335=G1335,"=","X")</f>
        <v>=</v>
      </c>
      <c r="N1335" s="280" t="str">
        <f>IF(F1335=G1335,"=","X")</f>
        <v>=</v>
      </c>
      <c r="O1335" s="280" t="str">
        <f>IF(D1335=F1335,"=","X")</f>
        <v>=</v>
      </c>
      <c r="P1335" s="280" t="str">
        <f>IF(H1335=G1335,"=","X")</f>
        <v>=</v>
      </c>
    </row>
    <row r="1336" spans="1:16" ht="13" x14ac:dyDescent="0.35">
      <c r="A1336" s="21" t="s">
        <v>3738</v>
      </c>
      <c r="B1336" s="65" t="s">
        <v>3739</v>
      </c>
      <c r="C1336" s="201" t="s">
        <v>1870</v>
      </c>
      <c r="D1336" s="201" t="s">
        <v>1870</v>
      </c>
      <c r="E1336" s="201" t="s">
        <v>1870</v>
      </c>
      <c r="F1336" s="201" t="s">
        <v>1870</v>
      </c>
      <c r="G1336" s="205" t="s">
        <v>1870</v>
      </c>
      <c r="H1336" s="205" t="s">
        <v>1870</v>
      </c>
      <c r="I1336" s="207"/>
      <c r="J1336" s="280" t="str">
        <f>IF(C1336=D1336,"=","X")</f>
        <v>=</v>
      </c>
      <c r="K1336" s="280" t="str">
        <f>IF(C1336=F1336,"=","X")</f>
        <v>=</v>
      </c>
      <c r="L1336" s="280" t="str">
        <f t="shared" si="443"/>
        <v>=</v>
      </c>
      <c r="M1336" s="280" t="str">
        <f>IF(C1336=G1336,"=","X")</f>
        <v>=</v>
      </c>
      <c r="N1336" s="280" t="str">
        <f>IF(F1336=G1336,"=","X")</f>
        <v>=</v>
      </c>
      <c r="O1336" s="280" t="str">
        <f>IF(D1336=F1336,"=","X")</f>
        <v>=</v>
      </c>
      <c r="P1336" s="280" t="str">
        <f>IF(H1336=G1336,"=","X")</f>
        <v>=</v>
      </c>
    </row>
    <row r="1337" spans="1:16" x14ac:dyDescent="0.35">
      <c r="A1337" s="21" t="s">
        <v>3740</v>
      </c>
      <c r="B1337" s="65" t="s">
        <v>3741</v>
      </c>
      <c r="C1337" s="201" t="s">
        <v>1870</v>
      </c>
      <c r="D1337" s="201" t="s">
        <v>1870</v>
      </c>
      <c r="E1337" s="201" t="s">
        <v>1870</v>
      </c>
      <c r="F1337" s="201" t="s">
        <v>1870</v>
      </c>
      <c r="G1337" s="205" t="s">
        <v>1870</v>
      </c>
      <c r="H1337" s="205" t="s">
        <v>1870</v>
      </c>
      <c r="I1337" s="301"/>
      <c r="J1337" s="280" t="str">
        <f>IF(C1337=D1337,"=","X")</f>
        <v>=</v>
      </c>
      <c r="K1337" s="280" t="str">
        <f>IF(C1337=F1337,"=","X")</f>
        <v>=</v>
      </c>
      <c r="L1337" s="280" t="str">
        <f t="shared" si="443"/>
        <v>=</v>
      </c>
      <c r="M1337" s="280" t="str">
        <f>IF(C1337=G1337,"=","X")</f>
        <v>=</v>
      </c>
      <c r="N1337" s="280" t="str">
        <f>IF(F1337=G1337,"=","X")</f>
        <v>=</v>
      </c>
      <c r="O1337" s="280" t="str">
        <f>IF(D1337=F1337,"=","X")</f>
        <v>=</v>
      </c>
      <c r="P1337" s="280" t="str">
        <f>IF(H1337=G1337,"=","X")</f>
        <v>=</v>
      </c>
    </row>
    <row r="1338" spans="1:16" x14ac:dyDescent="0.35">
      <c r="A1338" s="21" t="s">
        <v>3742</v>
      </c>
      <c r="B1338" s="65" t="s">
        <v>3743</v>
      </c>
      <c r="C1338" s="201" t="s">
        <v>1870</v>
      </c>
      <c r="D1338" s="201" t="s">
        <v>1870</v>
      </c>
      <c r="E1338" s="201" t="s">
        <v>1870</v>
      </c>
      <c r="F1338" s="201" t="s">
        <v>1870</v>
      </c>
      <c r="G1338" s="205" t="s">
        <v>1870</v>
      </c>
      <c r="H1338" s="205" t="s">
        <v>1870</v>
      </c>
      <c r="I1338" s="301"/>
      <c r="J1338" s="280" t="str">
        <f>IF(C1338=D1338,"=","X")</f>
        <v>=</v>
      </c>
      <c r="K1338" s="280" t="str">
        <f>IF(C1338=F1338,"=","X")</f>
        <v>=</v>
      </c>
      <c r="L1338" s="280" t="str">
        <f t="shared" si="443"/>
        <v>=</v>
      </c>
      <c r="M1338" s="280" t="str">
        <f>IF(C1338=G1338,"=","X")</f>
        <v>=</v>
      </c>
      <c r="N1338" s="280" t="str">
        <f>IF(F1338=G1338,"=","X")</f>
        <v>=</v>
      </c>
      <c r="O1338" s="280" t="str">
        <f>IF(D1338=F1338,"=","X")</f>
        <v>=</v>
      </c>
      <c r="P1338" s="280" t="str">
        <f>IF(H1338=G1338,"=","X")</f>
        <v>=</v>
      </c>
    </row>
    <row r="1339" spans="1:16" ht="25" x14ac:dyDescent="0.35">
      <c r="A1339" s="344" t="s">
        <v>3744</v>
      </c>
      <c r="B1339" s="65" t="s">
        <v>3745</v>
      </c>
      <c r="C1339" s="201" t="s">
        <v>1870</v>
      </c>
      <c r="D1339" s="201" t="s">
        <v>1870</v>
      </c>
      <c r="E1339" s="201" t="s">
        <v>1870</v>
      </c>
      <c r="F1339" s="201" t="s">
        <v>1870</v>
      </c>
      <c r="G1339" s="196" t="s">
        <v>1677</v>
      </c>
      <c r="H1339" s="205" t="s">
        <v>1870</v>
      </c>
      <c r="I1339" s="309"/>
      <c r="J1339" s="280" t="str">
        <f>IF(C1339=D1339,"=","X")</f>
        <v>=</v>
      </c>
      <c r="K1339" s="280" t="str">
        <f>IF(C1339=F1339,"=","X")</f>
        <v>=</v>
      </c>
      <c r="L1339" s="280" t="str">
        <f t="shared" si="443"/>
        <v>=</v>
      </c>
      <c r="M1339" s="280" t="str">
        <f>IF(C1339=G1339,"=","X")</f>
        <v>X</v>
      </c>
      <c r="N1339" s="280" t="str">
        <f>IF(F1339=G1339,"=","X")</f>
        <v>X</v>
      </c>
      <c r="O1339" s="280" t="str">
        <f>IF(D1339=F1339,"=","X")</f>
        <v>=</v>
      </c>
      <c r="P1339" s="280" t="str">
        <f>IF(H1339=G1339,"=","X")</f>
        <v>X</v>
      </c>
    </row>
    <row r="1340" spans="1:16" ht="26" x14ac:dyDescent="0.35">
      <c r="A1340" s="191" t="s">
        <v>3746</v>
      </c>
      <c r="B1340" s="191" t="s">
        <v>1642</v>
      </c>
      <c r="C1340" s="203" t="s">
        <v>1642</v>
      </c>
      <c r="D1340" s="203" t="s">
        <v>1642</v>
      </c>
      <c r="E1340" s="203" t="s">
        <v>1642</v>
      </c>
      <c r="F1340" s="203" t="s">
        <v>1642</v>
      </c>
      <c r="G1340" s="203" t="s">
        <v>1642</v>
      </c>
      <c r="H1340" s="203" t="s">
        <v>1642</v>
      </c>
      <c r="I1340" s="203"/>
      <c r="J1340" s="203" t="s">
        <v>1642</v>
      </c>
      <c r="K1340" s="203" t="s">
        <v>1642</v>
      </c>
      <c r="L1340" s="203" t="s">
        <v>1642</v>
      </c>
      <c r="M1340" s="203" t="s">
        <v>1642</v>
      </c>
      <c r="N1340" s="203" t="s">
        <v>1642</v>
      </c>
      <c r="O1340" s="203" t="s">
        <v>1642</v>
      </c>
      <c r="P1340" s="203" t="s">
        <v>1642</v>
      </c>
    </row>
    <row r="1341" spans="1:16" ht="13" x14ac:dyDescent="0.35">
      <c r="A1341" s="346" t="s">
        <v>3747</v>
      </c>
      <c r="B1341" s="12" t="s">
        <v>1642</v>
      </c>
      <c r="C1341" s="311" t="s">
        <v>1642</v>
      </c>
      <c r="D1341" s="311" t="s">
        <v>1642</v>
      </c>
      <c r="E1341" s="180" t="s">
        <v>1642</v>
      </c>
      <c r="F1341" s="311" t="s">
        <v>1642</v>
      </c>
      <c r="G1341" s="311" t="s">
        <v>1642</v>
      </c>
      <c r="H1341" s="311" t="s">
        <v>1642</v>
      </c>
      <c r="I1341" s="312"/>
      <c r="J1341" s="203" t="s">
        <v>1642</v>
      </c>
      <c r="K1341" s="203" t="s">
        <v>1642</v>
      </c>
      <c r="L1341" s="203" t="s">
        <v>1642</v>
      </c>
      <c r="M1341" s="203" t="s">
        <v>1642</v>
      </c>
      <c r="N1341" s="203" t="s">
        <v>1642</v>
      </c>
      <c r="O1341" s="203" t="s">
        <v>1642</v>
      </c>
      <c r="P1341" s="203" t="s">
        <v>1642</v>
      </c>
    </row>
    <row r="1342" spans="1:16" ht="13" x14ac:dyDescent="0.35">
      <c r="A1342" s="164" t="s">
        <v>3748</v>
      </c>
      <c r="B1342" s="165" t="s">
        <v>3749</v>
      </c>
      <c r="C1342" s="206" t="s">
        <v>1660</v>
      </c>
      <c r="D1342" s="206" t="s">
        <v>1660</v>
      </c>
      <c r="E1342" s="196" t="s">
        <v>1677</v>
      </c>
      <c r="F1342" s="206" t="s">
        <v>1660</v>
      </c>
      <c r="G1342" s="206" t="s">
        <v>1660</v>
      </c>
      <c r="H1342" s="206" t="s">
        <v>1660</v>
      </c>
      <c r="I1342" s="207"/>
      <c r="J1342" s="311" t="s">
        <v>1642</v>
      </c>
      <c r="K1342" s="311" t="s">
        <v>1642</v>
      </c>
      <c r="L1342" s="180" t="s">
        <v>1642</v>
      </c>
      <c r="M1342" s="311" t="s">
        <v>1642</v>
      </c>
      <c r="N1342" s="311" t="s">
        <v>1642</v>
      </c>
      <c r="O1342" s="311" t="s">
        <v>1642</v>
      </c>
      <c r="P1342" s="180" t="s">
        <v>1642</v>
      </c>
    </row>
    <row r="1343" spans="1:16" ht="13" x14ac:dyDescent="0.35">
      <c r="A1343" s="41" t="s">
        <v>3750</v>
      </c>
      <c r="B1343" s="70" t="s">
        <v>3751</v>
      </c>
      <c r="C1343" s="206" t="s">
        <v>1660</v>
      </c>
      <c r="D1343" s="206" t="s">
        <v>1660</v>
      </c>
      <c r="E1343" s="196" t="s">
        <v>1677</v>
      </c>
      <c r="F1343" s="206" t="s">
        <v>1660</v>
      </c>
      <c r="G1343" s="206" t="s">
        <v>1660</v>
      </c>
      <c r="H1343" s="206" t="s">
        <v>1660</v>
      </c>
      <c r="I1343" s="301"/>
      <c r="J1343" s="280" t="str">
        <f t="shared" ref="J1343:J1351" si="456">IF(C1343=D1343,"=","X")</f>
        <v>=</v>
      </c>
      <c r="K1343" s="280" t="str">
        <f t="shared" ref="K1343:K1351" si="457">IF(C1343=F1343,"=","X")</f>
        <v>=</v>
      </c>
      <c r="L1343" s="280" t="str">
        <f t="shared" ref="L1343:L1351" si="458">IF(D1343=E1343,"=","X")</f>
        <v>X</v>
      </c>
      <c r="M1343" s="280" t="str">
        <f t="shared" ref="M1343:M1351" si="459">IF(C1343=G1343,"=","X")</f>
        <v>=</v>
      </c>
      <c r="N1343" s="280" t="str">
        <f t="shared" ref="N1343:N1351" si="460">IF(F1343=G1343,"=","X")</f>
        <v>=</v>
      </c>
      <c r="O1343" s="280" t="str">
        <f t="shared" ref="O1343:O1351" si="461">IF(D1343=F1343,"=","X")</f>
        <v>=</v>
      </c>
      <c r="P1343" s="280" t="str">
        <f t="shared" ref="P1343:P1351" si="462">IF(H1343=G1343,"=","X")</f>
        <v>=</v>
      </c>
    </row>
    <row r="1344" spans="1:16" ht="13" x14ac:dyDescent="0.35">
      <c r="A1344" s="41" t="s">
        <v>3752</v>
      </c>
      <c r="B1344" s="70" t="s">
        <v>3753</v>
      </c>
      <c r="C1344" s="201" t="s">
        <v>1870</v>
      </c>
      <c r="D1344" s="201" t="s">
        <v>1870</v>
      </c>
      <c r="E1344" s="196" t="s">
        <v>1677</v>
      </c>
      <c r="F1344" s="201" t="s">
        <v>1870</v>
      </c>
      <c r="G1344" s="205" t="s">
        <v>1870</v>
      </c>
      <c r="H1344" s="205" t="s">
        <v>1870</v>
      </c>
      <c r="I1344" s="301"/>
      <c r="J1344" s="280" t="str">
        <f t="shared" si="456"/>
        <v>=</v>
      </c>
      <c r="K1344" s="280" t="str">
        <f t="shared" si="457"/>
        <v>=</v>
      </c>
      <c r="L1344" s="280" t="str">
        <f t="shared" si="458"/>
        <v>X</v>
      </c>
      <c r="M1344" s="280" t="str">
        <f t="shared" si="459"/>
        <v>=</v>
      </c>
      <c r="N1344" s="280" t="str">
        <f t="shared" si="460"/>
        <v>=</v>
      </c>
      <c r="O1344" s="280" t="str">
        <f t="shared" si="461"/>
        <v>=</v>
      </c>
      <c r="P1344" s="280" t="str">
        <f t="shared" si="462"/>
        <v>=</v>
      </c>
    </row>
    <row r="1345" spans="1:16" ht="13" x14ac:dyDescent="0.35">
      <c r="A1345" s="41" t="s">
        <v>3754</v>
      </c>
      <c r="B1345" s="70" t="s">
        <v>3755</v>
      </c>
      <c r="C1345" s="206" t="s">
        <v>1660</v>
      </c>
      <c r="D1345" s="206" t="s">
        <v>1660</v>
      </c>
      <c r="E1345" s="196" t="s">
        <v>1677</v>
      </c>
      <c r="F1345" s="206" t="s">
        <v>1660</v>
      </c>
      <c r="G1345" s="206" t="s">
        <v>1660</v>
      </c>
      <c r="H1345" s="206" t="s">
        <v>1660</v>
      </c>
      <c r="I1345" s="301"/>
      <c r="J1345" s="280" t="str">
        <f t="shared" si="456"/>
        <v>=</v>
      </c>
      <c r="K1345" s="280" t="str">
        <f t="shared" si="457"/>
        <v>=</v>
      </c>
      <c r="L1345" s="280" t="str">
        <f t="shared" si="458"/>
        <v>X</v>
      </c>
      <c r="M1345" s="280" t="str">
        <f t="shared" si="459"/>
        <v>=</v>
      </c>
      <c r="N1345" s="280" t="str">
        <f t="shared" si="460"/>
        <v>=</v>
      </c>
      <c r="O1345" s="280" t="str">
        <f t="shared" si="461"/>
        <v>=</v>
      </c>
      <c r="P1345" s="280" t="str">
        <f t="shared" si="462"/>
        <v>=</v>
      </c>
    </row>
    <row r="1346" spans="1:16" ht="13" x14ac:dyDescent="0.35">
      <c r="A1346" s="41" t="s">
        <v>3756</v>
      </c>
      <c r="B1346" s="70" t="s">
        <v>3757</v>
      </c>
      <c r="C1346" s="194" t="s">
        <v>1672</v>
      </c>
      <c r="D1346" s="194" t="s">
        <v>1672</v>
      </c>
      <c r="E1346" s="196" t="s">
        <v>1677</v>
      </c>
      <c r="F1346" s="194" t="s">
        <v>1672</v>
      </c>
      <c r="G1346" s="194" t="s">
        <v>1672</v>
      </c>
      <c r="H1346" s="194" t="s">
        <v>1672</v>
      </c>
      <c r="I1346" s="301"/>
      <c r="J1346" s="280" t="str">
        <f t="shared" si="456"/>
        <v>=</v>
      </c>
      <c r="K1346" s="280" t="str">
        <f t="shared" si="457"/>
        <v>=</v>
      </c>
      <c r="L1346" s="280" t="str">
        <f t="shared" si="458"/>
        <v>X</v>
      </c>
      <c r="M1346" s="280" t="str">
        <f t="shared" si="459"/>
        <v>=</v>
      </c>
      <c r="N1346" s="280" t="str">
        <f t="shared" si="460"/>
        <v>=</v>
      </c>
      <c r="O1346" s="280" t="str">
        <f t="shared" si="461"/>
        <v>=</v>
      </c>
      <c r="P1346" s="280" t="str">
        <f t="shared" si="462"/>
        <v>=</v>
      </c>
    </row>
    <row r="1347" spans="1:16" ht="13" x14ac:dyDescent="0.35">
      <c r="A1347" s="41" t="s">
        <v>3758</v>
      </c>
      <c r="B1347" s="70" t="s">
        <v>3759</v>
      </c>
      <c r="C1347" s="206" t="s">
        <v>1660</v>
      </c>
      <c r="D1347" s="206" t="s">
        <v>1660</v>
      </c>
      <c r="E1347" s="196" t="s">
        <v>1677</v>
      </c>
      <c r="F1347" s="206" t="s">
        <v>1660</v>
      </c>
      <c r="G1347" s="206" t="s">
        <v>1660</v>
      </c>
      <c r="H1347" s="206" t="s">
        <v>1660</v>
      </c>
      <c r="I1347" s="664"/>
      <c r="J1347" s="280" t="str">
        <f t="shared" si="456"/>
        <v>=</v>
      </c>
      <c r="K1347" s="280" t="str">
        <f t="shared" si="457"/>
        <v>=</v>
      </c>
      <c r="L1347" s="280" t="str">
        <f t="shared" si="458"/>
        <v>X</v>
      </c>
      <c r="M1347" s="280" t="str">
        <f t="shared" si="459"/>
        <v>=</v>
      </c>
      <c r="N1347" s="280" t="str">
        <f t="shared" si="460"/>
        <v>=</v>
      </c>
      <c r="O1347" s="280" t="str">
        <f t="shared" si="461"/>
        <v>=</v>
      </c>
      <c r="P1347" s="280" t="str">
        <f t="shared" si="462"/>
        <v>=</v>
      </c>
    </row>
    <row r="1348" spans="1:16" ht="13" x14ac:dyDescent="0.35">
      <c r="A1348" s="41" t="s">
        <v>3760</v>
      </c>
      <c r="B1348" s="70" t="s">
        <v>3761</v>
      </c>
      <c r="C1348" s="206" t="s">
        <v>1660</v>
      </c>
      <c r="D1348" s="206" t="s">
        <v>1660</v>
      </c>
      <c r="E1348" s="196" t="s">
        <v>1677</v>
      </c>
      <c r="F1348" s="206" t="s">
        <v>1660</v>
      </c>
      <c r="G1348" s="206" t="s">
        <v>1660</v>
      </c>
      <c r="H1348" s="206" t="s">
        <v>1660</v>
      </c>
      <c r="I1348" s="664"/>
      <c r="J1348" s="280" t="str">
        <f t="shared" si="456"/>
        <v>=</v>
      </c>
      <c r="K1348" s="280" t="str">
        <f t="shared" si="457"/>
        <v>=</v>
      </c>
      <c r="L1348" s="280" t="str">
        <f t="shared" si="458"/>
        <v>X</v>
      </c>
      <c r="M1348" s="280" t="str">
        <f t="shared" si="459"/>
        <v>=</v>
      </c>
      <c r="N1348" s="280" t="str">
        <f t="shared" si="460"/>
        <v>=</v>
      </c>
      <c r="O1348" s="280" t="str">
        <f t="shared" si="461"/>
        <v>=</v>
      </c>
      <c r="P1348" s="280" t="str">
        <f t="shared" si="462"/>
        <v>=</v>
      </c>
    </row>
    <row r="1349" spans="1:16" ht="13" x14ac:dyDescent="0.35">
      <c r="A1349" s="41" t="s">
        <v>3762</v>
      </c>
      <c r="B1349" s="70" t="s">
        <v>3763</v>
      </c>
      <c r="C1349" s="206" t="s">
        <v>1660</v>
      </c>
      <c r="D1349" s="206" t="s">
        <v>1660</v>
      </c>
      <c r="E1349" s="196" t="s">
        <v>1677</v>
      </c>
      <c r="F1349" s="206" t="s">
        <v>1660</v>
      </c>
      <c r="G1349" s="206" t="s">
        <v>1660</v>
      </c>
      <c r="H1349" s="206" t="s">
        <v>1660</v>
      </c>
      <c r="I1349" s="664"/>
      <c r="J1349" s="280" t="str">
        <f t="shared" si="456"/>
        <v>=</v>
      </c>
      <c r="K1349" s="280" t="str">
        <f t="shared" si="457"/>
        <v>=</v>
      </c>
      <c r="L1349" s="280" t="str">
        <f t="shared" si="458"/>
        <v>X</v>
      </c>
      <c r="M1349" s="280" t="str">
        <f t="shared" si="459"/>
        <v>=</v>
      </c>
      <c r="N1349" s="280" t="str">
        <f t="shared" si="460"/>
        <v>=</v>
      </c>
      <c r="O1349" s="280" t="str">
        <f t="shared" si="461"/>
        <v>=</v>
      </c>
      <c r="P1349" s="280" t="str">
        <f t="shared" si="462"/>
        <v>=</v>
      </c>
    </row>
    <row r="1350" spans="1:16" ht="13" x14ac:dyDescent="0.35">
      <c r="A1350" s="41" t="s">
        <v>3764</v>
      </c>
      <c r="B1350" s="70" t="s">
        <v>3765</v>
      </c>
      <c r="C1350" s="206" t="s">
        <v>1660</v>
      </c>
      <c r="D1350" s="206" t="s">
        <v>1660</v>
      </c>
      <c r="E1350" s="196" t="s">
        <v>1677</v>
      </c>
      <c r="F1350" s="206" t="s">
        <v>1660</v>
      </c>
      <c r="G1350" s="206" t="s">
        <v>1660</v>
      </c>
      <c r="H1350" s="206" t="s">
        <v>1660</v>
      </c>
      <c r="I1350" s="664"/>
      <c r="J1350" s="280" t="str">
        <f t="shared" si="456"/>
        <v>=</v>
      </c>
      <c r="K1350" s="280" t="str">
        <f t="shared" si="457"/>
        <v>=</v>
      </c>
      <c r="L1350" s="280" t="str">
        <f t="shared" si="458"/>
        <v>X</v>
      </c>
      <c r="M1350" s="280" t="str">
        <f t="shared" si="459"/>
        <v>=</v>
      </c>
      <c r="N1350" s="280" t="str">
        <f t="shared" si="460"/>
        <v>=</v>
      </c>
      <c r="O1350" s="280" t="str">
        <f t="shared" si="461"/>
        <v>=</v>
      </c>
      <c r="P1350" s="280" t="str">
        <f t="shared" si="462"/>
        <v>=</v>
      </c>
    </row>
    <row r="1351" spans="1:16" ht="13" x14ac:dyDescent="0.35">
      <c r="A1351" s="41" t="s">
        <v>3766</v>
      </c>
      <c r="B1351" s="70" t="s">
        <v>3767</v>
      </c>
      <c r="C1351" s="201" t="s">
        <v>1870</v>
      </c>
      <c r="D1351" s="201" t="s">
        <v>1870</v>
      </c>
      <c r="E1351" s="196" t="s">
        <v>1677</v>
      </c>
      <c r="F1351" s="201" t="s">
        <v>1870</v>
      </c>
      <c r="G1351" s="205" t="s">
        <v>1870</v>
      </c>
      <c r="H1351" s="205" t="s">
        <v>1870</v>
      </c>
      <c r="I1351" s="664"/>
      <c r="J1351" s="280" t="str">
        <f t="shared" si="456"/>
        <v>=</v>
      </c>
      <c r="K1351" s="280" t="str">
        <f t="shared" si="457"/>
        <v>=</v>
      </c>
      <c r="L1351" s="280" t="str">
        <f t="shared" si="458"/>
        <v>X</v>
      </c>
      <c r="M1351" s="280" t="str">
        <f t="shared" si="459"/>
        <v>=</v>
      </c>
      <c r="N1351" s="280" t="str">
        <f t="shared" si="460"/>
        <v>=</v>
      </c>
      <c r="O1351" s="280" t="str">
        <f t="shared" si="461"/>
        <v>=</v>
      </c>
      <c r="P1351" s="280" t="str">
        <f t="shared" si="462"/>
        <v>=</v>
      </c>
    </row>
    <row r="1352" spans="1:16" ht="13" x14ac:dyDescent="0.35">
      <c r="A1352" s="346" t="s">
        <v>3768</v>
      </c>
      <c r="B1352" s="12" t="s">
        <v>1642</v>
      </c>
      <c r="C1352" s="311" t="s">
        <v>1642</v>
      </c>
      <c r="D1352" s="311" t="s">
        <v>1642</v>
      </c>
      <c r="E1352" s="180" t="s">
        <v>1642</v>
      </c>
      <c r="F1352" s="311" t="s">
        <v>1642</v>
      </c>
      <c r="G1352" s="311" t="s">
        <v>1642</v>
      </c>
      <c r="H1352" s="311" t="s">
        <v>1642</v>
      </c>
      <c r="I1352" s="312"/>
      <c r="J1352" s="311" t="s">
        <v>1642</v>
      </c>
      <c r="K1352" s="311" t="s">
        <v>1642</v>
      </c>
      <c r="L1352" s="180" t="s">
        <v>1642</v>
      </c>
      <c r="M1352" s="311" t="s">
        <v>1642</v>
      </c>
      <c r="N1352" s="311" t="s">
        <v>1642</v>
      </c>
      <c r="O1352" s="311" t="s">
        <v>1642</v>
      </c>
      <c r="P1352" s="180" t="s">
        <v>1642</v>
      </c>
    </row>
    <row r="1353" spans="1:16" ht="13" x14ac:dyDescent="0.35">
      <c r="A1353" s="164" t="s">
        <v>3769</v>
      </c>
      <c r="B1353" s="165" t="s">
        <v>3770</v>
      </c>
      <c r="C1353" s="201" t="s">
        <v>1870</v>
      </c>
      <c r="D1353" s="201" t="s">
        <v>1870</v>
      </c>
      <c r="E1353" s="196" t="s">
        <v>1677</v>
      </c>
      <c r="F1353" s="201" t="s">
        <v>1870</v>
      </c>
      <c r="G1353" s="205" t="s">
        <v>1870</v>
      </c>
      <c r="H1353" s="205" t="s">
        <v>1870</v>
      </c>
      <c r="I1353" s="301"/>
      <c r="J1353" s="280" t="str">
        <f t="shared" ref="J1353:J1370" si="463">IF(C1353=D1353,"=","X")</f>
        <v>=</v>
      </c>
      <c r="K1353" s="280" t="str">
        <f t="shared" ref="K1353:K1370" si="464">IF(C1353=F1353,"=","X")</f>
        <v>=</v>
      </c>
      <c r="L1353" s="280" t="str">
        <f t="shared" ref="L1353:L1370" si="465">IF(D1353=E1353,"=","X")</f>
        <v>X</v>
      </c>
      <c r="M1353" s="280" t="str">
        <f t="shared" ref="M1353:M1370" si="466">IF(C1353=G1353,"=","X")</f>
        <v>=</v>
      </c>
      <c r="N1353" s="280" t="str">
        <f t="shared" ref="N1353:N1370" si="467">IF(F1353=G1353,"=","X")</f>
        <v>=</v>
      </c>
      <c r="O1353" s="280" t="str">
        <f t="shared" ref="O1353:O1370" si="468">IF(D1353=F1353,"=","X")</f>
        <v>=</v>
      </c>
      <c r="P1353" s="280" t="str">
        <f t="shared" ref="P1353:P1370" si="469">IF(H1353=G1353,"=","X")</f>
        <v>=</v>
      </c>
    </row>
    <row r="1354" spans="1:16" ht="13" x14ac:dyDescent="0.35">
      <c r="A1354" s="164" t="s">
        <v>3771</v>
      </c>
      <c r="B1354" s="165" t="s">
        <v>3772</v>
      </c>
      <c r="C1354" s="201" t="s">
        <v>1870</v>
      </c>
      <c r="D1354" s="201" t="s">
        <v>1870</v>
      </c>
      <c r="E1354" s="196" t="s">
        <v>1677</v>
      </c>
      <c r="F1354" s="201" t="s">
        <v>1870</v>
      </c>
      <c r="G1354" s="205" t="s">
        <v>1870</v>
      </c>
      <c r="H1354" s="205" t="s">
        <v>1870</v>
      </c>
      <c r="I1354" s="301"/>
      <c r="J1354" s="280" t="str">
        <f t="shared" si="463"/>
        <v>=</v>
      </c>
      <c r="K1354" s="280" t="str">
        <f t="shared" si="464"/>
        <v>=</v>
      </c>
      <c r="L1354" s="280" t="str">
        <f t="shared" si="465"/>
        <v>X</v>
      </c>
      <c r="M1354" s="280" t="str">
        <f t="shared" si="466"/>
        <v>=</v>
      </c>
      <c r="N1354" s="280" t="str">
        <f t="shared" si="467"/>
        <v>=</v>
      </c>
      <c r="O1354" s="280" t="str">
        <f t="shared" si="468"/>
        <v>=</v>
      </c>
      <c r="P1354" s="280" t="str">
        <f t="shared" si="469"/>
        <v>=</v>
      </c>
    </row>
    <row r="1355" spans="1:16" ht="13" x14ac:dyDescent="0.35">
      <c r="A1355" s="164" t="s">
        <v>3773</v>
      </c>
      <c r="B1355" s="165" t="s">
        <v>3774</v>
      </c>
      <c r="C1355" s="201" t="s">
        <v>1870</v>
      </c>
      <c r="D1355" s="201" t="s">
        <v>1870</v>
      </c>
      <c r="E1355" s="196" t="s">
        <v>1677</v>
      </c>
      <c r="F1355" s="201" t="s">
        <v>1870</v>
      </c>
      <c r="G1355" s="205" t="s">
        <v>1870</v>
      </c>
      <c r="H1355" s="205" t="s">
        <v>1870</v>
      </c>
      <c r="I1355" s="301"/>
      <c r="J1355" s="280" t="str">
        <f t="shared" si="463"/>
        <v>=</v>
      </c>
      <c r="K1355" s="280" t="str">
        <f t="shared" si="464"/>
        <v>=</v>
      </c>
      <c r="L1355" s="280" t="str">
        <f t="shared" si="465"/>
        <v>X</v>
      </c>
      <c r="M1355" s="280" t="str">
        <f t="shared" si="466"/>
        <v>=</v>
      </c>
      <c r="N1355" s="280" t="str">
        <f t="shared" si="467"/>
        <v>=</v>
      </c>
      <c r="O1355" s="280" t="str">
        <f t="shared" si="468"/>
        <v>=</v>
      </c>
      <c r="P1355" s="280" t="str">
        <f t="shared" si="469"/>
        <v>=</v>
      </c>
    </row>
    <row r="1356" spans="1:16" ht="13" x14ac:dyDescent="0.35">
      <c r="A1356" s="164" t="s">
        <v>3775</v>
      </c>
      <c r="B1356" s="165" t="s">
        <v>3776</v>
      </c>
      <c r="C1356" s="201" t="s">
        <v>1870</v>
      </c>
      <c r="D1356" s="201" t="s">
        <v>1870</v>
      </c>
      <c r="E1356" s="196" t="s">
        <v>1677</v>
      </c>
      <c r="F1356" s="201" t="s">
        <v>1870</v>
      </c>
      <c r="G1356" s="205" t="s">
        <v>1870</v>
      </c>
      <c r="H1356" s="205" t="s">
        <v>1870</v>
      </c>
      <c r="I1356" s="207"/>
      <c r="J1356" s="280" t="str">
        <f t="shared" si="463"/>
        <v>=</v>
      </c>
      <c r="K1356" s="280" t="str">
        <f t="shared" si="464"/>
        <v>=</v>
      </c>
      <c r="L1356" s="280" t="str">
        <f t="shared" si="465"/>
        <v>X</v>
      </c>
      <c r="M1356" s="280" t="str">
        <f t="shared" si="466"/>
        <v>=</v>
      </c>
      <c r="N1356" s="280" t="str">
        <f t="shared" si="467"/>
        <v>=</v>
      </c>
      <c r="O1356" s="280" t="str">
        <f t="shared" si="468"/>
        <v>=</v>
      </c>
      <c r="P1356" s="280" t="str">
        <f t="shared" si="469"/>
        <v>=</v>
      </c>
    </row>
    <row r="1357" spans="1:16" ht="13" x14ac:dyDescent="0.35">
      <c r="A1357" s="164" t="s">
        <v>3777</v>
      </c>
      <c r="B1357" s="165" t="s">
        <v>3778</v>
      </c>
      <c r="C1357" s="201" t="s">
        <v>1870</v>
      </c>
      <c r="D1357" s="201" t="s">
        <v>1870</v>
      </c>
      <c r="E1357" s="196" t="s">
        <v>1677</v>
      </c>
      <c r="F1357" s="201" t="s">
        <v>1870</v>
      </c>
      <c r="G1357" s="205" t="s">
        <v>1870</v>
      </c>
      <c r="H1357" s="205" t="s">
        <v>1870</v>
      </c>
      <c r="I1357" s="204"/>
      <c r="J1357" s="280" t="str">
        <f t="shared" si="463"/>
        <v>=</v>
      </c>
      <c r="K1357" s="280" t="str">
        <f t="shared" si="464"/>
        <v>=</v>
      </c>
      <c r="L1357" s="280" t="str">
        <f t="shared" si="465"/>
        <v>X</v>
      </c>
      <c r="M1357" s="280" t="str">
        <f t="shared" si="466"/>
        <v>=</v>
      </c>
      <c r="N1357" s="280" t="str">
        <f t="shared" si="467"/>
        <v>=</v>
      </c>
      <c r="O1357" s="280" t="str">
        <f t="shared" si="468"/>
        <v>=</v>
      </c>
      <c r="P1357" s="280" t="str">
        <f t="shared" si="469"/>
        <v>=</v>
      </c>
    </row>
    <row r="1358" spans="1:16" ht="13" x14ac:dyDescent="0.35">
      <c r="A1358" s="164" t="s">
        <v>3779</v>
      </c>
      <c r="B1358" s="165" t="s">
        <v>3780</v>
      </c>
      <c r="C1358" s="201" t="s">
        <v>1870</v>
      </c>
      <c r="D1358" s="201" t="s">
        <v>1870</v>
      </c>
      <c r="E1358" s="196" t="s">
        <v>1677</v>
      </c>
      <c r="F1358" s="201" t="s">
        <v>1870</v>
      </c>
      <c r="G1358" s="205" t="s">
        <v>1870</v>
      </c>
      <c r="H1358" s="205" t="s">
        <v>1870</v>
      </c>
      <c r="I1358" s="192"/>
      <c r="J1358" s="280" t="str">
        <f t="shared" si="463"/>
        <v>=</v>
      </c>
      <c r="K1358" s="280" t="str">
        <f t="shared" si="464"/>
        <v>=</v>
      </c>
      <c r="L1358" s="280" t="str">
        <f t="shared" si="465"/>
        <v>X</v>
      </c>
      <c r="M1358" s="280" t="str">
        <f t="shared" si="466"/>
        <v>=</v>
      </c>
      <c r="N1358" s="280" t="str">
        <f t="shared" si="467"/>
        <v>=</v>
      </c>
      <c r="O1358" s="280" t="str">
        <f t="shared" si="468"/>
        <v>=</v>
      </c>
      <c r="P1358" s="280" t="str">
        <f t="shared" si="469"/>
        <v>=</v>
      </c>
    </row>
    <row r="1359" spans="1:16" ht="13" x14ac:dyDescent="0.35">
      <c r="A1359" s="164" t="s">
        <v>3781</v>
      </c>
      <c r="B1359" s="165" t="s">
        <v>3782</v>
      </c>
      <c r="C1359" s="201" t="s">
        <v>1870</v>
      </c>
      <c r="D1359" s="201" t="s">
        <v>1870</v>
      </c>
      <c r="E1359" s="196" t="s">
        <v>1677</v>
      </c>
      <c r="F1359" s="201" t="s">
        <v>1870</v>
      </c>
      <c r="G1359" s="205" t="s">
        <v>1870</v>
      </c>
      <c r="H1359" s="205" t="s">
        <v>1870</v>
      </c>
      <c r="I1359" s="301"/>
      <c r="J1359" s="280" t="str">
        <f t="shared" si="463"/>
        <v>=</v>
      </c>
      <c r="K1359" s="280" t="str">
        <f t="shared" si="464"/>
        <v>=</v>
      </c>
      <c r="L1359" s="280" t="str">
        <f t="shared" si="465"/>
        <v>X</v>
      </c>
      <c r="M1359" s="280" t="str">
        <f t="shared" si="466"/>
        <v>=</v>
      </c>
      <c r="N1359" s="280" t="str">
        <f t="shared" si="467"/>
        <v>=</v>
      </c>
      <c r="O1359" s="280" t="str">
        <f t="shared" si="468"/>
        <v>=</v>
      </c>
      <c r="P1359" s="280" t="str">
        <f t="shared" si="469"/>
        <v>=</v>
      </c>
    </row>
    <row r="1360" spans="1:16" ht="13" x14ac:dyDescent="0.35">
      <c r="A1360" s="164" t="s">
        <v>3783</v>
      </c>
      <c r="B1360" s="165" t="s">
        <v>3784</v>
      </c>
      <c r="C1360" s="206" t="s">
        <v>1660</v>
      </c>
      <c r="D1360" s="206" t="s">
        <v>1660</v>
      </c>
      <c r="E1360" s="196" t="s">
        <v>1677</v>
      </c>
      <c r="F1360" s="206" t="s">
        <v>1660</v>
      </c>
      <c r="G1360" s="206" t="s">
        <v>1660</v>
      </c>
      <c r="H1360" s="206" t="s">
        <v>1660</v>
      </c>
      <c r="I1360" s="301"/>
      <c r="J1360" s="280" t="str">
        <f t="shared" si="463"/>
        <v>=</v>
      </c>
      <c r="K1360" s="280" t="str">
        <f t="shared" si="464"/>
        <v>=</v>
      </c>
      <c r="L1360" s="280" t="str">
        <f t="shared" si="465"/>
        <v>X</v>
      </c>
      <c r="M1360" s="280" t="str">
        <f t="shared" si="466"/>
        <v>=</v>
      </c>
      <c r="N1360" s="280" t="str">
        <f t="shared" si="467"/>
        <v>=</v>
      </c>
      <c r="O1360" s="280" t="str">
        <f t="shared" si="468"/>
        <v>=</v>
      </c>
      <c r="P1360" s="280" t="str">
        <f t="shared" si="469"/>
        <v>=</v>
      </c>
    </row>
    <row r="1361" spans="1:16" ht="13" x14ac:dyDescent="0.35">
      <c r="A1361" s="164" t="s">
        <v>3785</v>
      </c>
      <c r="B1361" s="165" t="s">
        <v>3786</v>
      </c>
      <c r="C1361" s="201" t="s">
        <v>1870</v>
      </c>
      <c r="D1361" s="201" t="s">
        <v>1870</v>
      </c>
      <c r="E1361" s="196" t="s">
        <v>1677</v>
      </c>
      <c r="F1361" s="201" t="s">
        <v>1870</v>
      </c>
      <c r="G1361" s="205" t="s">
        <v>1870</v>
      </c>
      <c r="H1361" s="205" t="s">
        <v>1870</v>
      </c>
      <c r="I1361" s="301"/>
      <c r="J1361" s="280" t="str">
        <f t="shared" si="463"/>
        <v>=</v>
      </c>
      <c r="K1361" s="280" t="str">
        <f t="shared" si="464"/>
        <v>=</v>
      </c>
      <c r="L1361" s="280" t="str">
        <f t="shared" si="465"/>
        <v>X</v>
      </c>
      <c r="M1361" s="280" t="str">
        <f t="shared" si="466"/>
        <v>=</v>
      </c>
      <c r="N1361" s="280" t="str">
        <f t="shared" si="467"/>
        <v>=</v>
      </c>
      <c r="O1361" s="280" t="str">
        <f t="shared" si="468"/>
        <v>=</v>
      </c>
      <c r="P1361" s="280" t="str">
        <f t="shared" si="469"/>
        <v>=</v>
      </c>
    </row>
    <row r="1362" spans="1:16" ht="13" x14ac:dyDescent="0.35">
      <c r="A1362" s="164" t="s">
        <v>3787</v>
      </c>
      <c r="B1362" s="165" t="s">
        <v>3788</v>
      </c>
      <c r="C1362" s="206" t="s">
        <v>1660</v>
      </c>
      <c r="D1362" s="206" t="s">
        <v>1660</v>
      </c>
      <c r="E1362" s="196" t="s">
        <v>1677</v>
      </c>
      <c r="F1362" s="206" t="s">
        <v>1660</v>
      </c>
      <c r="G1362" s="206" t="s">
        <v>1660</v>
      </c>
      <c r="H1362" s="206" t="s">
        <v>1660</v>
      </c>
      <c r="I1362" s="301"/>
      <c r="J1362" s="280" t="str">
        <f t="shared" si="463"/>
        <v>=</v>
      </c>
      <c r="K1362" s="280" t="str">
        <f t="shared" si="464"/>
        <v>=</v>
      </c>
      <c r="L1362" s="280" t="str">
        <f t="shared" si="465"/>
        <v>X</v>
      </c>
      <c r="M1362" s="280" t="str">
        <f t="shared" si="466"/>
        <v>=</v>
      </c>
      <c r="N1362" s="280" t="str">
        <f t="shared" si="467"/>
        <v>=</v>
      </c>
      <c r="O1362" s="280" t="str">
        <f t="shared" si="468"/>
        <v>=</v>
      </c>
      <c r="P1362" s="280" t="str">
        <f t="shared" si="469"/>
        <v>=</v>
      </c>
    </row>
    <row r="1363" spans="1:16" ht="13" x14ac:dyDescent="0.35">
      <c r="A1363" s="164" t="s">
        <v>3789</v>
      </c>
      <c r="B1363" s="165" t="s">
        <v>3790</v>
      </c>
      <c r="C1363" s="206" t="s">
        <v>1660</v>
      </c>
      <c r="D1363" s="206" t="s">
        <v>1660</v>
      </c>
      <c r="E1363" s="196" t="s">
        <v>1677</v>
      </c>
      <c r="F1363" s="206" t="s">
        <v>1660</v>
      </c>
      <c r="G1363" s="206" t="s">
        <v>1660</v>
      </c>
      <c r="H1363" s="206" t="s">
        <v>1660</v>
      </c>
      <c r="I1363" s="301"/>
      <c r="J1363" s="280" t="str">
        <f t="shared" si="463"/>
        <v>=</v>
      </c>
      <c r="K1363" s="280" t="str">
        <f t="shared" si="464"/>
        <v>=</v>
      </c>
      <c r="L1363" s="280" t="str">
        <f t="shared" si="465"/>
        <v>X</v>
      </c>
      <c r="M1363" s="280" t="str">
        <f t="shared" si="466"/>
        <v>=</v>
      </c>
      <c r="N1363" s="280" t="str">
        <f t="shared" si="467"/>
        <v>=</v>
      </c>
      <c r="O1363" s="280" t="str">
        <f t="shared" si="468"/>
        <v>=</v>
      </c>
      <c r="P1363" s="280" t="str">
        <f t="shared" si="469"/>
        <v>=</v>
      </c>
    </row>
    <row r="1364" spans="1:16" ht="13" x14ac:dyDescent="0.35">
      <c r="A1364" s="164" t="s">
        <v>3791</v>
      </c>
      <c r="B1364" s="165" t="s">
        <v>3792</v>
      </c>
      <c r="C1364" s="194" t="s">
        <v>1672</v>
      </c>
      <c r="D1364" s="194" t="s">
        <v>1672</v>
      </c>
      <c r="E1364" s="196" t="s">
        <v>1677</v>
      </c>
      <c r="F1364" s="194" t="s">
        <v>1672</v>
      </c>
      <c r="G1364" s="194" t="s">
        <v>1672</v>
      </c>
      <c r="H1364" s="194" t="s">
        <v>1672</v>
      </c>
      <c r="I1364" s="301"/>
      <c r="J1364" s="280" t="str">
        <f t="shared" si="463"/>
        <v>=</v>
      </c>
      <c r="K1364" s="280" t="str">
        <f t="shared" si="464"/>
        <v>=</v>
      </c>
      <c r="L1364" s="280" t="str">
        <f t="shared" si="465"/>
        <v>X</v>
      </c>
      <c r="M1364" s="280" t="str">
        <f t="shared" si="466"/>
        <v>=</v>
      </c>
      <c r="N1364" s="280" t="str">
        <f t="shared" si="467"/>
        <v>=</v>
      </c>
      <c r="O1364" s="280" t="str">
        <f t="shared" si="468"/>
        <v>=</v>
      </c>
      <c r="P1364" s="280" t="str">
        <f t="shared" si="469"/>
        <v>=</v>
      </c>
    </row>
    <row r="1365" spans="1:16" ht="13" x14ac:dyDescent="0.35">
      <c r="A1365" s="164" t="s">
        <v>3793</v>
      </c>
      <c r="B1365" s="165" t="s">
        <v>3794</v>
      </c>
      <c r="C1365" s="206" t="s">
        <v>1660</v>
      </c>
      <c r="D1365" s="206" t="s">
        <v>1660</v>
      </c>
      <c r="E1365" s="196" t="s">
        <v>1677</v>
      </c>
      <c r="F1365" s="206" t="s">
        <v>1660</v>
      </c>
      <c r="G1365" s="206" t="s">
        <v>1660</v>
      </c>
      <c r="H1365" s="206" t="s">
        <v>1660</v>
      </c>
      <c r="I1365" s="301"/>
      <c r="J1365" s="280" t="str">
        <f t="shared" si="463"/>
        <v>=</v>
      </c>
      <c r="K1365" s="280" t="str">
        <f t="shared" si="464"/>
        <v>=</v>
      </c>
      <c r="L1365" s="280" t="str">
        <f t="shared" si="465"/>
        <v>X</v>
      </c>
      <c r="M1365" s="280" t="str">
        <f t="shared" si="466"/>
        <v>=</v>
      </c>
      <c r="N1365" s="280" t="str">
        <f t="shared" si="467"/>
        <v>=</v>
      </c>
      <c r="O1365" s="280" t="str">
        <f t="shared" si="468"/>
        <v>=</v>
      </c>
      <c r="P1365" s="280" t="str">
        <f t="shared" si="469"/>
        <v>=</v>
      </c>
    </row>
    <row r="1366" spans="1:16" ht="13" x14ac:dyDescent="0.35">
      <c r="A1366" s="164" t="s">
        <v>3795</v>
      </c>
      <c r="B1366" s="165" t="s">
        <v>3796</v>
      </c>
      <c r="C1366" s="206" t="s">
        <v>1660</v>
      </c>
      <c r="D1366" s="206" t="s">
        <v>1660</v>
      </c>
      <c r="E1366" s="196" t="s">
        <v>1677</v>
      </c>
      <c r="F1366" s="206" t="s">
        <v>1660</v>
      </c>
      <c r="G1366" s="206" t="s">
        <v>1660</v>
      </c>
      <c r="H1366" s="206" t="s">
        <v>1660</v>
      </c>
      <c r="I1366" s="301"/>
      <c r="J1366" s="280" t="str">
        <f t="shared" si="463"/>
        <v>=</v>
      </c>
      <c r="K1366" s="280" t="str">
        <f t="shared" si="464"/>
        <v>=</v>
      </c>
      <c r="L1366" s="280" t="str">
        <f t="shared" si="465"/>
        <v>X</v>
      </c>
      <c r="M1366" s="280" t="str">
        <f t="shared" si="466"/>
        <v>=</v>
      </c>
      <c r="N1366" s="280" t="str">
        <f t="shared" si="467"/>
        <v>=</v>
      </c>
      <c r="O1366" s="280" t="str">
        <f t="shared" si="468"/>
        <v>=</v>
      </c>
      <c r="P1366" s="280" t="str">
        <f t="shared" si="469"/>
        <v>=</v>
      </c>
    </row>
    <row r="1367" spans="1:16" ht="25" x14ac:dyDescent="0.35">
      <c r="A1367" s="164" t="s">
        <v>3797</v>
      </c>
      <c r="B1367" s="165" t="s">
        <v>3798</v>
      </c>
      <c r="C1367" s="206" t="s">
        <v>1660</v>
      </c>
      <c r="D1367" s="206" t="s">
        <v>1660</v>
      </c>
      <c r="E1367" s="196" t="s">
        <v>1677</v>
      </c>
      <c r="F1367" s="206" t="s">
        <v>1660</v>
      </c>
      <c r="G1367" s="206" t="s">
        <v>1660</v>
      </c>
      <c r="H1367" s="206" t="s">
        <v>1660</v>
      </c>
      <c r="I1367" s="301"/>
      <c r="J1367" s="280" t="str">
        <f t="shared" si="463"/>
        <v>=</v>
      </c>
      <c r="K1367" s="280" t="str">
        <f t="shared" si="464"/>
        <v>=</v>
      </c>
      <c r="L1367" s="280" t="str">
        <f t="shared" si="465"/>
        <v>X</v>
      </c>
      <c r="M1367" s="280" t="str">
        <f t="shared" si="466"/>
        <v>=</v>
      </c>
      <c r="N1367" s="280" t="str">
        <f t="shared" si="467"/>
        <v>=</v>
      </c>
      <c r="O1367" s="280" t="str">
        <f t="shared" si="468"/>
        <v>=</v>
      </c>
      <c r="P1367" s="280" t="str">
        <f t="shared" si="469"/>
        <v>=</v>
      </c>
    </row>
    <row r="1368" spans="1:16" ht="13" x14ac:dyDescent="0.35">
      <c r="A1368" s="694" t="s">
        <v>655</v>
      </c>
      <c r="B1368" s="165" t="s">
        <v>656</v>
      </c>
      <c r="C1368" s="199" t="s">
        <v>259</v>
      </c>
      <c r="D1368" s="199" t="s">
        <v>259</v>
      </c>
      <c r="E1368" s="196" t="s">
        <v>1677</v>
      </c>
      <c r="F1368" s="199" t="s">
        <v>259</v>
      </c>
      <c r="G1368" s="197" t="s">
        <v>1678</v>
      </c>
      <c r="H1368" s="197" t="s">
        <v>1678</v>
      </c>
      <c r="I1368" s="301"/>
      <c r="J1368" s="280" t="str">
        <f t="shared" si="463"/>
        <v>=</v>
      </c>
      <c r="K1368" s="280" t="str">
        <f t="shared" si="464"/>
        <v>=</v>
      </c>
      <c r="L1368" s="280" t="str">
        <f t="shared" si="465"/>
        <v>X</v>
      </c>
      <c r="M1368" s="280" t="str">
        <f t="shared" si="466"/>
        <v>X</v>
      </c>
      <c r="N1368" s="280" t="str">
        <f t="shared" si="467"/>
        <v>X</v>
      </c>
      <c r="O1368" s="280" t="str">
        <f t="shared" si="468"/>
        <v>=</v>
      </c>
      <c r="P1368" s="280" t="str">
        <f t="shared" si="469"/>
        <v>=</v>
      </c>
    </row>
    <row r="1369" spans="1:16" ht="13" x14ac:dyDescent="0.35">
      <c r="A1369" s="694" t="s">
        <v>3799</v>
      </c>
      <c r="B1369" s="165" t="s">
        <v>3800</v>
      </c>
      <c r="C1369" s="194" t="s">
        <v>1672</v>
      </c>
      <c r="D1369" s="194" t="s">
        <v>1672</v>
      </c>
      <c r="E1369" s="196" t="s">
        <v>1677</v>
      </c>
      <c r="F1369" s="194" t="s">
        <v>1672</v>
      </c>
      <c r="G1369" s="194" t="s">
        <v>1672</v>
      </c>
      <c r="H1369" s="194" t="s">
        <v>1672</v>
      </c>
      <c r="I1369" s="301"/>
      <c r="J1369" s="280" t="str">
        <f t="shared" si="463"/>
        <v>=</v>
      </c>
      <c r="K1369" s="280" t="str">
        <f t="shared" si="464"/>
        <v>=</v>
      </c>
      <c r="L1369" s="280" t="str">
        <f t="shared" si="465"/>
        <v>X</v>
      </c>
      <c r="M1369" s="280" t="str">
        <f t="shared" si="466"/>
        <v>=</v>
      </c>
      <c r="N1369" s="280" t="str">
        <f t="shared" si="467"/>
        <v>=</v>
      </c>
      <c r="O1369" s="280" t="str">
        <f t="shared" si="468"/>
        <v>=</v>
      </c>
      <c r="P1369" s="280" t="str">
        <f t="shared" si="469"/>
        <v>=</v>
      </c>
    </row>
    <row r="1370" spans="1:16" ht="13" x14ac:dyDescent="0.35">
      <c r="A1370" s="694" t="s">
        <v>3801</v>
      </c>
      <c r="B1370" s="165" t="s">
        <v>3802</v>
      </c>
      <c r="C1370" s="206" t="s">
        <v>1660</v>
      </c>
      <c r="D1370" s="206" t="s">
        <v>1660</v>
      </c>
      <c r="E1370" s="196" t="s">
        <v>1677</v>
      </c>
      <c r="F1370" s="206" t="s">
        <v>1660</v>
      </c>
      <c r="G1370" s="206" t="s">
        <v>1660</v>
      </c>
      <c r="H1370" s="206" t="s">
        <v>1660</v>
      </c>
      <c r="I1370" s="301"/>
      <c r="J1370" s="280" t="str">
        <f t="shared" si="463"/>
        <v>=</v>
      </c>
      <c r="K1370" s="280" t="str">
        <f t="shared" si="464"/>
        <v>=</v>
      </c>
      <c r="L1370" s="280" t="str">
        <f t="shared" si="465"/>
        <v>X</v>
      </c>
      <c r="M1370" s="280" t="str">
        <f t="shared" si="466"/>
        <v>=</v>
      </c>
      <c r="N1370" s="280" t="str">
        <f t="shared" si="467"/>
        <v>=</v>
      </c>
      <c r="O1370" s="280" t="str">
        <f t="shared" si="468"/>
        <v>=</v>
      </c>
      <c r="P1370" s="280" t="str">
        <f t="shared" si="469"/>
        <v>=</v>
      </c>
    </row>
    <row r="1371" spans="1:16" ht="13" x14ac:dyDescent="0.35">
      <c r="A1371" s="218" t="s">
        <v>3803</v>
      </c>
      <c r="B1371" s="191" t="s">
        <v>1642</v>
      </c>
      <c r="C1371" s="203" t="s">
        <v>1642</v>
      </c>
      <c r="D1371" s="203" t="s">
        <v>1642</v>
      </c>
      <c r="E1371" s="203" t="s">
        <v>1642</v>
      </c>
      <c r="F1371" s="203" t="s">
        <v>1642</v>
      </c>
      <c r="G1371" s="203" t="s">
        <v>1642</v>
      </c>
      <c r="H1371" s="203" t="s">
        <v>1642</v>
      </c>
      <c r="I1371" s="203"/>
      <c r="J1371" s="203" t="s">
        <v>1642</v>
      </c>
      <c r="K1371" s="203" t="s">
        <v>1642</v>
      </c>
      <c r="L1371" s="203" t="s">
        <v>1642</v>
      </c>
      <c r="M1371" s="203" t="s">
        <v>1642</v>
      </c>
      <c r="N1371" s="203" t="s">
        <v>1642</v>
      </c>
      <c r="O1371" s="203" t="s">
        <v>1642</v>
      </c>
      <c r="P1371" s="203" t="s">
        <v>1642</v>
      </c>
    </row>
    <row r="1372" spans="1:16" ht="13" x14ac:dyDescent="0.35">
      <c r="A1372" s="346" t="s">
        <v>3610</v>
      </c>
      <c r="B1372" s="12" t="s">
        <v>1642</v>
      </c>
      <c r="C1372" s="311" t="s">
        <v>1642</v>
      </c>
      <c r="D1372" s="311" t="s">
        <v>1642</v>
      </c>
      <c r="E1372" s="180" t="s">
        <v>1642</v>
      </c>
      <c r="F1372" s="311" t="s">
        <v>1642</v>
      </c>
      <c r="G1372" s="311" t="s">
        <v>1642</v>
      </c>
      <c r="H1372" s="311" t="s">
        <v>1642</v>
      </c>
      <c r="I1372" s="312"/>
      <c r="J1372" s="311" t="s">
        <v>1642</v>
      </c>
      <c r="K1372" s="311" t="s">
        <v>1642</v>
      </c>
      <c r="L1372" s="180" t="s">
        <v>1642</v>
      </c>
      <c r="M1372" s="311" t="s">
        <v>1642</v>
      </c>
      <c r="N1372" s="311" t="s">
        <v>1642</v>
      </c>
      <c r="O1372" s="311" t="s">
        <v>1642</v>
      </c>
      <c r="P1372" s="180" t="s">
        <v>1642</v>
      </c>
    </row>
    <row r="1373" spans="1:16" x14ac:dyDescent="0.35">
      <c r="A1373" s="42" t="s">
        <v>3804</v>
      </c>
      <c r="B1373" s="166" t="s">
        <v>3805</v>
      </c>
      <c r="C1373" s="198" t="s">
        <v>1689</v>
      </c>
      <c r="D1373" s="198" t="s">
        <v>1689</v>
      </c>
      <c r="E1373" s="198" t="s">
        <v>1689</v>
      </c>
      <c r="F1373" s="198" t="s">
        <v>1689</v>
      </c>
      <c r="G1373" s="198" t="s">
        <v>1689</v>
      </c>
      <c r="H1373" s="198" t="s">
        <v>1689</v>
      </c>
      <c r="I1373" s="301"/>
      <c r="J1373" s="280" t="str">
        <f t="shared" ref="J1373:J1382" si="470">IF(C1373=D1373,"=","X")</f>
        <v>=</v>
      </c>
      <c r="K1373" s="280" t="str">
        <f t="shared" ref="K1373:K1382" si="471">IF(C1373=F1373,"=","X")</f>
        <v>=</v>
      </c>
      <c r="L1373" s="280" t="str">
        <f t="shared" ref="L1373:L1445" si="472">IF(D1373=E1373,"=","X")</f>
        <v>=</v>
      </c>
      <c r="M1373" s="280" t="str">
        <f t="shared" ref="M1373:M1382" si="473">IF(C1373=G1373,"=","X")</f>
        <v>=</v>
      </c>
      <c r="N1373" s="280" t="str">
        <f t="shared" ref="N1373:N1382" si="474">IF(F1373=G1373,"=","X")</f>
        <v>=</v>
      </c>
      <c r="O1373" s="280" t="str">
        <f t="shared" ref="O1373:O1382" si="475">IF(D1373=F1373,"=","X")</f>
        <v>=</v>
      </c>
      <c r="P1373" s="280" t="str">
        <f t="shared" ref="P1373:P1382" si="476">IF(H1373=G1373,"=","X")</f>
        <v>=</v>
      </c>
    </row>
    <row r="1374" spans="1:16" x14ac:dyDescent="0.35">
      <c r="A1374" s="42" t="s">
        <v>3806</v>
      </c>
      <c r="B1374" s="166" t="s">
        <v>3807</v>
      </c>
      <c r="C1374" s="198" t="s">
        <v>1689</v>
      </c>
      <c r="D1374" s="198" t="s">
        <v>1689</v>
      </c>
      <c r="E1374" s="198" t="s">
        <v>1689</v>
      </c>
      <c r="F1374" s="198" t="s">
        <v>1689</v>
      </c>
      <c r="G1374" s="198" t="s">
        <v>1689</v>
      </c>
      <c r="H1374" s="198" t="s">
        <v>1689</v>
      </c>
      <c r="I1374" s="301"/>
      <c r="J1374" s="280" t="str">
        <f t="shared" si="470"/>
        <v>=</v>
      </c>
      <c r="K1374" s="280" t="str">
        <f t="shared" si="471"/>
        <v>=</v>
      </c>
      <c r="L1374" s="280" t="str">
        <f t="shared" si="472"/>
        <v>=</v>
      </c>
      <c r="M1374" s="280" t="str">
        <f t="shared" si="473"/>
        <v>=</v>
      </c>
      <c r="N1374" s="280" t="str">
        <f t="shared" si="474"/>
        <v>=</v>
      </c>
      <c r="O1374" s="280" t="str">
        <f t="shared" si="475"/>
        <v>=</v>
      </c>
      <c r="P1374" s="280" t="str">
        <f t="shared" si="476"/>
        <v>=</v>
      </c>
    </row>
    <row r="1375" spans="1:16" x14ac:dyDescent="0.35">
      <c r="A1375" s="42" t="s">
        <v>3808</v>
      </c>
      <c r="B1375" s="166" t="s">
        <v>3809</v>
      </c>
      <c r="C1375" s="198" t="s">
        <v>1689</v>
      </c>
      <c r="D1375" s="198" t="s">
        <v>1689</v>
      </c>
      <c r="E1375" s="198" t="s">
        <v>1689</v>
      </c>
      <c r="F1375" s="198" t="s">
        <v>1689</v>
      </c>
      <c r="G1375" s="198" t="s">
        <v>1689</v>
      </c>
      <c r="H1375" s="198" t="s">
        <v>1689</v>
      </c>
      <c r="I1375" s="301"/>
      <c r="J1375" s="280" t="str">
        <f t="shared" si="470"/>
        <v>=</v>
      </c>
      <c r="K1375" s="280" t="str">
        <f t="shared" si="471"/>
        <v>=</v>
      </c>
      <c r="L1375" s="280" t="str">
        <f t="shared" si="472"/>
        <v>=</v>
      </c>
      <c r="M1375" s="280" t="str">
        <f t="shared" si="473"/>
        <v>=</v>
      </c>
      <c r="N1375" s="280" t="str">
        <f t="shared" si="474"/>
        <v>=</v>
      </c>
      <c r="O1375" s="280" t="str">
        <f t="shared" si="475"/>
        <v>=</v>
      </c>
      <c r="P1375" s="280" t="str">
        <f t="shared" si="476"/>
        <v>=</v>
      </c>
    </row>
    <row r="1376" spans="1:16" x14ac:dyDescent="0.35">
      <c r="A1376" s="42" t="s">
        <v>3810</v>
      </c>
      <c r="B1376" s="166" t="s">
        <v>3811</v>
      </c>
      <c r="C1376" s="194" t="s">
        <v>1672</v>
      </c>
      <c r="D1376" s="194" t="s">
        <v>1672</v>
      </c>
      <c r="E1376" s="194" t="s">
        <v>1672</v>
      </c>
      <c r="F1376" s="194" t="s">
        <v>1672</v>
      </c>
      <c r="G1376" s="303" t="s">
        <v>1672</v>
      </c>
      <c r="H1376" s="303" t="s">
        <v>1672</v>
      </c>
      <c r="I1376" s="301"/>
      <c r="J1376" s="280" t="str">
        <f t="shared" si="470"/>
        <v>=</v>
      </c>
      <c r="K1376" s="280" t="str">
        <f t="shared" si="471"/>
        <v>=</v>
      </c>
      <c r="L1376" s="280" t="str">
        <f t="shared" si="472"/>
        <v>=</v>
      </c>
      <c r="M1376" s="280" t="str">
        <f t="shared" si="473"/>
        <v>=</v>
      </c>
      <c r="N1376" s="280" t="str">
        <f t="shared" si="474"/>
        <v>=</v>
      </c>
      <c r="O1376" s="280" t="str">
        <f t="shared" si="475"/>
        <v>=</v>
      </c>
      <c r="P1376" s="280" t="str">
        <f t="shared" si="476"/>
        <v>=</v>
      </c>
    </row>
    <row r="1377" spans="1:16" x14ac:dyDescent="0.35">
      <c r="A1377" s="42" t="s">
        <v>3812</v>
      </c>
      <c r="B1377" s="166" t="s">
        <v>3813</v>
      </c>
      <c r="C1377" s="194" t="s">
        <v>1672</v>
      </c>
      <c r="D1377" s="194" t="s">
        <v>1672</v>
      </c>
      <c r="E1377" s="194" t="s">
        <v>1672</v>
      </c>
      <c r="F1377" s="194" t="s">
        <v>1672</v>
      </c>
      <c r="G1377" s="303" t="s">
        <v>1672</v>
      </c>
      <c r="H1377" s="303" t="s">
        <v>1672</v>
      </c>
      <c r="I1377" s="204"/>
      <c r="J1377" s="280" t="str">
        <f t="shared" si="470"/>
        <v>=</v>
      </c>
      <c r="K1377" s="280" t="str">
        <f t="shared" si="471"/>
        <v>=</v>
      </c>
      <c r="L1377" s="280" t="str">
        <f t="shared" si="472"/>
        <v>=</v>
      </c>
      <c r="M1377" s="280" t="str">
        <f t="shared" si="473"/>
        <v>=</v>
      </c>
      <c r="N1377" s="280" t="str">
        <f t="shared" si="474"/>
        <v>=</v>
      </c>
      <c r="O1377" s="280" t="str">
        <f t="shared" si="475"/>
        <v>=</v>
      </c>
      <c r="P1377" s="280" t="str">
        <f t="shared" si="476"/>
        <v>=</v>
      </c>
    </row>
    <row r="1378" spans="1:16" ht="13" x14ac:dyDescent="0.35">
      <c r="A1378" s="42" t="s">
        <v>3814</v>
      </c>
      <c r="B1378" s="166" t="s">
        <v>3815</v>
      </c>
      <c r="C1378" s="194" t="s">
        <v>1672</v>
      </c>
      <c r="D1378" s="194" t="s">
        <v>1672</v>
      </c>
      <c r="E1378" s="194" t="s">
        <v>1672</v>
      </c>
      <c r="F1378" s="194" t="s">
        <v>1672</v>
      </c>
      <c r="G1378" s="303" t="s">
        <v>1672</v>
      </c>
      <c r="H1378" s="303" t="s">
        <v>1672</v>
      </c>
      <c r="I1378" s="207"/>
      <c r="J1378" s="280" t="str">
        <f t="shared" si="470"/>
        <v>=</v>
      </c>
      <c r="K1378" s="280" t="str">
        <f t="shared" si="471"/>
        <v>=</v>
      </c>
      <c r="L1378" s="280" t="str">
        <f t="shared" si="472"/>
        <v>=</v>
      </c>
      <c r="M1378" s="280" t="str">
        <f t="shared" si="473"/>
        <v>=</v>
      </c>
      <c r="N1378" s="280" t="str">
        <f t="shared" si="474"/>
        <v>=</v>
      </c>
      <c r="O1378" s="280" t="str">
        <f t="shared" si="475"/>
        <v>=</v>
      </c>
      <c r="P1378" s="280" t="str">
        <f t="shared" si="476"/>
        <v>=</v>
      </c>
    </row>
    <row r="1379" spans="1:16" x14ac:dyDescent="0.35">
      <c r="A1379" s="42" t="s">
        <v>3816</v>
      </c>
      <c r="B1379" s="166" t="s">
        <v>3817</v>
      </c>
      <c r="C1379" s="194" t="s">
        <v>1672</v>
      </c>
      <c r="D1379" s="194" t="s">
        <v>1672</v>
      </c>
      <c r="E1379" s="194" t="s">
        <v>1672</v>
      </c>
      <c r="F1379" s="194" t="s">
        <v>1672</v>
      </c>
      <c r="G1379" s="303" t="s">
        <v>1672</v>
      </c>
      <c r="H1379" s="303" t="s">
        <v>1672</v>
      </c>
      <c r="I1379" s="301"/>
      <c r="J1379" s="280" t="str">
        <f t="shared" si="470"/>
        <v>=</v>
      </c>
      <c r="K1379" s="280" t="str">
        <f t="shared" si="471"/>
        <v>=</v>
      </c>
      <c r="L1379" s="280" t="str">
        <f t="shared" si="472"/>
        <v>=</v>
      </c>
      <c r="M1379" s="280" t="str">
        <f t="shared" si="473"/>
        <v>=</v>
      </c>
      <c r="N1379" s="280" t="str">
        <f t="shared" si="474"/>
        <v>=</v>
      </c>
      <c r="O1379" s="280" t="str">
        <f t="shared" si="475"/>
        <v>=</v>
      </c>
      <c r="P1379" s="280" t="str">
        <f t="shared" si="476"/>
        <v>=</v>
      </c>
    </row>
    <row r="1380" spans="1:16" x14ac:dyDescent="0.35">
      <c r="A1380" s="42" t="s">
        <v>3818</v>
      </c>
      <c r="B1380" s="166" t="s">
        <v>3819</v>
      </c>
      <c r="C1380" s="194" t="s">
        <v>1672</v>
      </c>
      <c r="D1380" s="194" t="s">
        <v>1672</v>
      </c>
      <c r="E1380" s="194" t="s">
        <v>1672</v>
      </c>
      <c r="F1380" s="194" t="s">
        <v>1672</v>
      </c>
      <c r="G1380" s="303" t="s">
        <v>1672</v>
      </c>
      <c r="H1380" s="303" t="s">
        <v>1672</v>
      </c>
      <c r="I1380" s="301"/>
      <c r="J1380" s="280" t="str">
        <f t="shared" si="470"/>
        <v>=</v>
      </c>
      <c r="K1380" s="280" t="str">
        <f t="shared" si="471"/>
        <v>=</v>
      </c>
      <c r="L1380" s="280" t="str">
        <f t="shared" si="472"/>
        <v>=</v>
      </c>
      <c r="M1380" s="280" t="str">
        <f t="shared" si="473"/>
        <v>=</v>
      </c>
      <c r="N1380" s="280" t="str">
        <f t="shared" si="474"/>
        <v>=</v>
      </c>
      <c r="O1380" s="280" t="str">
        <f t="shared" si="475"/>
        <v>=</v>
      </c>
      <c r="P1380" s="280" t="str">
        <f t="shared" si="476"/>
        <v>=</v>
      </c>
    </row>
    <row r="1381" spans="1:16" x14ac:dyDescent="0.35">
      <c r="A1381" s="42" t="s">
        <v>3820</v>
      </c>
      <c r="B1381" s="42" t="s">
        <v>3821</v>
      </c>
      <c r="C1381" s="194" t="s">
        <v>1672</v>
      </c>
      <c r="D1381" s="194" t="s">
        <v>1672</v>
      </c>
      <c r="E1381" s="194" t="s">
        <v>1672</v>
      </c>
      <c r="F1381" s="194" t="s">
        <v>1672</v>
      </c>
      <c r="G1381" s="303" t="s">
        <v>1672</v>
      </c>
      <c r="H1381" s="303" t="s">
        <v>1672</v>
      </c>
      <c r="I1381" s="301"/>
      <c r="J1381" s="280" t="str">
        <f t="shared" si="470"/>
        <v>=</v>
      </c>
      <c r="K1381" s="280" t="str">
        <f t="shared" si="471"/>
        <v>=</v>
      </c>
      <c r="L1381" s="280" t="str">
        <f t="shared" si="472"/>
        <v>=</v>
      </c>
      <c r="M1381" s="280" t="str">
        <f t="shared" si="473"/>
        <v>=</v>
      </c>
      <c r="N1381" s="280" t="str">
        <f t="shared" si="474"/>
        <v>=</v>
      </c>
      <c r="O1381" s="280" t="str">
        <f t="shared" si="475"/>
        <v>=</v>
      </c>
      <c r="P1381" s="280" t="str">
        <f t="shared" si="476"/>
        <v>=</v>
      </c>
    </row>
    <row r="1382" spans="1:16" ht="13" x14ac:dyDescent="0.35">
      <c r="A1382" s="349" t="s">
        <v>3822</v>
      </c>
      <c r="B1382" s="350" t="s">
        <v>3823</v>
      </c>
      <c r="C1382" s="313" t="s">
        <v>1689</v>
      </c>
      <c r="D1382" s="313" t="s">
        <v>1689</v>
      </c>
      <c r="E1382" s="198" t="s">
        <v>1689</v>
      </c>
      <c r="F1382" s="313" t="s">
        <v>1689</v>
      </c>
      <c r="G1382" s="313" t="s">
        <v>1689</v>
      </c>
      <c r="H1382" s="313" t="s">
        <v>1689</v>
      </c>
      <c r="I1382" s="328"/>
      <c r="J1382" s="280" t="str">
        <f t="shared" si="470"/>
        <v>=</v>
      </c>
      <c r="K1382" s="280" t="str">
        <f t="shared" si="471"/>
        <v>=</v>
      </c>
      <c r="L1382" s="280" t="str">
        <f t="shared" si="472"/>
        <v>=</v>
      </c>
      <c r="M1382" s="280" t="str">
        <f t="shared" si="473"/>
        <v>=</v>
      </c>
      <c r="N1382" s="280" t="str">
        <f t="shared" si="474"/>
        <v>=</v>
      </c>
      <c r="O1382" s="280" t="str">
        <f t="shared" si="475"/>
        <v>=</v>
      </c>
      <c r="P1382" s="280" t="str">
        <f t="shared" si="476"/>
        <v>=</v>
      </c>
    </row>
    <row r="1383" spans="1:16" ht="26" x14ac:dyDescent="0.35">
      <c r="A1383" s="218" t="s">
        <v>3824</v>
      </c>
      <c r="B1383" s="191" t="s">
        <v>1642</v>
      </c>
      <c r="C1383" s="203" t="s">
        <v>1642</v>
      </c>
      <c r="D1383" s="203" t="s">
        <v>1642</v>
      </c>
      <c r="E1383" s="203" t="s">
        <v>1642</v>
      </c>
      <c r="F1383" s="203" t="s">
        <v>1642</v>
      </c>
      <c r="G1383" s="203" t="s">
        <v>1642</v>
      </c>
      <c r="H1383" s="203" t="s">
        <v>1642</v>
      </c>
      <c r="I1383" s="203"/>
      <c r="J1383" s="203" t="s">
        <v>1642</v>
      </c>
      <c r="K1383" s="203" t="s">
        <v>1642</v>
      </c>
      <c r="L1383" s="203" t="s">
        <v>1642</v>
      </c>
      <c r="M1383" s="203" t="s">
        <v>1642</v>
      </c>
      <c r="N1383" s="203" t="s">
        <v>1642</v>
      </c>
      <c r="O1383" s="203" t="s">
        <v>1642</v>
      </c>
      <c r="P1383" s="203" t="s">
        <v>1642</v>
      </c>
    </row>
    <row r="1384" spans="1:16" ht="13" x14ac:dyDescent="0.35">
      <c r="A1384" s="346" t="s">
        <v>3610</v>
      </c>
      <c r="B1384" s="12" t="s">
        <v>1642</v>
      </c>
      <c r="C1384" s="311" t="s">
        <v>1642</v>
      </c>
      <c r="D1384" s="311" t="s">
        <v>1642</v>
      </c>
      <c r="E1384" s="180" t="s">
        <v>1642</v>
      </c>
      <c r="F1384" s="311" t="s">
        <v>1642</v>
      </c>
      <c r="G1384" s="311" t="s">
        <v>1642</v>
      </c>
      <c r="H1384" s="311" t="s">
        <v>1642</v>
      </c>
      <c r="I1384" s="312"/>
      <c r="J1384" s="311" t="s">
        <v>1642</v>
      </c>
      <c r="K1384" s="311" t="s">
        <v>1642</v>
      </c>
      <c r="L1384" s="180" t="s">
        <v>1642</v>
      </c>
      <c r="M1384" s="311" t="s">
        <v>1642</v>
      </c>
      <c r="N1384" s="311" t="s">
        <v>1642</v>
      </c>
      <c r="O1384" s="311" t="s">
        <v>1642</v>
      </c>
      <c r="P1384" s="180" t="s">
        <v>1642</v>
      </c>
    </row>
    <row r="1385" spans="1:16" x14ac:dyDescent="0.35">
      <c r="A1385" s="42" t="s">
        <v>3825</v>
      </c>
      <c r="B1385" s="42" t="s">
        <v>3826</v>
      </c>
      <c r="C1385" s="198" t="s">
        <v>1689</v>
      </c>
      <c r="D1385" s="198" t="s">
        <v>1689</v>
      </c>
      <c r="E1385" s="198" t="s">
        <v>1689</v>
      </c>
      <c r="F1385" s="198" t="s">
        <v>1689</v>
      </c>
      <c r="G1385" s="198" t="s">
        <v>1689</v>
      </c>
      <c r="H1385" s="198" t="s">
        <v>1689</v>
      </c>
      <c r="I1385" s="301"/>
      <c r="J1385" s="280" t="str">
        <f>IF(C1385=D1385,"=","X")</f>
        <v>=</v>
      </c>
      <c r="K1385" s="280" t="str">
        <f>IF(C1385=F1385,"=","X")</f>
        <v>=</v>
      </c>
      <c r="L1385" s="280" t="str">
        <f t="shared" si="472"/>
        <v>=</v>
      </c>
      <c r="M1385" s="280" t="str">
        <f>IF(C1385=G1385,"=","X")</f>
        <v>=</v>
      </c>
      <c r="N1385" s="280" t="str">
        <f>IF(F1385=G1385,"=","X")</f>
        <v>=</v>
      </c>
      <c r="O1385" s="280" t="str">
        <f>IF(D1385=F1385,"=","X")</f>
        <v>=</v>
      </c>
      <c r="P1385" s="280" t="str">
        <f>IF(H1385=G1385,"=","X")</f>
        <v>=</v>
      </c>
    </row>
    <row r="1386" spans="1:16" x14ac:dyDescent="0.35">
      <c r="A1386" s="42" t="s">
        <v>3827</v>
      </c>
      <c r="B1386" s="42" t="s">
        <v>3828</v>
      </c>
      <c r="C1386" s="206" t="s">
        <v>1660</v>
      </c>
      <c r="D1386" s="206" t="s">
        <v>1660</v>
      </c>
      <c r="E1386" s="206" t="s">
        <v>1660</v>
      </c>
      <c r="F1386" s="193" t="s">
        <v>1660</v>
      </c>
      <c r="G1386" s="193" t="s">
        <v>1660</v>
      </c>
      <c r="H1386" s="193" t="s">
        <v>1660</v>
      </c>
      <c r="I1386" s="301"/>
      <c r="J1386" s="280" t="str">
        <f>IF(C1386=D1386,"=","X")</f>
        <v>=</v>
      </c>
      <c r="K1386" s="280" t="str">
        <f>IF(C1386=F1386,"=","X")</f>
        <v>=</v>
      </c>
      <c r="L1386" s="280" t="str">
        <f t="shared" si="472"/>
        <v>=</v>
      </c>
      <c r="M1386" s="280" t="str">
        <f>IF(C1386=G1386,"=","X")</f>
        <v>=</v>
      </c>
      <c r="N1386" s="280" t="str">
        <f>IF(F1386=G1386,"=","X")</f>
        <v>=</v>
      </c>
      <c r="O1386" s="280" t="str">
        <f>IF(D1386=F1386,"=","X")</f>
        <v>=</v>
      </c>
      <c r="P1386" s="280" t="str">
        <f>IF(H1386=G1386,"=","X")</f>
        <v>=</v>
      </c>
    </row>
    <row r="1387" spans="1:16" x14ac:dyDescent="0.35">
      <c r="A1387" s="42" t="s">
        <v>3829</v>
      </c>
      <c r="B1387" s="166" t="s">
        <v>3830</v>
      </c>
      <c r="C1387" s="194" t="s">
        <v>1672</v>
      </c>
      <c r="D1387" s="194" t="s">
        <v>1672</v>
      </c>
      <c r="E1387" s="194" t="s">
        <v>1672</v>
      </c>
      <c r="F1387" s="194" t="s">
        <v>1672</v>
      </c>
      <c r="G1387" s="303" t="s">
        <v>1672</v>
      </c>
      <c r="H1387" s="303" t="s">
        <v>1672</v>
      </c>
      <c r="I1387" s="301"/>
      <c r="J1387" s="280" t="str">
        <f>IF(C1387=D1387,"=","X")</f>
        <v>=</v>
      </c>
      <c r="K1387" s="280" t="str">
        <f>IF(C1387=F1387,"=","X")</f>
        <v>=</v>
      </c>
      <c r="L1387" s="280" t="str">
        <f t="shared" si="472"/>
        <v>=</v>
      </c>
      <c r="M1387" s="280" t="str">
        <f>IF(C1387=G1387,"=","X")</f>
        <v>=</v>
      </c>
      <c r="N1387" s="280" t="str">
        <f>IF(F1387=G1387,"=","X")</f>
        <v>=</v>
      </c>
      <c r="O1387" s="280" t="str">
        <f>IF(D1387=F1387,"=","X")</f>
        <v>=</v>
      </c>
      <c r="P1387" s="280" t="str">
        <f>IF(H1387=G1387,"=","X")</f>
        <v>=</v>
      </c>
    </row>
    <row r="1388" spans="1:16" x14ac:dyDescent="0.35">
      <c r="A1388" s="349" t="s">
        <v>3831</v>
      </c>
      <c r="B1388" s="349" t="s">
        <v>3832</v>
      </c>
      <c r="C1388" s="326" t="s">
        <v>1672</v>
      </c>
      <c r="D1388" s="326" t="s">
        <v>1672</v>
      </c>
      <c r="E1388" s="194" t="s">
        <v>1672</v>
      </c>
      <c r="F1388" s="326" t="s">
        <v>1672</v>
      </c>
      <c r="G1388" s="327" t="s">
        <v>1672</v>
      </c>
      <c r="H1388" s="327" t="s">
        <v>1672</v>
      </c>
      <c r="I1388" s="309"/>
      <c r="J1388" s="280" t="str">
        <f>IF(C1388=D1388,"=","X")</f>
        <v>=</v>
      </c>
      <c r="K1388" s="280" t="str">
        <f>IF(C1388=F1388,"=","X")</f>
        <v>=</v>
      </c>
      <c r="L1388" s="280" t="str">
        <f t="shared" si="472"/>
        <v>=</v>
      </c>
      <c r="M1388" s="280" t="str">
        <f>IF(C1388=G1388,"=","X")</f>
        <v>=</v>
      </c>
      <c r="N1388" s="280" t="str">
        <f>IF(F1388=G1388,"=","X")</f>
        <v>=</v>
      </c>
      <c r="O1388" s="280" t="str">
        <f>IF(D1388=F1388,"=","X")</f>
        <v>=</v>
      </c>
      <c r="P1388" s="280" t="str">
        <f>IF(H1388=G1388,"=","X")</f>
        <v>=</v>
      </c>
    </row>
    <row r="1389" spans="1:16" ht="13" x14ac:dyDescent="0.35">
      <c r="A1389" s="218" t="s">
        <v>3833</v>
      </c>
      <c r="B1389" s="191" t="s">
        <v>1642</v>
      </c>
      <c r="C1389" s="203" t="s">
        <v>1642</v>
      </c>
      <c r="D1389" s="203" t="s">
        <v>1642</v>
      </c>
      <c r="E1389" s="203" t="s">
        <v>1642</v>
      </c>
      <c r="F1389" s="203" t="s">
        <v>1642</v>
      </c>
      <c r="G1389" s="203" t="s">
        <v>1642</v>
      </c>
      <c r="H1389" s="203" t="s">
        <v>1642</v>
      </c>
      <c r="I1389" s="203"/>
      <c r="J1389" s="203" t="s">
        <v>1642</v>
      </c>
      <c r="K1389" s="203" t="s">
        <v>1642</v>
      </c>
      <c r="L1389" s="203" t="s">
        <v>1642</v>
      </c>
      <c r="M1389" s="203" t="s">
        <v>1642</v>
      </c>
      <c r="N1389" s="203" t="s">
        <v>1642</v>
      </c>
      <c r="O1389" s="203" t="s">
        <v>1642</v>
      </c>
      <c r="P1389" s="203" t="s">
        <v>1642</v>
      </c>
    </row>
    <row r="1390" spans="1:16" ht="13" x14ac:dyDescent="0.35">
      <c r="A1390" s="352" t="s">
        <v>1029</v>
      </c>
      <c r="B1390" s="12" t="s">
        <v>1642</v>
      </c>
      <c r="C1390" s="311" t="s">
        <v>1642</v>
      </c>
      <c r="D1390" s="311" t="s">
        <v>1642</v>
      </c>
      <c r="E1390" s="180" t="s">
        <v>1642</v>
      </c>
      <c r="F1390" s="311" t="s">
        <v>1642</v>
      </c>
      <c r="G1390" s="311" t="s">
        <v>1642</v>
      </c>
      <c r="H1390" s="311" t="s">
        <v>1642</v>
      </c>
      <c r="I1390" s="312"/>
      <c r="J1390" s="311" t="s">
        <v>1642</v>
      </c>
      <c r="K1390" s="311" t="s">
        <v>1642</v>
      </c>
      <c r="L1390" s="180" t="s">
        <v>1642</v>
      </c>
      <c r="M1390" s="311" t="s">
        <v>1642</v>
      </c>
      <c r="N1390" s="311" t="s">
        <v>1642</v>
      </c>
      <c r="O1390" s="311" t="s">
        <v>1642</v>
      </c>
      <c r="P1390" s="180" t="s">
        <v>1642</v>
      </c>
    </row>
    <row r="1391" spans="1:16" x14ac:dyDescent="0.35">
      <c r="A1391" s="145" t="s">
        <v>3834</v>
      </c>
      <c r="B1391" s="145" t="s">
        <v>3835</v>
      </c>
      <c r="C1391" s="206" t="s">
        <v>1660</v>
      </c>
      <c r="D1391" s="206" t="s">
        <v>1660</v>
      </c>
      <c r="E1391" s="206" t="s">
        <v>1660</v>
      </c>
      <c r="F1391" s="193" t="s">
        <v>1660</v>
      </c>
      <c r="G1391" s="206" t="s">
        <v>1660</v>
      </c>
      <c r="H1391" s="206" t="s">
        <v>1660</v>
      </c>
      <c r="I1391" s="301"/>
      <c r="J1391" s="280" t="str">
        <f t="shared" ref="J1391:J1404" si="477">IF(C1391=D1391,"=","X")</f>
        <v>=</v>
      </c>
      <c r="K1391" s="280" t="str">
        <f t="shared" ref="K1391:K1404" si="478">IF(C1391=F1391,"=","X")</f>
        <v>=</v>
      </c>
      <c r="L1391" s="280" t="str">
        <f t="shared" si="472"/>
        <v>=</v>
      </c>
      <c r="M1391" s="280" t="str">
        <f t="shared" ref="M1391:M1404" si="479">IF(C1391=G1391,"=","X")</f>
        <v>=</v>
      </c>
      <c r="N1391" s="280" t="str">
        <f t="shared" ref="N1391:N1404" si="480">IF(F1391=G1391,"=","X")</f>
        <v>=</v>
      </c>
      <c r="O1391" s="280" t="str">
        <f t="shared" ref="O1391:O1404" si="481">IF(D1391=F1391,"=","X")</f>
        <v>=</v>
      </c>
      <c r="P1391" s="280" t="str">
        <f t="shared" ref="P1391:P1404" si="482">IF(H1391=G1391,"=","X")</f>
        <v>=</v>
      </c>
    </row>
    <row r="1392" spans="1:16" x14ac:dyDescent="0.35">
      <c r="A1392" s="145" t="s">
        <v>662</v>
      </c>
      <c r="B1392" s="145" t="s">
        <v>3836</v>
      </c>
      <c r="C1392" s="206" t="s">
        <v>1660</v>
      </c>
      <c r="D1392" s="206" t="s">
        <v>1660</v>
      </c>
      <c r="E1392" s="206" t="s">
        <v>1660</v>
      </c>
      <c r="F1392" s="193" t="s">
        <v>1660</v>
      </c>
      <c r="G1392" s="206" t="s">
        <v>1660</v>
      </c>
      <c r="H1392" s="206" t="s">
        <v>1660</v>
      </c>
      <c r="I1392" s="301"/>
      <c r="J1392" s="280" t="str">
        <f t="shared" si="477"/>
        <v>=</v>
      </c>
      <c r="K1392" s="280" t="str">
        <f t="shared" si="478"/>
        <v>=</v>
      </c>
      <c r="L1392" s="280" t="str">
        <f t="shared" si="472"/>
        <v>=</v>
      </c>
      <c r="M1392" s="280" t="str">
        <f t="shared" si="479"/>
        <v>=</v>
      </c>
      <c r="N1392" s="280" t="str">
        <f t="shared" si="480"/>
        <v>=</v>
      </c>
      <c r="O1392" s="280" t="str">
        <f t="shared" si="481"/>
        <v>=</v>
      </c>
      <c r="P1392" s="280" t="str">
        <f t="shared" si="482"/>
        <v>=</v>
      </c>
    </row>
    <row r="1393" spans="1:16" x14ac:dyDescent="0.35">
      <c r="A1393" s="145" t="s">
        <v>3837</v>
      </c>
      <c r="B1393" s="145" t="s">
        <v>3838</v>
      </c>
      <c r="C1393" s="206" t="s">
        <v>1660</v>
      </c>
      <c r="D1393" s="206" t="s">
        <v>1660</v>
      </c>
      <c r="E1393" s="206" t="s">
        <v>1660</v>
      </c>
      <c r="F1393" s="193" t="s">
        <v>1660</v>
      </c>
      <c r="G1393" s="206" t="s">
        <v>1660</v>
      </c>
      <c r="H1393" s="206" t="s">
        <v>1660</v>
      </c>
      <c r="I1393" s="301"/>
      <c r="J1393" s="280" t="str">
        <f t="shared" si="477"/>
        <v>=</v>
      </c>
      <c r="K1393" s="280" t="str">
        <f t="shared" si="478"/>
        <v>=</v>
      </c>
      <c r="L1393" s="280" t="str">
        <f t="shared" si="472"/>
        <v>=</v>
      </c>
      <c r="M1393" s="280" t="str">
        <f t="shared" si="479"/>
        <v>=</v>
      </c>
      <c r="N1393" s="280" t="str">
        <f t="shared" si="480"/>
        <v>=</v>
      </c>
      <c r="O1393" s="280" t="str">
        <f t="shared" si="481"/>
        <v>=</v>
      </c>
      <c r="P1393" s="280" t="str">
        <f t="shared" si="482"/>
        <v>=</v>
      </c>
    </row>
    <row r="1394" spans="1:16" x14ac:dyDescent="0.35">
      <c r="A1394" s="145" t="s">
        <v>3839</v>
      </c>
      <c r="B1394" s="145" t="s">
        <v>3840</v>
      </c>
      <c r="C1394" s="206" t="s">
        <v>1660</v>
      </c>
      <c r="D1394" s="206" t="s">
        <v>1660</v>
      </c>
      <c r="E1394" s="206" t="s">
        <v>1660</v>
      </c>
      <c r="F1394" s="193" t="s">
        <v>1660</v>
      </c>
      <c r="G1394" s="206" t="s">
        <v>1660</v>
      </c>
      <c r="H1394" s="206" t="s">
        <v>1660</v>
      </c>
      <c r="I1394" s="301"/>
      <c r="J1394" s="280" t="str">
        <f t="shared" si="477"/>
        <v>=</v>
      </c>
      <c r="K1394" s="280" t="str">
        <f t="shared" si="478"/>
        <v>=</v>
      </c>
      <c r="L1394" s="280" t="str">
        <f t="shared" si="472"/>
        <v>=</v>
      </c>
      <c r="M1394" s="280" t="str">
        <f t="shared" si="479"/>
        <v>=</v>
      </c>
      <c r="N1394" s="280" t="str">
        <f t="shared" si="480"/>
        <v>=</v>
      </c>
      <c r="O1394" s="280" t="str">
        <f t="shared" si="481"/>
        <v>=</v>
      </c>
      <c r="P1394" s="280" t="str">
        <f t="shared" si="482"/>
        <v>=</v>
      </c>
    </row>
    <row r="1395" spans="1:16" x14ac:dyDescent="0.35">
      <c r="A1395" s="40" t="s">
        <v>3841</v>
      </c>
      <c r="B1395" s="117" t="s">
        <v>3842</v>
      </c>
      <c r="C1395" s="194" t="s">
        <v>1672</v>
      </c>
      <c r="D1395" s="194" t="s">
        <v>1672</v>
      </c>
      <c r="E1395" s="194" t="s">
        <v>1672</v>
      </c>
      <c r="F1395" s="194" t="s">
        <v>1672</v>
      </c>
      <c r="G1395" s="303" t="s">
        <v>1672</v>
      </c>
      <c r="H1395" s="303" t="s">
        <v>1672</v>
      </c>
      <c r="I1395" s="301"/>
      <c r="J1395" s="280" t="str">
        <f t="shared" si="477"/>
        <v>=</v>
      </c>
      <c r="K1395" s="280" t="str">
        <f t="shared" si="478"/>
        <v>=</v>
      </c>
      <c r="L1395" s="280" t="str">
        <f t="shared" si="472"/>
        <v>=</v>
      </c>
      <c r="M1395" s="280" t="str">
        <f t="shared" si="479"/>
        <v>=</v>
      </c>
      <c r="N1395" s="280" t="str">
        <f t="shared" si="480"/>
        <v>=</v>
      </c>
      <c r="O1395" s="280" t="str">
        <f t="shared" si="481"/>
        <v>=</v>
      </c>
      <c r="P1395" s="280" t="str">
        <f t="shared" si="482"/>
        <v>=</v>
      </c>
    </row>
    <row r="1396" spans="1:16" x14ac:dyDescent="0.35">
      <c r="A1396" s="145" t="s">
        <v>3843</v>
      </c>
      <c r="B1396" s="117" t="s">
        <v>3844</v>
      </c>
      <c r="C1396" s="326" t="s">
        <v>1672</v>
      </c>
      <c r="D1396" s="326" t="s">
        <v>1672</v>
      </c>
      <c r="E1396" s="194" t="s">
        <v>1672</v>
      </c>
      <c r="F1396" s="326" t="s">
        <v>1672</v>
      </c>
      <c r="G1396" s="327" t="s">
        <v>1672</v>
      </c>
      <c r="H1396" s="327" t="s">
        <v>1672</v>
      </c>
      <c r="I1396" s="309"/>
      <c r="J1396" s="280" t="str">
        <f t="shared" si="477"/>
        <v>=</v>
      </c>
      <c r="K1396" s="280" t="str">
        <f t="shared" si="478"/>
        <v>=</v>
      </c>
      <c r="L1396" s="280" t="str">
        <f t="shared" si="472"/>
        <v>=</v>
      </c>
      <c r="M1396" s="280" t="str">
        <f t="shared" si="479"/>
        <v>=</v>
      </c>
      <c r="N1396" s="280" t="str">
        <f t="shared" si="480"/>
        <v>=</v>
      </c>
      <c r="O1396" s="280" t="str">
        <f t="shared" si="481"/>
        <v>=</v>
      </c>
      <c r="P1396" s="280" t="str">
        <f t="shared" si="482"/>
        <v>=</v>
      </c>
    </row>
    <row r="1397" spans="1:16" x14ac:dyDescent="0.35">
      <c r="A1397" s="40" t="s">
        <v>3845</v>
      </c>
      <c r="B1397" s="117" t="s">
        <v>3846</v>
      </c>
      <c r="C1397" s="201" t="s">
        <v>1870</v>
      </c>
      <c r="D1397" s="201" t="s">
        <v>1870</v>
      </c>
      <c r="E1397" s="201" t="s">
        <v>1870</v>
      </c>
      <c r="F1397" s="201" t="s">
        <v>1870</v>
      </c>
      <c r="G1397" s="205" t="s">
        <v>1870</v>
      </c>
      <c r="H1397" s="205" t="s">
        <v>1870</v>
      </c>
      <c r="I1397" s="309"/>
      <c r="J1397" s="280" t="str">
        <f t="shared" si="477"/>
        <v>=</v>
      </c>
      <c r="K1397" s="280" t="str">
        <f t="shared" si="478"/>
        <v>=</v>
      </c>
      <c r="L1397" s="280" t="str">
        <f t="shared" si="472"/>
        <v>=</v>
      </c>
      <c r="M1397" s="280" t="str">
        <f t="shared" si="479"/>
        <v>=</v>
      </c>
      <c r="N1397" s="280" t="str">
        <f t="shared" si="480"/>
        <v>=</v>
      </c>
      <c r="O1397" s="280" t="str">
        <f t="shared" si="481"/>
        <v>=</v>
      </c>
      <c r="P1397" s="280" t="str">
        <f t="shared" si="482"/>
        <v>=</v>
      </c>
    </row>
    <row r="1398" spans="1:16" x14ac:dyDescent="0.35">
      <c r="A1398" s="145" t="s">
        <v>3847</v>
      </c>
      <c r="B1398" s="117" t="s">
        <v>3848</v>
      </c>
      <c r="C1398" s="201" t="s">
        <v>1870</v>
      </c>
      <c r="D1398" s="201" t="s">
        <v>1870</v>
      </c>
      <c r="E1398" s="201" t="s">
        <v>1870</v>
      </c>
      <c r="F1398" s="201" t="s">
        <v>1870</v>
      </c>
      <c r="G1398" s="205" t="s">
        <v>1870</v>
      </c>
      <c r="H1398" s="205" t="s">
        <v>1870</v>
      </c>
      <c r="I1398" s="309"/>
      <c r="J1398" s="280" t="str">
        <f t="shared" si="477"/>
        <v>=</v>
      </c>
      <c r="K1398" s="280" t="str">
        <f t="shared" si="478"/>
        <v>=</v>
      </c>
      <c r="L1398" s="280" t="str">
        <f t="shared" si="472"/>
        <v>=</v>
      </c>
      <c r="M1398" s="280" t="str">
        <f t="shared" si="479"/>
        <v>=</v>
      </c>
      <c r="N1398" s="280" t="str">
        <f t="shared" si="480"/>
        <v>=</v>
      </c>
      <c r="O1398" s="280" t="str">
        <f t="shared" si="481"/>
        <v>=</v>
      </c>
      <c r="P1398" s="280" t="str">
        <f t="shared" si="482"/>
        <v>=</v>
      </c>
    </row>
    <row r="1399" spans="1:16" x14ac:dyDescent="0.35">
      <c r="A1399" s="40" t="s">
        <v>3849</v>
      </c>
      <c r="B1399" s="117" t="s">
        <v>3850</v>
      </c>
      <c r="C1399" s="201" t="s">
        <v>1870</v>
      </c>
      <c r="D1399" s="201" t="s">
        <v>1870</v>
      </c>
      <c r="E1399" s="201" t="s">
        <v>1870</v>
      </c>
      <c r="F1399" s="201" t="s">
        <v>1870</v>
      </c>
      <c r="G1399" s="205" t="s">
        <v>1870</v>
      </c>
      <c r="H1399" s="205" t="s">
        <v>1870</v>
      </c>
      <c r="I1399" s="309"/>
      <c r="J1399" s="280" t="str">
        <f t="shared" si="477"/>
        <v>=</v>
      </c>
      <c r="K1399" s="280" t="str">
        <f t="shared" si="478"/>
        <v>=</v>
      </c>
      <c r="L1399" s="280" t="str">
        <f t="shared" si="472"/>
        <v>=</v>
      </c>
      <c r="M1399" s="280" t="str">
        <f t="shared" si="479"/>
        <v>=</v>
      </c>
      <c r="N1399" s="280" t="str">
        <f t="shared" si="480"/>
        <v>=</v>
      </c>
      <c r="O1399" s="280" t="str">
        <f t="shared" si="481"/>
        <v>=</v>
      </c>
      <c r="P1399" s="280" t="str">
        <f t="shared" si="482"/>
        <v>=</v>
      </c>
    </row>
    <row r="1400" spans="1:16" x14ac:dyDescent="0.35">
      <c r="A1400" s="145" t="s">
        <v>3851</v>
      </c>
      <c r="B1400" s="117" t="s">
        <v>3852</v>
      </c>
      <c r="C1400" s="201" t="s">
        <v>1870</v>
      </c>
      <c r="D1400" s="201" t="s">
        <v>1870</v>
      </c>
      <c r="E1400" s="201" t="s">
        <v>1870</v>
      </c>
      <c r="F1400" s="201" t="s">
        <v>1870</v>
      </c>
      <c r="G1400" s="205" t="s">
        <v>1870</v>
      </c>
      <c r="H1400" s="205" t="s">
        <v>1870</v>
      </c>
      <c r="I1400" s="309"/>
      <c r="J1400" s="280" t="str">
        <f t="shared" si="477"/>
        <v>=</v>
      </c>
      <c r="K1400" s="280" t="str">
        <f t="shared" si="478"/>
        <v>=</v>
      </c>
      <c r="L1400" s="280" t="str">
        <f t="shared" si="472"/>
        <v>=</v>
      </c>
      <c r="M1400" s="280" t="str">
        <f t="shared" si="479"/>
        <v>=</v>
      </c>
      <c r="N1400" s="280" t="str">
        <f t="shared" si="480"/>
        <v>=</v>
      </c>
      <c r="O1400" s="280" t="str">
        <f t="shared" si="481"/>
        <v>=</v>
      </c>
      <c r="P1400" s="280" t="str">
        <f t="shared" si="482"/>
        <v>=</v>
      </c>
    </row>
    <row r="1401" spans="1:16" x14ac:dyDescent="0.35">
      <c r="A1401" s="40" t="s">
        <v>3853</v>
      </c>
      <c r="B1401" s="117" t="s">
        <v>3854</v>
      </c>
      <c r="C1401" s="201" t="s">
        <v>1870</v>
      </c>
      <c r="D1401" s="201" t="s">
        <v>1870</v>
      </c>
      <c r="E1401" s="201" t="s">
        <v>1870</v>
      </c>
      <c r="F1401" s="201" t="s">
        <v>1870</v>
      </c>
      <c r="G1401" s="205" t="s">
        <v>1870</v>
      </c>
      <c r="H1401" s="205" t="s">
        <v>1870</v>
      </c>
      <c r="I1401" s="309"/>
      <c r="J1401" s="280" t="str">
        <f t="shared" si="477"/>
        <v>=</v>
      </c>
      <c r="K1401" s="280" t="str">
        <f t="shared" si="478"/>
        <v>=</v>
      </c>
      <c r="L1401" s="280" t="str">
        <f t="shared" si="472"/>
        <v>=</v>
      </c>
      <c r="M1401" s="280" t="str">
        <f t="shared" si="479"/>
        <v>=</v>
      </c>
      <c r="N1401" s="280" t="str">
        <f t="shared" si="480"/>
        <v>=</v>
      </c>
      <c r="O1401" s="280" t="str">
        <f t="shared" si="481"/>
        <v>=</v>
      </c>
      <c r="P1401" s="280" t="str">
        <f t="shared" si="482"/>
        <v>=</v>
      </c>
    </row>
    <row r="1402" spans="1:16" x14ac:dyDescent="0.35">
      <c r="A1402" s="145" t="s">
        <v>3855</v>
      </c>
      <c r="B1402" s="117" t="s">
        <v>3856</v>
      </c>
      <c r="C1402" s="201" t="s">
        <v>1870</v>
      </c>
      <c r="D1402" s="201" t="s">
        <v>1870</v>
      </c>
      <c r="E1402" s="201" t="s">
        <v>1870</v>
      </c>
      <c r="F1402" s="201" t="s">
        <v>1870</v>
      </c>
      <c r="G1402" s="205" t="s">
        <v>1870</v>
      </c>
      <c r="H1402" s="205" t="s">
        <v>1870</v>
      </c>
      <c r="I1402" s="309"/>
      <c r="J1402" s="280" t="str">
        <f t="shared" si="477"/>
        <v>=</v>
      </c>
      <c r="K1402" s="280" t="str">
        <f t="shared" si="478"/>
        <v>=</v>
      </c>
      <c r="L1402" s="280" t="str">
        <f t="shared" si="472"/>
        <v>=</v>
      </c>
      <c r="M1402" s="280" t="str">
        <f t="shared" si="479"/>
        <v>=</v>
      </c>
      <c r="N1402" s="280" t="str">
        <f t="shared" si="480"/>
        <v>=</v>
      </c>
      <c r="O1402" s="280" t="str">
        <f t="shared" si="481"/>
        <v>=</v>
      </c>
      <c r="P1402" s="280" t="str">
        <f t="shared" si="482"/>
        <v>=</v>
      </c>
    </row>
    <row r="1403" spans="1:16" x14ac:dyDescent="0.35">
      <c r="A1403" s="40" t="s">
        <v>3857</v>
      </c>
      <c r="B1403" s="117" t="s">
        <v>3858</v>
      </c>
      <c r="C1403" s="201" t="s">
        <v>1870</v>
      </c>
      <c r="D1403" s="201" t="s">
        <v>1870</v>
      </c>
      <c r="E1403" s="201" t="s">
        <v>1870</v>
      </c>
      <c r="F1403" s="201" t="s">
        <v>1870</v>
      </c>
      <c r="G1403" s="205" t="s">
        <v>1870</v>
      </c>
      <c r="H1403" s="205" t="s">
        <v>1870</v>
      </c>
      <c r="I1403" s="309"/>
      <c r="J1403" s="280" t="str">
        <f t="shared" si="477"/>
        <v>=</v>
      </c>
      <c r="K1403" s="280" t="str">
        <f t="shared" si="478"/>
        <v>=</v>
      </c>
      <c r="L1403" s="280" t="str">
        <f t="shared" si="472"/>
        <v>=</v>
      </c>
      <c r="M1403" s="280" t="str">
        <f t="shared" si="479"/>
        <v>=</v>
      </c>
      <c r="N1403" s="280" t="str">
        <f t="shared" si="480"/>
        <v>=</v>
      </c>
      <c r="O1403" s="280" t="str">
        <f t="shared" si="481"/>
        <v>=</v>
      </c>
      <c r="P1403" s="280" t="str">
        <f t="shared" si="482"/>
        <v>=</v>
      </c>
    </row>
    <row r="1404" spans="1:16" x14ac:dyDescent="0.35">
      <c r="A1404" s="145" t="s">
        <v>3859</v>
      </c>
      <c r="B1404" s="117" t="s">
        <v>3860</v>
      </c>
      <c r="C1404" s="201" t="s">
        <v>1870</v>
      </c>
      <c r="D1404" s="201" t="s">
        <v>1870</v>
      </c>
      <c r="E1404" s="201" t="s">
        <v>1870</v>
      </c>
      <c r="F1404" s="201" t="s">
        <v>1870</v>
      </c>
      <c r="G1404" s="205" t="s">
        <v>1870</v>
      </c>
      <c r="H1404" s="205" t="s">
        <v>1870</v>
      </c>
      <c r="I1404" s="309"/>
      <c r="J1404" s="280" t="str">
        <f t="shared" si="477"/>
        <v>=</v>
      </c>
      <c r="K1404" s="280" t="str">
        <f t="shared" si="478"/>
        <v>=</v>
      </c>
      <c r="L1404" s="280" t="str">
        <f t="shared" si="472"/>
        <v>=</v>
      </c>
      <c r="M1404" s="280" t="str">
        <f t="shared" si="479"/>
        <v>=</v>
      </c>
      <c r="N1404" s="280" t="str">
        <f t="shared" si="480"/>
        <v>=</v>
      </c>
      <c r="O1404" s="280" t="str">
        <f t="shared" si="481"/>
        <v>=</v>
      </c>
      <c r="P1404" s="280" t="str">
        <f t="shared" si="482"/>
        <v>=</v>
      </c>
    </row>
    <row r="1405" spans="1:16" ht="13" x14ac:dyDescent="0.35">
      <c r="A1405" s="218" t="s">
        <v>3861</v>
      </c>
      <c r="B1405" s="191" t="s">
        <v>1642</v>
      </c>
      <c r="C1405" s="203" t="s">
        <v>1642</v>
      </c>
      <c r="D1405" s="203" t="s">
        <v>1642</v>
      </c>
      <c r="E1405" s="203" t="s">
        <v>1642</v>
      </c>
      <c r="F1405" s="203" t="s">
        <v>1642</v>
      </c>
      <c r="G1405" s="203" t="s">
        <v>1642</v>
      </c>
      <c r="H1405" s="203" t="s">
        <v>1642</v>
      </c>
      <c r="I1405" s="203"/>
      <c r="J1405" s="203" t="s">
        <v>1642</v>
      </c>
      <c r="K1405" s="203" t="s">
        <v>1642</v>
      </c>
      <c r="L1405" s="203" t="s">
        <v>1642</v>
      </c>
      <c r="M1405" s="203" t="s">
        <v>1642</v>
      </c>
      <c r="N1405" s="203" t="s">
        <v>1642</v>
      </c>
      <c r="O1405" s="203" t="s">
        <v>1642</v>
      </c>
      <c r="P1405" s="203" t="s">
        <v>1642</v>
      </c>
    </row>
    <row r="1406" spans="1:16" ht="13" x14ac:dyDescent="0.35">
      <c r="A1406" s="352" t="s">
        <v>1029</v>
      </c>
      <c r="B1406" s="12" t="s">
        <v>1642</v>
      </c>
      <c r="C1406" s="311" t="s">
        <v>1642</v>
      </c>
      <c r="D1406" s="311" t="s">
        <v>1642</v>
      </c>
      <c r="E1406" s="180" t="s">
        <v>1642</v>
      </c>
      <c r="F1406" s="311" t="s">
        <v>1642</v>
      </c>
      <c r="G1406" s="311" t="s">
        <v>1642</v>
      </c>
      <c r="H1406" s="311" t="s">
        <v>1642</v>
      </c>
      <c r="I1406" s="312"/>
      <c r="J1406" s="311" t="s">
        <v>1642</v>
      </c>
      <c r="K1406" s="311" t="s">
        <v>1642</v>
      </c>
      <c r="L1406" s="180" t="s">
        <v>1642</v>
      </c>
      <c r="M1406" s="311" t="s">
        <v>1642</v>
      </c>
      <c r="N1406" s="311" t="s">
        <v>1642</v>
      </c>
      <c r="O1406" s="311" t="s">
        <v>1642</v>
      </c>
      <c r="P1406" s="180" t="s">
        <v>1642</v>
      </c>
    </row>
    <row r="1407" spans="1:16" x14ac:dyDescent="0.35">
      <c r="A1407" s="40" t="s">
        <v>3862</v>
      </c>
      <c r="B1407" s="118" t="s">
        <v>3863</v>
      </c>
      <c r="C1407" s="206" t="s">
        <v>1660</v>
      </c>
      <c r="D1407" s="206" t="s">
        <v>1660</v>
      </c>
      <c r="E1407" s="206" t="s">
        <v>1660</v>
      </c>
      <c r="F1407" s="193" t="s">
        <v>1660</v>
      </c>
      <c r="G1407" s="206" t="s">
        <v>1660</v>
      </c>
      <c r="H1407" s="206" t="s">
        <v>1660</v>
      </c>
      <c r="I1407" s="204"/>
      <c r="J1407" s="280" t="str">
        <f t="shared" ref="J1407:J1415" si="483">IF(C1407=D1407,"=","X")</f>
        <v>=</v>
      </c>
      <c r="K1407" s="280" t="str">
        <f t="shared" ref="K1407:K1415" si="484">IF(C1407=F1407,"=","X")</f>
        <v>=</v>
      </c>
      <c r="L1407" s="280" t="str">
        <f t="shared" si="472"/>
        <v>=</v>
      </c>
      <c r="M1407" s="280" t="str">
        <f t="shared" ref="M1407:M1415" si="485">IF(C1407=G1407,"=","X")</f>
        <v>=</v>
      </c>
      <c r="N1407" s="280" t="str">
        <f t="shared" ref="N1407:N1415" si="486">IF(F1407=G1407,"=","X")</f>
        <v>=</v>
      </c>
      <c r="O1407" s="280" t="str">
        <f t="shared" ref="O1407:O1415" si="487">IF(D1407=F1407,"=","X")</f>
        <v>=</v>
      </c>
      <c r="P1407" s="280" t="str">
        <f t="shared" ref="P1407:P1415" si="488">IF(H1407=G1407,"=","X")</f>
        <v>=</v>
      </c>
    </row>
    <row r="1408" spans="1:16" ht="13" x14ac:dyDescent="0.35">
      <c r="A1408" s="40" t="s">
        <v>3864</v>
      </c>
      <c r="B1408" s="118" t="s">
        <v>3865</v>
      </c>
      <c r="C1408" s="206" t="s">
        <v>1660</v>
      </c>
      <c r="D1408" s="206" t="s">
        <v>1660</v>
      </c>
      <c r="E1408" s="206" t="s">
        <v>1660</v>
      </c>
      <c r="F1408" s="193" t="s">
        <v>1660</v>
      </c>
      <c r="G1408" s="206" t="s">
        <v>1660</v>
      </c>
      <c r="H1408" s="206" t="s">
        <v>1660</v>
      </c>
      <c r="I1408" s="207"/>
      <c r="J1408" s="280" t="str">
        <f t="shared" si="483"/>
        <v>=</v>
      </c>
      <c r="K1408" s="280" t="str">
        <f t="shared" si="484"/>
        <v>=</v>
      </c>
      <c r="L1408" s="280" t="str">
        <f t="shared" si="472"/>
        <v>=</v>
      </c>
      <c r="M1408" s="280" t="str">
        <f t="shared" si="485"/>
        <v>=</v>
      </c>
      <c r="N1408" s="280" t="str">
        <f t="shared" si="486"/>
        <v>=</v>
      </c>
      <c r="O1408" s="280" t="str">
        <f t="shared" si="487"/>
        <v>=</v>
      </c>
      <c r="P1408" s="280" t="str">
        <f t="shared" si="488"/>
        <v>=</v>
      </c>
    </row>
    <row r="1409" spans="1:16" x14ac:dyDescent="0.35">
      <c r="A1409" s="40" t="s">
        <v>3866</v>
      </c>
      <c r="B1409" s="118" t="s">
        <v>3867</v>
      </c>
      <c r="C1409" s="206" t="s">
        <v>1660</v>
      </c>
      <c r="D1409" s="206" t="s">
        <v>1660</v>
      </c>
      <c r="E1409" s="206" t="s">
        <v>1660</v>
      </c>
      <c r="F1409" s="193" t="s">
        <v>1660</v>
      </c>
      <c r="G1409" s="206" t="s">
        <v>1660</v>
      </c>
      <c r="H1409" s="206" t="s">
        <v>1660</v>
      </c>
      <c r="I1409" s="301"/>
      <c r="J1409" s="280" t="str">
        <f t="shared" si="483"/>
        <v>=</v>
      </c>
      <c r="K1409" s="280" t="str">
        <f t="shared" si="484"/>
        <v>=</v>
      </c>
      <c r="L1409" s="280" t="str">
        <f t="shared" si="472"/>
        <v>=</v>
      </c>
      <c r="M1409" s="280" t="str">
        <f t="shared" si="485"/>
        <v>=</v>
      </c>
      <c r="N1409" s="280" t="str">
        <f t="shared" si="486"/>
        <v>=</v>
      </c>
      <c r="O1409" s="280" t="str">
        <f t="shared" si="487"/>
        <v>=</v>
      </c>
      <c r="P1409" s="280" t="str">
        <f t="shared" si="488"/>
        <v>=</v>
      </c>
    </row>
    <row r="1410" spans="1:16" x14ac:dyDescent="0.35">
      <c r="A1410" s="40" t="s">
        <v>3868</v>
      </c>
      <c r="B1410" s="118" t="s">
        <v>3869</v>
      </c>
      <c r="C1410" s="194" t="s">
        <v>1672</v>
      </c>
      <c r="D1410" s="194" t="s">
        <v>1672</v>
      </c>
      <c r="E1410" s="194" t="s">
        <v>1672</v>
      </c>
      <c r="F1410" s="194" t="s">
        <v>1672</v>
      </c>
      <c r="G1410" s="303" t="s">
        <v>1672</v>
      </c>
      <c r="H1410" s="303" t="s">
        <v>1672</v>
      </c>
      <c r="I1410" s="301"/>
      <c r="J1410" s="280" t="str">
        <f t="shared" si="483"/>
        <v>=</v>
      </c>
      <c r="K1410" s="280" t="str">
        <f t="shared" si="484"/>
        <v>=</v>
      </c>
      <c r="L1410" s="280" t="str">
        <f t="shared" si="472"/>
        <v>=</v>
      </c>
      <c r="M1410" s="280" t="str">
        <f t="shared" si="485"/>
        <v>=</v>
      </c>
      <c r="N1410" s="280" t="str">
        <f t="shared" si="486"/>
        <v>=</v>
      </c>
      <c r="O1410" s="280" t="str">
        <f t="shared" si="487"/>
        <v>=</v>
      </c>
      <c r="P1410" s="280" t="str">
        <f t="shared" si="488"/>
        <v>=</v>
      </c>
    </row>
    <row r="1411" spans="1:16" x14ac:dyDescent="0.35">
      <c r="A1411" s="40" t="s">
        <v>3870</v>
      </c>
      <c r="B1411" s="118" t="s">
        <v>3871</v>
      </c>
      <c r="C1411" s="201" t="s">
        <v>1870</v>
      </c>
      <c r="D1411" s="201" t="s">
        <v>1870</v>
      </c>
      <c r="E1411" s="201" t="s">
        <v>1870</v>
      </c>
      <c r="F1411" s="201" t="s">
        <v>1870</v>
      </c>
      <c r="G1411" s="205" t="s">
        <v>1870</v>
      </c>
      <c r="H1411" s="205" t="s">
        <v>1870</v>
      </c>
      <c r="I1411" s="301"/>
      <c r="J1411" s="280" t="str">
        <f t="shared" si="483"/>
        <v>=</v>
      </c>
      <c r="K1411" s="280" t="str">
        <f t="shared" si="484"/>
        <v>=</v>
      </c>
      <c r="L1411" s="280" t="str">
        <f t="shared" si="472"/>
        <v>=</v>
      </c>
      <c r="M1411" s="280" t="str">
        <f t="shared" si="485"/>
        <v>=</v>
      </c>
      <c r="N1411" s="280" t="str">
        <f t="shared" si="486"/>
        <v>=</v>
      </c>
      <c r="O1411" s="280" t="str">
        <f t="shared" si="487"/>
        <v>=</v>
      </c>
      <c r="P1411" s="280" t="str">
        <f t="shared" si="488"/>
        <v>=</v>
      </c>
    </row>
    <row r="1412" spans="1:16" ht="13" x14ac:dyDescent="0.35">
      <c r="A1412" s="40" t="s">
        <v>3872</v>
      </c>
      <c r="B1412" s="118" t="s">
        <v>3873</v>
      </c>
      <c r="C1412" s="194" t="s">
        <v>1672</v>
      </c>
      <c r="D1412" s="194" t="s">
        <v>1672</v>
      </c>
      <c r="E1412" s="194" t="s">
        <v>1672</v>
      </c>
      <c r="F1412" s="194" t="s">
        <v>1672</v>
      </c>
      <c r="G1412" s="303" t="s">
        <v>1672</v>
      </c>
      <c r="H1412" s="303" t="s">
        <v>1672</v>
      </c>
      <c r="I1412" s="207"/>
      <c r="J1412" s="280" t="str">
        <f t="shared" si="483"/>
        <v>=</v>
      </c>
      <c r="K1412" s="280" t="str">
        <f t="shared" si="484"/>
        <v>=</v>
      </c>
      <c r="L1412" s="280" t="str">
        <f t="shared" si="472"/>
        <v>=</v>
      </c>
      <c r="M1412" s="280" t="str">
        <f t="shared" si="485"/>
        <v>=</v>
      </c>
      <c r="N1412" s="280" t="str">
        <f t="shared" si="486"/>
        <v>=</v>
      </c>
      <c r="O1412" s="280" t="str">
        <f t="shared" si="487"/>
        <v>=</v>
      </c>
      <c r="P1412" s="280" t="str">
        <f t="shared" si="488"/>
        <v>=</v>
      </c>
    </row>
    <row r="1413" spans="1:16" x14ac:dyDescent="0.35">
      <c r="A1413" s="40" t="s">
        <v>3874</v>
      </c>
      <c r="B1413" s="118" t="s">
        <v>3875</v>
      </c>
      <c r="C1413" s="206" t="s">
        <v>1660</v>
      </c>
      <c r="D1413" s="206" t="s">
        <v>1660</v>
      </c>
      <c r="E1413" s="206" t="s">
        <v>1660</v>
      </c>
      <c r="F1413" s="193" t="s">
        <v>1660</v>
      </c>
      <c r="G1413" s="206" t="s">
        <v>1660</v>
      </c>
      <c r="H1413" s="206" t="s">
        <v>1660</v>
      </c>
      <c r="I1413" s="301"/>
      <c r="J1413" s="280" t="str">
        <f t="shared" si="483"/>
        <v>=</v>
      </c>
      <c r="K1413" s="280" t="str">
        <f t="shared" si="484"/>
        <v>=</v>
      </c>
      <c r="L1413" s="280" t="str">
        <f t="shared" si="472"/>
        <v>=</v>
      </c>
      <c r="M1413" s="280" t="str">
        <f t="shared" si="485"/>
        <v>=</v>
      </c>
      <c r="N1413" s="280" t="str">
        <f t="shared" si="486"/>
        <v>=</v>
      </c>
      <c r="O1413" s="280" t="str">
        <f t="shared" si="487"/>
        <v>=</v>
      </c>
      <c r="P1413" s="280" t="str">
        <f t="shared" si="488"/>
        <v>=</v>
      </c>
    </row>
    <row r="1414" spans="1:16" x14ac:dyDescent="0.35">
      <c r="A1414" s="40" t="s">
        <v>3876</v>
      </c>
      <c r="B1414" s="118" t="s">
        <v>3877</v>
      </c>
      <c r="C1414" s="206" t="s">
        <v>1660</v>
      </c>
      <c r="D1414" s="206" t="s">
        <v>1660</v>
      </c>
      <c r="E1414" s="206" t="s">
        <v>1660</v>
      </c>
      <c r="F1414" s="193" t="s">
        <v>1660</v>
      </c>
      <c r="G1414" s="206" t="s">
        <v>1660</v>
      </c>
      <c r="H1414" s="206" t="s">
        <v>1660</v>
      </c>
      <c r="I1414" s="301"/>
      <c r="J1414" s="280" t="str">
        <f t="shared" si="483"/>
        <v>=</v>
      </c>
      <c r="K1414" s="280" t="str">
        <f t="shared" si="484"/>
        <v>=</v>
      </c>
      <c r="L1414" s="280" t="str">
        <f t="shared" si="472"/>
        <v>=</v>
      </c>
      <c r="M1414" s="280" t="str">
        <f t="shared" si="485"/>
        <v>=</v>
      </c>
      <c r="N1414" s="280" t="str">
        <f t="shared" si="486"/>
        <v>=</v>
      </c>
      <c r="O1414" s="280" t="str">
        <f t="shared" si="487"/>
        <v>=</v>
      </c>
      <c r="P1414" s="280" t="str">
        <f t="shared" si="488"/>
        <v>=</v>
      </c>
    </row>
    <row r="1415" spans="1:16" x14ac:dyDescent="0.35">
      <c r="A1415" s="40" t="s">
        <v>3878</v>
      </c>
      <c r="B1415" s="118" t="s">
        <v>3879</v>
      </c>
      <c r="C1415" s="206" t="s">
        <v>1660</v>
      </c>
      <c r="D1415" s="206" t="s">
        <v>1660</v>
      </c>
      <c r="E1415" s="206" t="s">
        <v>1660</v>
      </c>
      <c r="F1415" s="193" t="s">
        <v>1660</v>
      </c>
      <c r="G1415" s="206" t="s">
        <v>1660</v>
      </c>
      <c r="H1415" s="206" t="s">
        <v>1660</v>
      </c>
      <c r="I1415" s="301"/>
      <c r="J1415" s="280" t="str">
        <f t="shared" si="483"/>
        <v>=</v>
      </c>
      <c r="K1415" s="280" t="str">
        <f t="shared" si="484"/>
        <v>=</v>
      </c>
      <c r="L1415" s="280" t="str">
        <f t="shared" si="472"/>
        <v>=</v>
      </c>
      <c r="M1415" s="280" t="str">
        <f t="shared" si="485"/>
        <v>=</v>
      </c>
      <c r="N1415" s="280" t="str">
        <f t="shared" si="486"/>
        <v>=</v>
      </c>
      <c r="O1415" s="280" t="str">
        <f t="shared" si="487"/>
        <v>=</v>
      </c>
      <c r="P1415" s="280" t="str">
        <f t="shared" si="488"/>
        <v>=</v>
      </c>
    </row>
    <row r="1416" spans="1:16" ht="26" x14ac:dyDescent="0.35">
      <c r="A1416" s="218" t="s">
        <v>3880</v>
      </c>
      <c r="B1416" s="191" t="s">
        <v>1642</v>
      </c>
      <c r="C1416" s="203" t="s">
        <v>1642</v>
      </c>
      <c r="D1416" s="203" t="s">
        <v>1642</v>
      </c>
      <c r="E1416" s="203" t="s">
        <v>1642</v>
      </c>
      <c r="F1416" s="203" t="s">
        <v>1642</v>
      </c>
      <c r="G1416" s="203" t="s">
        <v>1642</v>
      </c>
      <c r="H1416" s="203" t="s">
        <v>1642</v>
      </c>
      <c r="I1416" s="203"/>
      <c r="J1416" s="203" t="s">
        <v>1642</v>
      </c>
      <c r="K1416" s="203" t="s">
        <v>1642</v>
      </c>
      <c r="L1416" s="203" t="s">
        <v>1642</v>
      </c>
      <c r="M1416" s="203" t="s">
        <v>1642</v>
      </c>
      <c r="N1416" s="203" t="s">
        <v>1642</v>
      </c>
      <c r="O1416" s="203" t="s">
        <v>1642</v>
      </c>
      <c r="P1416" s="203" t="s">
        <v>1642</v>
      </c>
    </row>
    <row r="1417" spans="1:16" ht="26" x14ac:dyDescent="0.35">
      <c r="A1417" s="352" t="s">
        <v>3881</v>
      </c>
      <c r="B1417" s="12" t="s">
        <v>1642</v>
      </c>
      <c r="C1417" s="311" t="s">
        <v>1642</v>
      </c>
      <c r="D1417" s="311" t="s">
        <v>1642</v>
      </c>
      <c r="E1417" s="180" t="s">
        <v>1642</v>
      </c>
      <c r="F1417" s="311" t="s">
        <v>1642</v>
      </c>
      <c r="G1417" s="311" t="s">
        <v>1642</v>
      </c>
      <c r="H1417" s="311" t="s">
        <v>1642</v>
      </c>
      <c r="I1417" s="312"/>
      <c r="J1417" s="311" t="s">
        <v>1642</v>
      </c>
      <c r="K1417" s="311" t="s">
        <v>1642</v>
      </c>
      <c r="L1417" s="180" t="s">
        <v>1642</v>
      </c>
      <c r="M1417" s="311" t="s">
        <v>1642</v>
      </c>
      <c r="N1417" s="311" t="s">
        <v>1642</v>
      </c>
      <c r="O1417" s="311" t="s">
        <v>1642</v>
      </c>
      <c r="P1417" s="180" t="s">
        <v>1642</v>
      </c>
    </row>
    <row r="1418" spans="1:16" ht="13" x14ac:dyDescent="0.35">
      <c r="A1418" s="40" t="s">
        <v>3882</v>
      </c>
      <c r="B1418" s="120" t="s">
        <v>3883</v>
      </c>
      <c r="C1418" s="206" t="s">
        <v>1660</v>
      </c>
      <c r="D1418" s="206" t="s">
        <v>1660</v>
      </c>
      <c r="E1418" s="206" t="s">
        <v>1660</v>
      </c>
      <c r="F1418" s="193" t="s">
        <v>1660</v>
      </c>
      <c r="G1418" s="193" t="s">
        <v>1660</v>
      </c>
      <c r="H1418" s="193" t="s">
        <v>1660</v>
      </c>
      <c r="I1418" s="207"/>
      <c r="J1418" s="280" t="str">
        <f>IF(C1418=D1418,"=","X")</f>
        <v>=</v>
      </c>
      <c r="K1418" s="280" t="str">
        <f>IF(C1418=F1418,"=","X")</f>
        <v>=</v>
      </c>
      <c r="L1418" s="280" t="str">
        <f t="shared" si="472"/>
        <v>=</v>
      </c>
      <c r="M1418" s="280" t="str">
        <f>IF(C1418=G1418,"=","X")</f>
        <v>=</v>
      </c>
      <c r="N1418" s="280" t="str">
        <f>IF(F1418=G1418,"=","X")</f>
        <v>=</v>
      </c>
      <c r="O1418" s="280" t="str">
        <f>IF(D1418=F1418,"=","X")</f>
        <v>=</v>
      </c>
      <c r="P1418" s="280" t="str">
        <f>IF(H1418=G1418,"=","X")</f>
        <v>=</v>
      </c>
    </row>
    <row r="1419" spans="1:16" ht="13" x14ac:dyDescent="0.35">
      <c r="A1419" s="40" t="s">
        <v>3884</v>
      </c>
      <c r="B1419" s="120" t="s">
        <v>3885</v>
      </c>
      <c r="C1419" s="206" t="s">
        <v>1660</v>
      </c>
      <c r="D1419" s="206" t="s">
        <v>1660</v>
      </c>
      <c r="E1419" s="206" t="s">
        <v>1660</v>
      </c>
      <c r="F1419" s="193" t="s">
        <v>1660</v>
      </c>
      <c r="G1419" s="193" t="s">
        <v>1660</v>
      </c>
      <c r="H1419" s="193" t="s">
        <v>1660</v>
      </c>
      <c r="I1419" s="207"/>
      <c r="J1419" s="280" t="str">
        <f>IF(C1419=D1419,"=","X")</f>
        <v>=</v>
      </c>
      <c r="K1419" s="280" t="str">
        <f>IF(C1419=F1419,"=","X")</f>
        <v>=</v>
      </c>
      <c r="L1419" s="280" t="str">
        <f t="shared" si="472"/>
        <v>=</v>
      </c>
      <c r="M1419" s="280" t="str">
        <f>IF(C1419=G1419,"=","X")</f>
        <v>=</v>
      </c>
      <c r="N1419" s="280" t="str">
        <f>IF(F1419=G1419,"=","X")</f>
        <v>=</v>
      </c>
      <c r="O1419" s="280" t="str">
        <f>IF(D1419=F1419,"=","X")</f>
        <v>=</v>
      </c>
      <c r="P1419" s="280" t="str">
        <f>IF(H1419=G1419,"=","X")</f>
        <v>=</v>
      </c>
    </row>
    <row r="1420" spans="1:16" x14ac:dyDescent="0.35">
      <c r="A1420" s="40" t="s">
        <v>3886</v>
      </c>
      <c r="B1420" s="116" t="s">
        <v>3887</v>
      </c>
      <c r="C1420" s="206" t="s">
        <v>1660</v>
      </c>
      <c r="D1420" s="206" t="s">
        <v>1660</v>
      </c>
      <c r="E1420" s="206" t="s">
        <v>1660</v>
      </c>
      <c r="F1420" s="193" t="s">
        <v>1660</v>
      </c>
      <c r="G1420" s="193" t="s">
        <v>1660</v>
      </c>
      <c r="H1420" s="193" t="s">
        <v>1660</v>
      </c>
      <c r="I1420" s="301"/>
      <c r="J1420" s="280" t="str">
        <f>IF(C1420=D1420,"=","X")</f>
        <v>=</v>
      </c>
      <c r="K1420" s="280" t="str">
        <f>IF(C1420=F1420,"=","X")</f>
        <v>=</v>
      </c>
      <c r="L1420" s="280" t="str">
        <f t="shared" si="472"/>
        <v>=</v>
      </c>
      <c r="M1420" s="280" t="str">
        <f>IF(C1420=G1420,"=","X")</f>
        <v>=</v>
      </c>
      <c r="N1420" s="280" t="str">
        <f>IF(F1420=G1420,"=","X")</f>
        <v>=</v>
      </c>
      <c r="O1420" s="280" t="str">
        <f>IF(D1420=F1420,"=","X")</f>
        <v>=</v>
      </c>
      <c r="P1420" s="280" t="str">
        <f>IF(H1420=G1420,"=","X")</f>
        <v>=</v>
      </c>
    </row>
    <row r="1421" spans="1:16" ht="26" x14ac:dyDescent="0.35">
      <c r="A1421" s="119" t="s">
        <v>3888</v>
      </c>
      <c r="B1421" s="12" t="s">
        <v>1642</v>
      </c>
      <c r="C1421" s="180" t="s">
        <v>1642</v>
      </c>
      <c r="D1421" s="180" t="s">
        <v>1642</v>
      </c>
      <c r="E1421" s="180" t="s">
        <v>1642</v>
      </c>
      <c r="F1421" s="180" t="s">
        <v>1642</v>
      </c>
      <c r="G1421" s="180" t="s">
        <v>1642</v>
      </c>
      <c r="H1421" s="180" t="s">
        <v>1642</v>
      </c>
      <c r="I1421" s="207"/>
      <c r="J1421" s="180" t="s">
        <v>1642</v>
      </c>
      <c r="K1421" s="180" t="s">
        <v>1642</v>
      </c>
      <c r="L1421" s="180" t="s">
        <v>1642</v>
      </c>
      <c r="M1421" s="180" t="s">
        <v>1642</v>
      </c>
      <c r="N1421" s="180" t="s">
        <v>1642</v>
      </c>
      <c r="O1421" s="180" t="s">
        <v>1642</v>
      </c>
      <c r="P1421" s="180" t="s">
        <v>1642</v>
      </c>
    </row>
    <row r="1422" spans="1:16" x14ac:dyDescent="0.35">
      <c r="A1422" s="40" t="s">
        <v>3889</v>
      </c>
      <c r="B1422" s="116" t="s">
        <v>3890</v>
      </c>
      <c r="C1422" s="206" t="s">
        <v>1660</v>
      </c>
      <c r="D1422" s="206" t="s">
        <v>1660</v>
      </c>
      <c r="E1422" s="206" t="s">
        <v>1660</v>
      </c>
      <c r="F1422" s="193" t="s">
        <v>1660</v>
      </c>
      <c r="G1422" s="193" t="s">
        <v>1660</v>
      </c>
      <c r="H1422" s="193" t="s">
        <v>1660</v>
      </c>
      <c r="I1422" s="301"/>
      <c r="J1422" s="280" t="str">
        <f t="shared" ref="J1422:J1428" si="489">IF(C1422=D1422,"=","X")</f>
        <v>=</v>
      </c>
      <c r="K1422" s="280" t="str">
        <f t="shared" ref="K1422:K1428" si="490">IF(C1422=F1422,"=","X")</f>
        <v>=</v>
      </c>
      <c r="L1422" s="280" t="str">
        <f t="shared" si="472"/>
        <v>=</v>
      </c>
      <c r="M1422" s="280" t="str">
        <f t="shared" ref="M1422:M1428" si="491">IF(C1422=G1422,"=","X")</f>
        <v>=</v>
      </c>
      <c r="N1422" s="280" t="str">
        <f t="shared" ref="N1422:N1428" si="492">IF(F1422=G1422,"=","X")</f>
        <v>=</v>
      </c>
      <c r="O1422" s="280" t="str">
        <f t="shared" ref="O1422:O1428" si="493">IF(D1422=F1422,"=","X")</f>
        <v>=</v>
      </c>
      <c r="P1422" s="280" t="str">
        <f t="shared" ref="P1422:P1428" si="494">IF(H1422=G1422,"=","X")</f>
        <v>=</v>
      </c>
    </row>
    <row r="1423" spans="1:16" x14ac:dyDescent="0.35">
      <c r="A1423" s="40" t="s">
        <v>3891</v>
      </c>
      <c r="B1423" s="116" t="s">
        <v>3892</v>
      </c>
      <c r="C1423" s="194" t="s">
        <v>1672</v>
      </c>
      <c r="D1423" s="194" t="s">
        <v>1672</v>
      </c>
      <c r="E1423" s="194" t="s">
        <v>1672</v>
      </c>
      <c r="F1423" s="194" t="s">
        <v>1672</v>
      </c>
      <c r="G1423" s="302" t="s">
        <v>1672</v>
      </c>
      <c r="H1423" s="302" t="s">
        <v>1672</v>
      </c>
      <c r="I1423" s="204"/>
      <c r="J1423" s="280" t="str">
        <f t="shared" si="489"/>
        <v>=</v>
      </c>
      <c r="K1423" s="280" t="str">
        <f t="shared" si="490"/>
        <v>=</v>
      </c>
      <c r="L1423" s="280" t="str">
        <f t="shared" si="472"/>
        <v>=</v>
      </c>
      <c r="M1423" s="280" t="str">
        <f t="shared" si="491"/>
        <v>=</v>
      </c>
      <c r="N1423" s="280" t="str">
        <f t="shared" si="492"/>
        <v>=</v>
      </c>
      <c r="O1423" s="280" t="str">
        <f t="shared" si="493"/>
        <v>=</v>
      </c>
      <c r="P1423" s="280" t="str">
        <f t="shared" si="494"/>
        <v>=</v>
      </c>
    </row>
    <row r="1424" spans="1:16" ht="13" x14ac:dyDescent="0.35">
      <c r="A1424" s="40" t="s">
        <v>3893</v>
      </c>
      <c r="B1424" s="120" t="s">
        <v>3894</v>
      </c>
      <c r="C1424" s="194" t="s">
        <v>1672</v>
      </c>
      <c r="D1424" s="194" t="s">
        <v>1672</v>
      </c>
      <c r="E1424" s="194" t="s">
        <v>1672</v>
      </c>
      <c r="F1424" s="194" t="s">
        <v>1672</v>
      </c>
      <c r="G1424" s="302" t="s">
        <v>1672</v>
      </c>
      <c r="H1424" s="302" t="s">
        <v>1672</v>
      </c>
      <c r="I1424" s="207"/>
      <c r="J1424" s="280" t="str">
        <f t="shared" si="489"/>
        <v>=</v>
      </c>
      <c r="K1424" s="280" t="str">
        <f t="shared" si="490"/>
        <v>=</v>
      </c>
      <c r="L1424" s="280" t="str">
        <f t="shared" si="472"/>
        <v>=</v>
      </c>
      <c r="M1424" s="280" t="str">
        <f t="shared" si="491"/>
        <v>=</v>
      </c>
      <c r="N1424" s="280" t="str">
        <f t="shared" si="492"/>
        <v>=</v>
      </c>
      <c r="O1424" s="280" t="str">
        <f t="shared" si="493"/>
        <v>=</v>
      </c>
      <c r="P1424" s="280" t="str">
        <f t="shared" si="494"/>
        <v>=</v>
      </c>
    </row>
    <row r="1425" spans="1:16" x14ac:dyDescent="0.35">
      <c r="A1425" s="40" t="s">
        <v>3895</v>
      </c>
      <c r="B1425" s="120" t="s">
        <v>3896</v>
      </c>
      <c r="C1425" s="194" t="s">
        <v>1672</v>
      </c>
      <c r="D1425" s="194" t="s">
        <v>1672</v>
      </c>
      <c r="E1425" s="194" t="s">
        <v>1672</v>
      </c>
      <c r="F1425" s="194" t="s">
        <v>1672</v>
      </c>
      <c r="G1425" s="302" t="s">
        <v>1672</v>
      </c>
      <c r="H1425" s="302" t="s">
        <v>1672</v>
      </c>
      <c r="I1425" s="301"/>
      <c r="J1425" s="280" t="str">
        <f t="shared" si="489"/>
        <v>=</v>
      </c>
      <c r="K1425" s="280" t="str">
        <f t="shared" si="490"/>
        <v>=</v>
      </c>
      <c r="L1425" s="280" t="str">
        <f t="shared" si="472"/>
        <v>=</v>
      </c>
      <c r="M1425" s="280" t="str">
        <f t="shared" si="491"/>
        <v>=</v>
      </c>
      <c r="N1425" s="280" t="str">
        <f t="shared" si="492"/>
        <v>=</v>
      </c>
      <c r="O1425" s="280" t="str">
        <f t="shared" si="493"/>
        <v>=</v>
      </c>
      <c r="P1425" s="280" t="str">
        <f t="shared" si="494"/>
        <v>=</v>
      </c>
    </row>
    <row r="1426" spans="1:16" x14ac:dyDescent="0.35">
      <c r="A1426" s="40" t="s">
        <v>3897</v>
      </c>
      <c r="B1426" s="120" t="s">
        <v>3898</v>
      </c>
      <c r="C1426" s="194" t="s">
        <v>1672</v>
      </c>
      <c r="D1426" s="194" t="s">
        <v>1672</v>
      </c>
      <c r="E1426" s="194" t="s">
        <v>1672</v>
      </c>
      <c r="F1426" s="194" t="s">
        <v>1672</v>
      </c>
      <c r="G1426" s="302" t="s">
        <v>1672</v>
      </c>
      <c r="H1426" s="302" t="s">
        <v>1672</v>
      </c>
      <c r="I1426" s="301"/>
      <c r="J1426" s="280" t="str">
        <f t="shared" si="489"/>
        <v>=</v>
      </c>
      <c r="K1426" s="280" t="str">
        <f t="shared" si="490"/>
        <v>=</v>
      </c>
      <c r="L1426" s="280" t="str">
        <f t="shared" si="472"/>
        <v>=</v>
      </c>
      <c r="M1426" s="280" t="str">
        <f t="shared" si="491"/>
        <v>=</v>
      </c>
      <c r="N1426" s="280" t="str">
        <f t="shared" si="492"/>
        <v>=</v>
      </c>
      <c r="O1426" s="280" t="str">
        <f t="shared" si="493"/>
        <v>=</v>
      </c>
      <c r="P1426" s="280" t="str">
        <f t="shared" si="494"/>
        <v>=</v>
      </c>
    </row>
    <row r="1427" spans="1:16" x14ac:dyDescent="0.35">
      <c r="A1427" s="40" t="s">
        <v>3899</v>
      </c>
      <c r="B1427" s="120" t="s">
        <v>3900</v>
      </c>
      <c r="C1427" s="194" t="s">
        <v>1672</v>
      </c>
      <c r="D1427" s="194" t="s">
        <v>1672</v>
      </c>
      <c r="E1427" s="194" t="s">
        <v>1672</v>
      </c>
      <c r="F1427" s="194" t="s">
        <v>1672</v>
      </c>
      <c r="G1427" s="302" t="s">
        <v>1672</v>
      </c>
      <c r="H1427" s="302" t="s">
        <v>1672</v>
      </c>
      <c r="I1427" s="301"/>
      <c r="J1427" s="280" t="str">
        <f t="shared" si="489"/>
        <v>=</v>
      </c>
      <c r="K1427" s="280" t="str">
        <f t="shared" si="490"/>
        <v>=</v>
      </c>
      <c r="L1427" s="280" t="str">
        <f t="shared" si="472"/>
        <v>=</v>
      </c>
      <c r="M1427" s="280" t="str">
        <f t="shared" si="491"/>
        <v>=</v>
      </c>
      <c r="N1427" s="280" t="str">
        <f t="shared" si="492"/>
        <v>=</v>
      </c>
      <c r="O1427" s="280" t="str">
        <f t="shared" si="493"/>
        <v>=</v>
      </c>
      <c r="P1427" s="280" t="str">
        <f t="shared" si="494"/>
        <v>=</v>
      </c>
    </row>
    <row r="1428" spans="1:16" ht="13" x14ac:dyDescent="0.35">
      <c r="A1428" s="40" t="s">
        <v>3901</v>
      </c>
      <c r="B1428" s="120" t="s">
        <v>3902</v>
      </c>
      <c r="C1428" s="194" t="s">
        <v>1672</v>
      </c>
      <c r="D1428" s="194" t="s">
        <v>1672</v>
      </c>
      <c r="E1428" s="194" t="s">
        <v>1672</v>
      </c>
      <c r="F1428" s="194" t="s">
        <v>1672</v>
      </c>
      <c r="G1428" s="302" t="s">
        <v>1672</v>
      </c>
      <c r="H1428" s="302" t="s">
        <v>1672</v>
      </c>
      <c r="I1428" s="207"/>
      <c r="J1428" s="280" t="str">
        <f t="shared" si="489"/>
        <v>=</v>
      </c>
      <c r="K1428" s="280" t="str">
        <f t="shared" si="490"/>
        <v>=</v>
      </c>
      <c r="L1428" s="280" t="str">
        <f t="shared" si="472"/>
        <v>=</v>
      </c>
      <c r="M1428" s="280" t="str">
        <f t="shared" si="491"/>
        <v>=</v>
      </c>
      <c r="N1428" s="280" t="str">
        <f t="shared" si="492"/>
        <v>=</v>
      </c>
      <c r="O1428" s="280" t="str">
        <f t="shared" si="493"/>
        <v>=</v>
      </c>
      <c r="P1428" s="280" t="str">
        <f t="shared" si="494"/>
        <v>=</v>
      </c>
    </row>
    <row r="1429" spans="1:16" ht="26" x14ac:dyDescent="0.35">
      <c r="A1429" s="119" t="s">
        <v>3903</v>
      </c>
      <c r="B1429" s="12" t="s">
        <v>1642</v>
      </c>
      <c r="C1429" s="180" t="s">
        <v>1642</v>
      </c>
      <c r="D1429" s="180" t="s">
        <v>1642</v>
      </c>
      <c r="E1429" s="180" t="s">
        <v>1642</v>
      </c>
      <c r="F1429" s="180" t="s">
        <v>1642</v>
      </c>
      <c r="G1429" s="180" t="s">
        <v>1642</v>
      </c>
      <c r="H1429" s="180" t="s">
        <v>1642</v>
      </c>
      <c r="I1429" s="207"/>
      <c r="J1429" s="180" t="s">
        <v>1642</v>
      </c>
      <c r="K1429" s="180" t="s">
        <v>1642</v>
      </c>
      <c r="L1429" s="180" t="s">
        <v>1642</v>
      </c>
      <c r="M1429" s="180" t="s">
        <v>1642</v>
      </c>
      <c r="N1429" s="180" t="s">
        <v>1642</v>
      </c>
      <c r="O1429" s="180" t="s">
        <v>1642</v>
      </c>
      <c r="P1429" s="180" t="s">
        <v>1642</v>
      </c>
    </row>
    <row r="1430" spans="1:16" ht="26" x14ac:dyDescent="0.35">
      <c r="A1430" s="119" t="s">
        <v>3904</v>
      </c>
      <c r="B1430" s="12" t="s">
        <v>1642</v>
      </c>
      <c r="C1430" s="180" t="s">
        <v>1642</v>
      </c>
      <c r="D1430" s="180" t="s">
        <v>1642</v>
      </c>
      <c r="E1430" s="180" t="s">
        <v>1642</v>
      </c>
      <c r="F1430" s="180" t="s">
        <v>1642</v>
      </c>
      <c r="G1430" s="180" t="s">
        <v>1642</v>
      </c>
      <c r="H1430" s="180" t="s">
        <v>1642</v>
      </c>
      <c r="I1430" s="207"/>
      <c r="J1430" s="180" t="s">
        <v>1642</v>
      </c>
      <c r="K1430" s="180" t="s">
        <v>1642</v>
      </c>
      <c r="L1430" s="180" t="s">
        <v>1642</v>
      </c>
      <c r="M1430" s="180" t="s">
        <v>1642</v>
      </c>
      <c r="N1430" s="180" t="s">
        <v>1642</v>
      </c>
      <c r="O1430" s="180" t="s">
        <v>1642</v>
      </c>
      <c r="P1430" s="180" t="s">
        <v>1642</v>
      </c>
    </row>
    <row r="1431" spans="1:16" x14ac:dyDescent="0.35">
      <c r="A1431" s="40" t="s">
        <v>669</v>
      </c>
      <c r="B1431" s="116" t="s">
        <v>670</v>
      </c>
      <c r="C1431" s="199" t="s">
        <v>259</v>
      </c>
      <c r="D1431" s="199" t="s">
        <v>259</v>
      </c>
      <c r="E1431" s="199" t="s">
        <v>259</v>
      </c>
      <c r="F1431" s="199" t="s">
        <v>259</v>
      </c>
      <c r="G1431" s="197" t="s">
        <v>1678</v>
      </c>
      <c r="H1431" s="197" t="s">
        <v>1678</v>
      </c>
      <c r="I1431" s="301"/>
      <c r="J1431" s="280" t="str">
        <f>IF(C1431=D1431,"=","X")</f>
        <v>=</v>
      </c>
      <c r="K1431" s="280" t="str">
        <f>IF(C1431=F1431,"=","X")</f>
        <v>=</v>
      </c>
      <c r="L1431" s="280" t="str">
        <f t="shared" si="472"/>
        <v>=</v>
      </c>
      <c r="M1431" s="280" t="str">
        <f>IF(C1431=G1431,"=","X")</f>
        <v>X</v>
      </c>
      <c r="N1431" s="280" t="str">
        <f>IF(F1431=G1431,"=","X")</f>
        <v>X</v>
      </c>
      <c r="O1431" s="280" t="str">
        <f>IF(D1431=F1431,"=","X")</f>
        <v>=</v>
      </c>
      <c r="P1431" s="280" t="str">
        <f>IF(H1431=G1431,"=","X")</f>
        <v>=</v>
      </c>
    </row>
    <row r="1432" spans="1:16" ht="13" x14ac:dyDescent="0.35">
      <c r="A1432" s="119" t="s">
        <v>3905</v>
      </c>
      <c r="B1432" s="12" t="s">
        <v>1642</v>
      </c>
      <c r="C1432" s="180" t="s">
        <v>1642</v>
      </c>
      <c r="D1432" s="180" t="s">
        <v>1642</v>
      </c>
      <c r="E1432" s="180" t="s">
        <v>1642</v>
      </c>
      <c r="F1432" s="180" t="s">
        <v>1642</v>
      </c>
      <c r="G1432" s="180" t="s">
        <v>1642</v>
      </c>
      <c r="H1432" s="180" t="s">
        <v>1642</v>
      </c>
      <c r="I1432" s="207"/>
      <c r="J1432" s="180" t="s">
        <v>1642</v>
      </c>
      <c r="K1432" s="180" t="s">
        <v>1642</v>
      </c>
      <c r="L1432" s="180" t="s">
        <v>1642</v>
      </c>
      <c r="M1432" s="180" t="s">
        <v>1642</v>
      </c>
      <c r="N1432" s="180" t="s">
        <v>1642</v>
      </c>
      <c r="O1432" s="180" t="s">
        <v>1642</v>
      </c>
      <c r="P1432" s="180" t="s">
        <v>1642</v>
      </c>
    </row>
    <row r="1433" spans="1:16" x14ac:dyDescent="0.35">
      <c r="A1433" s="145" t="s">
        <v>673</v>
      </c>
      <c r="B1433" s="351" t="s">
        <v>3906</v>
      </c>
      <c r="C1433" s="315" t="s">
        <v>259</v>
      </c>
      <c r="D1433" s="315" t="s">
        <v>259</v>
      </c>
      <c r="E1433" s="199" t="s">
        <v>259</v>
      </c>
      <c r="F1433" s="315" t="s">
        <v>259</v>
      </c>
      <c r="G1433" s="316" t="s">
        <v>1678</v>
      </c>
      <c r="H1433" s="316" t="s">
        <v>1678</v>
      </c>
      <c r="I1433" s="347"/>
      <c r="J1433" s="280" t="str">
        <f>IF(C1433=D1433,"=","X")</f>
        <v>=</v>
      </c>
      <c r="K1433" s="280" t="str">
        <f>IF(C1433=F1433,"=","X")</f>
        <v>=</v>
      </c>
      <c r="L1433" s="280" t="str">
        <f t="shared" si="472"/>
        <v>=</v>
      </c>
      <c r="M1433" s="280" t="str">
        <f>IF(C1433=G1433,"=","X")</f>
        <v>X</v>
      </c>
      <c r="N1433" s="280" t="str">
        <f>IF(F1433=G1433,"=","X")</f>
        <v>X</v>
      </c>
      <c r="O1433" s="280" t="str">
        <f>IF(D1433=F1433,"=","X")</f>
        <v>=</v>
      </c>
      <c r="P1433" s="280" t="str">
        <f>IF(H1433=G1433,"=","X")</f>
        <v>=</v>
      </c>
    </row>
    <row r="1434" spans="1:16" x14ac:dyDescent="0.35">
      <c r="A1434" s="145" t="s">
        <v>677</v>
      </c>
      <c r="B1434" s="351" t="s">
        <v>678</v>
      </c>
      <c r="C1434" s="315" t="s">
        <v>259</v>
      </c>
      <c r="D1434" s="315" t="s">
        <v>259</v>
      </c>
      <c r="E1434" s="199" t="s">
        <v>259</v>
      </c>
      <c r="F1434" s="315" t="s">
        <v>259</v>
      </c>
      <c r="G1434" s="316" t="s">
        <v>1678</v>
      </c>
      <c r="H1434" s="316" t="s">
        <v>1678</v>
      </c>
      <c r="I1434" s="347"/>
      <c r="J1434" s="280" t="str">
        <f>IF(C1434=D1434,"=","X")</f>
        <v>=</v>
      </c>
      <c r="K1434" s="280" t="str">
        <f>IF(C1434=F1434,"=","X")</f>
        <v>=</v>
      </c>
      <c r="L1434" s="280" t="str">
        <f t="shared" si="472"/>
        <v>=</v>
      </c>
      <c r="M1434" s="280" t="str">
        <f>IF(C1434=G1434,"=","X")</f>
        <v>X</v>
      </c>
      <c r="N1434" s="280" t="str">
        <f>IF(F1434=G1434,"=","X")</f>
        <v>X</v>
      </c>
      <c r="O1434" s="280" t="str">
        <f>IF(D1434=F1434,"=","X")</f>
        <v>=</v>
      </c>
      <c r="P1434" s="280" t="str">
        <f>IF(H1434=G1434,"=","X")</f>
        <v>=</v>
      </c>
    </row>
    <row r="1435" spans="1:16" ht="13" x14ac:dyDescent="0.35">
      <c r="A1435" s="746" t="s">
        <v>3907</v>
      </c>
      <c r="B1435" s="12" t="s">
        <v>1642</v>
      </c>
      <c r="C1435" s="180" t="s">
        <v>1642</v>
      </c>
      <c r="D1435" s="180" t="s">
        <v>1642</v>
      </c>
      <c r="E1435" s="180" t="s">
        <v>1642</v>
      </c>
      <c r="F1435" s="180" t="s">
        <v>1642</v>
      </c>
      <c r="G1435" s="180" t="s">
        <v>1642</v>
      </c>
      <c r="H1435" s="180" t="s">
        <v>1642</v>
      </c>
      <c r="I1435" s="207"/>
      <c r="J1435" s="180" t="s">
        <v>1642</v>
      </c>
      <c r="K1435" s="180" t="s">
        <v>1642</v>
      </c>
      <c r="L1435" s="180" t="s">
        <v>1642</v>
      </c>
      <c r="M1435" s="180" t="s">
        <v>1642</v>
      </c>
      <c r="N1435" s="180" t="s">
        <v>1642</v>
      </c>
      <c r="O1435" s="180" t="s">
        <v>1642</v>
      </c>
      <c r="P1435" s="180" t="s">
        <v>1642</v>
      </c>
    </row>
    <row r="1436" spans="1:16" x14ac:dyDescent="0.35">
      <c r="A1436" s="462" t="s">
        <v>681</v>
      </c>
      <c r="B1436" s="120" t="s">
        <v>682</v>
      </c>
      <c r="C1436" s="315" t="s">
        <v>259</v>
      </c>
      <c r="D1436" s="315" t="s">
        <v>259</v>
      </c>
      <c r="E1436" s="199" t="s">
        <v>259</v>
      </c>
      <c r="F1436" s="315" t="s">
        <v>259</v>
      </c>
      <c r="G1436" s="316" t="s">
        <v>1678</v>
      </c>
      <c r="H1436" s="316" t="s">
        <v>1678</v>
      </c>
      <c r="I1436" s="347"/>
      <c r="J1436" s="280" t="str">
        <f>IF(C1436=D1436,"=","X")</f>
        <v>=</v>
      </c>
      <c r="K1436" s="280" t="str">
        <f>IF(C1436=F1436,"=","X")</f>
        <v>=</v>
      </c>
      <c r="L1436" s="280" t="str">
        <f t="shared" ref="L1436" si="495">IF(D1436=E1436,"=","X")</f>
        <v>=</v>
      </c>
      <c r="M1436" s="280" t="str">
        <f>IF(C1436=G1436,"=","X")</f>
        <v>X</v>
      </c>
      <c r="N1436" s="280" t="str">
        <f>IF(F1436=G1436,"=","X")</f>
        <v>X</v>
      </c>
      <c r="O1436" s="280" t="str">
        <f>IF(D1436=F1436,"=","X")</f>
        <v>=</v>
      </c>
      <c r="P1436" s="280" t="str">
        <f>IF(H1436=G1436,"=","X")</f>
        <v>=</v>
      </c>
    </row>
    <row r="1437" spans="1:16" ht="26" x14ac:dyDescent="0.35">
      <c r="A1437" s="218" t="s">
        <v>3908</v>
      </c>
      <c r="B1437" s="191" t="s">
        <v>1642</v>
      </c>
      <c r="C1437" s="203" t="s">
        <v>1642</v>
      </c>
      <c r="D1437" s="203" t="s">
        <v>1642</v>
      </c>
      <c r="E1437" s="203" t="s">
        <v>1642</v>
      </c>
      <c r="F1437" s="203" t="s">
        <v>1642</v>
      </c>
      <c r="G1437" s="203" t="s">
        <v>1642</v>
      </c>
      <c r="H1437" s="203" t="s">
        <v>1642</v>
      </c>
      <c r="I1437" s="203"/>
      <c r="J1437" s="203" t="s">
        <v>1642</v>
      </c>
      <c r="K1437" s="203" t="s">
        <v>1642</v>
      </c>
      <c r="L1437" s="203" t="s">
        <v>1642</v>
      </c>
      <c r="M1437" s="203" t="s">
        <v>1642</v>
      </c>
      <c r="N1437" s="203" t="s">
        <v>1642</v>
      </c>
      <c r="O1437" s="203" t="s">
        <v>1642</v>
      </c>
      <c r="P1437" s="203" t="s">
        <v>1642</v>
      </c>
    </row>
    <row r="1438" spans="1:16" ht="13" x14ac:dyDescent="0.35">
      <c r="A1438" s="352" t="s">
        <v>2797</v>
      </c>
      <c r="B1438" s="12" t="s">
        <v>1642</v>
      </c>
      <c r="C1438" s="311" t="s">
        <v>1642</v>
      </c>
      <c r="D1438" s="311" t="s">
        <v>1642</v>
      </c>
      <c r="E1438" s="180" t="s">
        <v>1642</v>
      </c>
      <c r="F1438" s="311" t="s">
        <v>1642</v>
      </c>
      <c r="G1438" s="311" t="s">
        <v>1642</v>
      </c>
      <c r="H1438" s="311" t="s">
        <v>1642</v>
      </c>
      <c r="I1438" s="312"/>
      <c r="J1438" s="311" t="s">
        <v>1642</v>
      </c>
      <c r="K1438" s="311" t="s">
        <v>1642</v>
      </c>
      <c r="L1438" s="180" t="s">
        <v>1642</v>
      </c>
      <c r="M1438" s="311" t="s">
        <v>1642</v>
      </c>
      <c r="N1438" s="311" t="s">
        <v>1642</v>
      </c>
      <c r="O1438" s="311" t="s">
        <v>1642</v>
      </c>
      <c r="P1438" s="180" t="s">
        <v>1642</v>
      </c>
    </row>
    <row r="1439" spans="1:16" x14ac:dyDescent="0.35">
      <c r="A1439" s="40" t="s">
        <v>3909</v>
      </c>
      <c r="B1439" s="118" t="s">
        <v>3910</v>
      </c>
      <c r="C1439" s="206" t="s">
        <v>1660</v>
      </c>
      <c r="D1439" s="206" t="s">
        <v>1660</v>
      </c>
      <c r="E1439" s="206" t="s">
        <v>1660</v>
      </c>
      <c r="F1439" s="193" t="s">
        <v>1660</v>
      </c>
      <c r="G1439" s="206" t="s">
        <v>1660</v>
      </c>
      <c r="H1439" s="206" t="s">
        <v>1660</v>
      </c>
      <c r="I1439" s="301"/>
      <c r="J1439" s="280" t="str">
        <f>IF(C1439=D1439,"=","X")</f>
        <v>=</v>
      </c>
      <c r="K1439" s="280" t="str">
        <f>IF(C1439=F1439,"=","X")</f>
        <v>=</v>
      </c>
      <c r="L1439" s="280" t="str">
        <f t="shared" si="472"/>
        <v>=</v>
      </c>
      <c r="M1439" s="280" t="str">
        <f>IF(C1439=G1439,"=","X")</f>
        <v>=</v>
      </c>
      <c r="N1439" s="280" t="str">
        <f>IF(F1439=G1439,"=","X")</f>
        <v>=</v>
      </c>
      <c r="O1439" s="280" t="str">
        <f>IF(D1439=F1439,"=","X")</f>
        <v>=</v>
      </c>
      <c r="P1439" s="280" t="str">
        <f>IF(H1439=G1439,"=","X")</f>
        <v>=</v>
      </c>
    </row>
    <row r="1440" spans="1:16" ht="13" x14ac:dyDescent="0.35">
      <c r="A1440" s="40" t="s">
        <v>3911</v>
      </c>
      <c r="B1440" s="118" t="s">
        <v>3912</v>
      </c>
      <c r="C1440" s="206" t="s">
        <v>1660</v>
      </c>
      <c r="D1440" s="206" t="s">
        <v>1660</v>
      </c>
      <c r="E1440" s="206" t="s">
        <v>1660</v>
      </c>
      <c r="F1440" s="193" t="s">
        <v>1660</v>
      </c>
      <c r="G1440" s="206" t="s">
        <v>1660</v>
      </c>
      <c r="H1440" s="206" t="s">
        <v>1660</v>
      </c>
      <c r="I1440" s="207"/>
      <c r="J1440" s="280" t="str">
        <f>IF(C1440=D1440,"=","X")</f>
        <v>=</v>
      </c>
      <c r="K1440" s="280" t="str">
        <f>IF(C1440=F1440,"=","X")</f>
        <v>=</v>
      </c>
      <c r="L1440" s="280" t="str">
        <f t="shared" si="472"/>
        <v>=</v>
      </c>
      <c r="M1440" s="280" t="str">
        <f>IF(C1440=G1440,"=","X")</f>
        <v>=</v>
      </c>
      <c r="N1440" s="280" t="str">
        <f>IF(F1440=G1440,"=","X")</f>
        <v>=</v>
      </c>
      <c r="O1440" s="280" t="str">
        <f>IF(D1440=F1440,"=","X")</f>
        <v>=</v>
      </c>
      <c r="P1440" s="280" t="str">
        <f>IF(H1440=G1440,"=","X")</f>
        <v>=</v>
      </c>
    </row>
    <row r="1441" spans="1:16" x14ac:dyDescent="0.35">
      <c r="A1441" s="40" t="s">
        <v>3913</v>
      </c>
      <c r="B1441" s="118" t="s">
        <v>3914</v>
      </c>
      <c r="C1441" s="206" t="s">
        <v>1660</v>
      </c>
      <c r="D1441" s="206" t="s">
        <v>1660</v>
      </c>
      <c r="E1441" s="206" t="s">
        <v>1660</v>
      </c>
      <c r="F1441" s="193" t="s">
        <v>1660</v>
      </c>
      <c r="G1441" s="206" t="s">
        <v>1660</v>
      </c>
      <c r="H1441" s="206" t="s">
        <v>1660</v>
      </c>
      <c r="I1441" s="301"/>
      <c r="J1441" s="280" t="str">
        <f>IF(C1441=D1441,"=","X")</f>
        <v>=</v>
      </c>
      <c r="K1441" s="280" t="str">
        <f>IF(C1441=F1441,"=","X")</f>
        <v>=</v>
      </c>
      <c r="L1441" s="280" t="str">
        <f t="shared" si="472"/>
        <v>=</v>
      </c>
      <c r="M1441" s="280" t="str">
        <f>IF(C1441=G1441,"=","X")</f>
        <v>=</v>
      </c>
      <c r="N1441" s="280" t="str">
        <f>IF(F1441=G1441,"=","X")</f>
        <v>=</v>
      </c>
      <c r="O1441" s="280" t="str">
        <f>IF(D1441=F1441,"=","X")</f>
        <v>=</v>
      </c>
      <c r="P1441" s="280" t="str">
        <f>IF(H1441=G1441,"=","X")</f>
        <v>=</v>
      </c>
    </row>
    <row r="1442" spans="1:16" ht="13" x14ac:dyDescent="0.35">
      <c r="A1442" s="119" t="s">
        <v>3225</v>
      </c>
      <c r="B1442" s="12" t="s">
        <v>1642</v>
      </c>
      <c r="C1442" s="180" t="s">
        <v>1642</v>
      </c>
      <c r="D1442" s="180" t="s">
        <v>1642</v>
      </c>
      <c r="E1442" s="180" t="s">
        <v>1642</v>
      </c>
      <c r="F1442" s="180" t="s">
        <v>1642</v>
      </c>
      <c r="G1442" s="180" t="s">
        <v>1642</v>
      </c>
      <c r="H1442" s="180" t="s">
        <v>1642</v>
      </c>
      <c r="I1442" s="207"/>
      <c r="J1442" s="180" t="s">
        <v>1642</v>
      </c>
      <c r="K1442" s="180" t="s">
        <v>1642</v>
      </c>
      <c r="L1442" s="180" t="s">
        <v>1642</v>
      </c>
      <c r="M1442" s="180" t="s">
        <v>1642</v>
      </c>
      <c r="N1442" s="180" t="s">
        <v>1642</v>
      </c>
      <c r="O1442" s="180" t="s">
        <v>1642</v>
      </c>
      <c r="P1442" s="180" t="s">
        <v>1642</v>
      </c>
    </row>
    <row r="1443" spans="1:16" x14ac:dyDescent="0.35">
      <c r="A1443" s="40" t="s">
        <v>3915</v>
      </c>
      <c r="B1443" s="118" t="s">
        <v>3916</v>
      </c>
      <c r="C1443" s="206" t="s">
        <v>1660</v>
      </c>
      <c r="D1443" s="206" t="s">
        <v>1660</v>
      </c>
      <c r="E1443" s="206" t="s">
        <v>1660</v>
      </c>
      <c r="F1443" s="193" t="s">
        <v>1660</v>
      </c>
      <c r="G1443" s="206" t="s">
        <v>1660</v>
      </c>
      <c r="H1443" s="206" t="s">
        <v>1660</v>
      </c>
      <c r="I1443" s="301"/>
      <c r="J1443" s="280" t="str">
        <f>IF(C1443=D1443,"=","X")</f>
        <v>=</v>
      </c>
      <c r="K1443" s="280" t="str">
        <f>IF(C1443=F1443,"=","X")</f>
        <v>=</v>
      </c>
      <c r="L1443" s="280" t="str">
        <f t="shared" si="472"/>
        <v>=</v>
      </c>
      <c r="M1443" s="280" t="str">
        <f>IF(C1443=G1443,"=","X")</f>
        <v>=</v>
      </c>
      <c r="N1443" s="280" t="str">
        <f>IF(F1443=G1443,"=","X")</f>
        <v>=</v>
      </c>
      <c r="O1443" s="280" t="str">
        <f>IF(D1443=F1443,"=","X")</f>
        <v>=</v>
      </c>
      <c r="P1443" s="280" t="str">
        <f>IF(H1443=G1443,"=","X")</f>
        <v>=</v>
      </c>
    </row>
    <row r="1444" spans="1:16" x14ac:dyDescent="0.35">
      <c r="A1444" s="40" t="s">
        <v>3917</v>
      </c>
      <c r="B1444" s="118" t="s">
        <v>3918</v>
      </c>
      <c r="C1444" s="193" t="s">
        <v>1660</v>
      </c>
      <c r="D1444" s="193" t="s">
        <v>1660</v>
      </c>
      <c r="E1444" s="193" t="s">
        <v>1660</v>
      </c>
      <c r="F1444" s="193" t="s">
        <v>1660</v>
      </c>
      <c r="G1444" s="205" t="s">
        <v>1870</v>
      </c>
      <c r="H1444" s="205" t="s">
        <v>1870</v>
      </c>
      <c r="I1444" s="204"/>
      <c r="J1444" s="280" t="str">
        <f>IF(C1444=D1444,"=","X")</f>
        <v>=</v>
      </c>
      <c r="K1444" s="280" t="str">
        <f>IF(C1444=F1444,"=","X")</f>
        <v>=</v>
      </c>
      <c r="L1444" s="280" t="str">
        <f t="shared" si="472"/>
        <v>=</v>
      </c>
      <c r="M1444" s="280" t="str">
        <f>IF(C1444=G1444,"=","X")</f>
        <v>X</v>
      </c>
      <c r="N1444" s="280" t="str">
        <f>IF(F1444=G1444,"=","X")</f>
        <v>X</v>
      </c>
      <c r="O1444" s="280" t="str">
        <f>IF(D1444=F1444,"=","X")</f>
        <v>=</v>
      </c>
      <c r="P1444" s="280" t="str">
        <f>IF(H1444=G1444,"=","X")</f>
        <v>=</v>
      </c>
    </row>
    <row r="1445" spans="1:16" ht="13" x14ac:dyDescent="0.35">
      <c r="A1445" s="145" t="s">
        <v>3919</v>
      </c>
      <c r="B1445" s="353" t="s">
        <v>3920</v>
      </c>
      <c r="C1445" s="326" t="s">
        <v>1672</v>
      </c>
      <c r="D1445" s="326" t="s">
        <v>1672</v>
      </c>
      <c r="E1445" s="194" t="s">
        <v>1672</v>
      </c>
      <c r="F1445" s="326" t="s">
        <v>1672</v>
      </c>
      <c r="G1445" s="327" t="s">
        <v>1672</v>
      </c>
      <c r="H1445" s="327" t="s">
        <v>1672</v>
      </c>
      <c r="I1445" s="328"/>
      <c r="J1445" s="280" t="str">
        <f>IF(C1445=D1445,"=","X")</f>
        <v>=</v>
      </c>
      <c r="K1445" s="280" t="str">
        <f>IF(C1445=F1445,"=","X")</f>
        <v>=</v>
      </c>
      <c r="L1445" s="280" t="str">
        <f t="shared" si="472"/>
        <v>=</v>
      </c>
      <c r="M1445" s="280" t="str">
        <f>IF(C1445=G1445,"=","X")</f>
        <v>=</v>
      </c>
      <c r="N1445" s="280" t="str">
        <f>IF(F1445=G1445,"=","X")</f>
        <v>=</v>
      </c>
      <c r="O1445" s="280" t="str">
        <f>IF(D1445=F1445,"=","X")</f>
        <v>=</v>
      </c>
      <c r="P1445" s="280" t="str">
        <f>IF(H1445=G1445,"=","X")</f>
        <v>=</v>
      </c>
    </row>
    <row r="1446" spans="1:16" ht="26" x14ac:dyDescent="0.35">
      <c r="A1446" s="218" t="s">
        <v>3921</v>
      </c>
      <c r="B1446" s="191" t="s">
        <v>1642</v>
      </c>
      <c r="C1446" s="203" t="s">
        <v>1642</v>
      </c>
      <c r="D1446" s="203" t="s">
        <v>1642</v>
      </c>
      <c r="E1446" s="203" t="s">
        <v>1642</v>
      </c>
      <c r="F1446" s="203" t="s">
        <v>1642</v>
      </c>
      <c r="G1446" s="203" t="s">
        <v>1642</v>
      </c>
      <c r="H1446" s="203" t="s">
        <v>1642</v>
      </c>
      <c r="I1446" s="203"/>
      <c r="J1446" s="203" t="s">
        <v>1642</v>
      </c>
      <c r="K1446" s="203" t="s">
        <v>1642</v>
      </c>
      <c r="L1446" s="203" t="s">
        <v>1642</v>
      </c>
      <c r="M1446" s="203" t="s">
        <v>1642</v>
      </c>
      <c r="N1446" s="203" t="s">
        <v>1642</v>
      </c>
      <c r="O1446" s="203" t="s">
        <v>1642</v>
      </c>
      <c r="P1446" s="203" t="s">
        <v>1642</v>
      </c>
    </row>
    <row r="1447" spans="1:16" ht="13" x14ac:dyDescent="0.35">
      <c r="A1447" s="352" t="s">
        <v>2797</v>
      </c>
      <c r="B1447" s="12" t="s">
        <v>1642</v>
      </c>
      <c r="C1447" s="311" t="s">
        <v>1642</v>
      </c>
      <c r="D1447" s="311" t="s">
        <v>1642</v>
      </c>
      <c r="E1447" s="180" t="s">
        <v>1642</v>
      </c>
      <c r="F1447" s="311" t="s">
        <v>1642</v>
      </c>
      <c r="G1447" s="311" t="s">
        <v>1642</v>
      </c>
      <c r="H1447" s="311" t="s">
        <v>1642</v>
      </c>
      <c r="I1447" s="312"/>
      <c r="J1447" s="311" t="s">
        <v>1642</v>
      </c>
      <c r="K1447" s="311" t="s">
        <v>1642</v>
      </c>
      <c r="L1447" s="180" t="s">
        <v>1642</v>
      </c>
      <c r="M1447" s="311" t="s">
        <v>1642</v>
      </c>
      <c r="N1447" s="311" t="s">
        <v>1642</v>
      </c>
      <c r="O1447" s="311" t="s">
        <v>1642</v>
      </c>
      <c r="P1447" s="180" t="s">
        <v>1642</v>
      </c>
    </row>
    <row r="1448" spans="1:16" ht="13" x14ac:dyDescent="0.35">
      <c r="A1448" s="40" t="s">
        <v>3922</v>
      </c>
      <c r="B1448" s="120" t="s">
        <v>3923</v>
      </c>
      <c r="C1448" s="206" t="s">
        <v>1660</v>
      </c>
      <c r="D1448" s="206" t="s">
        <v>1660</v>
      </c>
      <c r="E1448" s="206" t="s">
        <v>1660</v>
      </c>
      <c r="F1448" s="193" t="s">
        <v>1660</v>
      </c>
      <c r="G1448" s="206" t="s">
        <v>1660</v>
      </c>
      <c r="H1448" s="206" t="s">
        <v>1660</v>
      </c>
      <c r="I1448" s="207"/>
      <c r="J1448" s="280" t="str">
        <f>IF(C1448=D1448,"=","X")</f>
        <v>=</v>
      </c>
      <c r="K1448" s="280" t="str">
        <f>IF(C1448=F1448,"=","X")</f>
        <v>=</v>
      </c>
      <c r="L1448" s="280" t="str">
        <f t="shared" ref="L1448:L1511" si="496">IF(D1448=E1448,"=","X")</f>
        <v>=</v>
      </c>
      <c r="M1448" s="280" t="str">
        <f>IF(C1448=G1448,"=","X")</f>
        <v>=</v>
      </c>
      <c r="N1448" s="280" t="str">
        <f>IF(F1448=G1448,"=","X")</f>
        <v>=</v>
      </c>
      <c r="O1448" s="280" t="str">
        <f>IF(D1448=F1448,"=","X")</f>
        <v>=</v>
      </c>
      <c r="P1448" s="280" t="str">
        <f>IF(H1448=G1448,"=","X")</f>
        <v>=</v>
      </c>
    </row>
    <row r="1449" spans="1:16" x14ac:dyDescent="0.35">
      <c r="A1449" s="40" t="s">
        <v>3924</v>
      </c>
      <c r="B1449" s="120" t="s">
        <v>3925</v>
      </c>
      <c r="C1449" s="206" t="s">
        <v>1660</v>
      </c>
      <c r="D1449" s="206" t="s">
        <v>1660</v>
      </c>
      <c r="E1449" s="206" t="s">
        <v>1660</v>
      </c>
      <c r="F1449" s="193" t="s">
        <v>1660</v>
      </c>
      <c r="G1449" s="206" t="s">
        <v>1660</v>
      </c>
      <c r="H1449" s="206" t="s">
        <v>1660</v>
      </c>
      <c r="I1449" s="301"/>
      <c r="J1449" s="280" t="str">
        <f>IF(C1449=D1449,"=","X")</f>
        <v>=</v>
      </c>
      <c r="K1449" s="280" t="str">
        <f>IF(C1449=F1449,"=","X")</f>
        <v>=</v>
      </c>
      <c r="L1449" s="280" t="str">
        <f t="shared" si="496"/>
        <v>=</v>
      </c>
      <c r="M1449" s="280" t="str">
        <f>IF(C1449=G1449,"=","X")</f>
        <v>=</v>
      </c>
      <c r="N1449" s="280" t="str">
        <f>IF(F1449=G1449,"=","X")</f>
        <v>=</v>
      </c>
      <c r="O1449" s="280" t="str">
        <f>IF(D1449=F1449,"=","X")</f>
        <v>=</v>
      </c>
      <c r="P1449" s="280" t="str">
        <f>IF(H1449=G1449,"=","X")</f>
        <v>=</v>
      </c>
    </row>
    <row r="1450" spans="1:16" ht="13" x14ac:dyDescent="0.35">
      <c r="A1450" s="119" t="s">
        <v>3225</v>
      </c>
      <c r="B1450" s="12" t="s">
        <v>1642</v>
      </c>
      <c r="C1450" s="180" t="s">
        <v>1642</v>
      </c>
      <c r="D1450" s="180" t="s">
        <v>1642</v>
      </c>
      <c r="E1450" s="180" t="s">
        <v>1642</v>
      </c>
      <c r="F1450" s="180" t="s">
        <v>1642</v>
      </c>
      <c r="G1450" s="180" t="s">
        <v>1642</v>
      </c>
      <c r="H1450" s="180" t="s">
        <v>1642</v>
      </c>
      <c r="I1450" s="207"/>
      <c r="J1450" s="180" t="s">
        <v>1642</v>
      </c>
      <c r="K1450" s="180" t="s">
        <v>1642</v>
      </c>
      <c r="L1450" s="180" t="s">
        <v>1642</v>
      </c>
      <c r="M1450" s="180" t="s">
        <v>1642</v>
      </c>
      <c r="N1450" s="180" t="s">
        <v>1642</v>
      </c>
      <c r="O1450" s="180" t="s">
        <v>1642</v>
      </c>
      <c r="P1450" s="180" t="s">
        <v>1642</v>
      </c>
    </row>
    <row r="1451" spans="1:16" x14ac:dyDescent="0.35">
      <c r="A1451" s="40" t="s">
        <v>3926</v>
      </c>
      <c r="B1451" s="118" t="s">
        <v>3916</v>
      </c>
      <c r="C1451" s="206" t="s">
        <v>1660</v>
      </c>
      <c r="D1451" s="206" t="s">
        <v>1660</v>
      </c>
      <c r="E1451" s="206" t="s">
        <v>1660</v>
      </c>
      <c r="F1451" s="193" t="s">
        <v>1660</v>
      </c>
      <c r="G1451" s="206" t="s">
        <v>1660</v>
      </c>
      <c r="H1451" s="206" t="s">
        <v>1660</v>
      </c>
      <c r="I1451" s="301"/>
      <c r="J1451" s="280" t="str">
        <f>IF(C1451=D1451,"=","X")</f>
        <v>=</v>
      </c>
      <c r="K1451" s="280" t="str">
        <f>IF(C1451=F1451,"=","X")</f>
        <v>=</v>
      </c>
      <c r="L1451" s="280" t="str">
        <f t="shared" si="496"/>
        <v>=</v>
      </c>
      <c r="M1451" s="280" t="str">
        <f>IF(C1451=G1451,"=","X")</f>
        <v>=</v>
      </c>
      <c r="N1451" s="280" t="str">
        <f>IF(F1451=G1451,"=","X")</f>
        <v>=</v>
      </c>
      <c r="O1451" s="280" t="str">
        <f>IF(D1451=F1451,"=","X")</f>
        <v>=</v>
      </c>
      <c r="P1451" s="280" t="str">
        <f>IF(H1451=G1451,"=","X")</f>
        <v>=</v>
      </c>
    </row>
    <row r="1452" spans="1:16" x14ac:dyDescent="0.35">
      <c r="A1452" s="40" t="s">
        <v>3927</v>
      </c>
      <c r="B1452" s="121" t="s">
        <v>3928</v>
      </c>
      <c r="C1452" s="193" t="s">
        <v>1660</v>
      </c>
      <c r="D1452" s="193" t="s">
        <v>1660</v>
      </c>
      <c r="E1452" s="193" t="s">
        <v>1660</v>
      </c>
      <c r="F1452" s="193" t="s">
        <v>1660</v>
      </c>
      <c r="G1452" s="205" t="s">
        <v>1870</v>
      </c>
      <c r="H1452" s="205" t="s">
        <v>1870</v>
      </c>
      <c r="I1452" s="301"/>
      <c r="J1452" s="280" t="str">
        <f>IF(C1452=D1452,"=","X")</f>
        <v>=</v>
      </c>
      <c r="K1452" s="280" t="str">
        <f>IF(C1452=F1452,"=","X")</f>
        <v>=</v>
      </c>
      <c r="L1452" s="280" t="str">
        <f t="shared" si="496"/>
        <v>=</v>
      </c>
      <c r="M1452" s="280" t="str">
        <f>IF(C1452=G1452,"=","X")</f>
        <v>X</v>
      </c>
      <c r="N1452" s="280" t="str">
        <f>IF(F1452=G1452,"=","X")</f>
        <v>X</v>
      </c>
      <c r="O1452" s="280" t="str">
        <f>IF(D1452=F1452,"=","X")</f>
        <v>=</v>
      </c>
      <c r="P1452" s="280" t="str">
        <f>IF(H1452=G1452,"=","X")</f>
        <v>=</v>
      </c>
    </row>
    <row r="1453" spans="1:16" ht="13" x14ac:dyDescent="0.35">
      <c r="A1453" s="40" t="s">
        <v>3929</v>
      </c>
      <c r="B1453" s="121" t="s">
        <v>3930</v>
      </c>
      <c r="C1453" s="193" t="s">
        <v>1660</v>
      </c>
      <c r="D1453" s="193" t="s">
        <v>1660</v>
      </c>
      <c r="E1453" s="193" t="s">
        <v>1660</v>
      </c>
      <c r="F1453" s="193" t="s">
        <v>1660</v>
      </c>
      <c r="G1453" s="205" t="s">
        <v>1870</v>
      </c>
      <c r="H1453" s="205" t="s">
        <v>1870</v>
      </c>
      <c r="I1453" s="207"/>
      <c r="J1453" s="280" t="str">
        <f>IF(C1453=D1453,"=","X")</f>
        <v>=</v>
      </c>
      <c r="K1453" s="280" t="str">
        <f>IF(C1453=F1453,"=","X")</f>
        <v>=</v>
      </c>
      <c r="L1453" s="280" t="str">
        <f t="shared" si="496"/>
        <v>=</v>
      </c>
      <c r="M1453" s="280" t="str">
        <f>IF(C1453=G1453,"=","X")</f>
        <v>X</v>
      </c>
      <c r="N1453" s="280" t="str">
        <f>IF(F1453=G1453,"=","X")</f>
        <v>X</v>
      </c>
      <c r="O1453" s="280" t="str">
        <f>IF(D1453=F1453,"=","X")</f>
        <v>=</v>
      </c>
      <c r="P1453" s="280" t="str">
        <f>IF(H1453=G1453,"=","X")</f>
        <v>=</v>
      </c>
    </row>
    <row r="1454" spans="1:16" x14ac:dyDescent="0.35">
      <c r="A1454" s="145" t="s">
        <v>3931</v>
      </c>
      <c r="B1454" s="353" t="s">
        <v>3932</v>
      </c>
      <c r="C1454" s="326" t="s">
        <v>1672</v>
      </c>
      <c r="D1454" s="326" t="s">
        <v>1672</v>
      </c>
      <c r="E1454" s="194" t="s">
        <v>1672</v>
      </c>
      <c r="F1454" s="326" t="s">
        <v>1672</v>
      </c>
      <c r="G1454" s="327" t="s">
        <v>1672</v>
      </c>
      <c r="H1454" s="327" t="s">
        <v>1672</v>
      </c>
      <c r="I1454" s="309"/>
      <c r="J1454" s="280" t="str">
        <f>IF(C1454=D1454,"=","X")</f>
        <v>=</v>
      </c>
      <c r="K1454" s="280" t="str">
        <f>IF(C1454=F1454,"=","X")</f>
        <v>=</v>
      </c>
      <c r="L1454" s="280" t="str">
        <f t="shared" si="496"/>
        <v>=</v>
      </c>
      <c r="M1454" s="280" t="str">
        <f>IF(C1454=G1454,"=","X")</f>
        <v>=</v>
      </c>
      <c r="N1454" s="280" t="str">
        <f>IF(F1454=G1454,"=","X")</f>
        <v>=</v>
      </c>
      <c r="O1454" s="280" t="str">
        <f>IF(D1454=F1454,"=","X")</f>
        <v>=</v>
      </c>
      <c r="P1454" s="280" t="str">
        <f>IF(H1454=G1454,"=","X")</f>
        <v>=</v>
      </c>
    </row>
    <row r="1455" spans="1:16" ht="13" x14ac:dyDescent="0.35">
      <c r="A1455" s="218" t="s">
        <v>932</v>
      </c>
      <c r="B1455" s="191" t="s">
        <v>1642</v>
      </c>
      <c r="C1455" s="203" t="s">
        <v>1642</v>
      </c>
      <c r="D1455" s="203" t="s">
        <v>1642</v>
      </c>
      <c r="E1455" s="203" t="s">
        <v>1642</v>
      </c>
      <c r="F1455" s="203" t="s">
        <v>1642</v>
      </c>
      <c r="G1455" s="203" t="s">
        <v>1642</v>
      </c>
      <c r="H1455" s="203" t="s">
        <v>1642</v>
      </c>
      <c r="I1455" s="203"/>
      <c r="J1455" s="203" t="s">
        <v>1642</v>
      </c>
      <c r="K1455" s="203" t="s">
        <v>1642</v>
      </c>
      <c r="L1455" s="203" t="s">
        <v>1642</v>
      </c>
      <c r="M1455" s="203" t="s">
        <v>1642</v>
      </c>
      <c r="N1455" s="203" t="s">
        <v>1642</v>
      </c>
      <c r="O1455" s="203" t="s">
        <v>1642</v>
      </c>
      <c r="P1455" s="203" t="s">
        <v>1642</v>
      </c>
    </row>
    <row r="1456" spans="1:16" ht="13" x14ac:dyDescent="0.35">
      <c r="A1456" s="441" t="s">
        <v>3933</v>
      </c>
      <c r="B1456" s="12" t="s">
        <v>1642</v>
      </c>
      <c r="C1456" s="311" t="s">
        <v>1642</v>
      </c>
      <c r="D1456" s="311" t="s">
        <v>1642</v>
      </c>
      <c r="E1456" s="528" t="s">
        <v>1642</v>
      </c>
      <c r="F1456" s="311" t="s">
        <v>1642</v>
      </c>
      <c r="G1456" s="311" t="s">
        <v>1642</v>
      </c>
      <c r="H1456" s="311" t="s">
        <v>1642</v>
      </c>
      <c r="I1456" s="312"/>
      <c r="J1456" s="311" t="s">
        <v>1642</v>
      </c>
      <c r="K1456" s="311" t="s">
        <v>1642</v>
      </c>
      <c r="L1456" s="180" t="s">
        <v>1642</v>
      </c>
      <c r="M1456" s="311" t="s">
        <v>1642</v>
      </c>
      <c r="N1456" s="311" t="s">
        <v>1642</v>
      </c>
      <c r="O1456" s="311" t="s">
        <v>1642</v>
      </c>
      <c r="P1456" s="180" t="s">
        <v>1642</v>
      </c>
    </row>
    <row r="1457" spans="1:16" x14ac:dyDescent="0.35">
      <c r="A1457" s="40" t="s">
        <v>3934</v>
      </c>
      <c r="B1457" s="13" t="s">
        <v>3935</v>
      </c>
      <c r="C1457" s="206" t="s">
        <v>1660</v>
      </c>
      <c r="D1457" s="206" t="s">
        <v>1660</v>
      </c>
      <c r="E1457" s="206" t="s">
        <v>1660</v>
      </c>
      <c r="F1457" s="193" t="s">
        <v>1660</v>
      </c>
      <c r="G1457" s="206" t="s">
        <v>1660</v>
      </c>
      <c r="H1457" s="206" t="s">
        <v>1660</v>
      </c>
      <c r="I1457" s="301"/>
      <c r="J1457" s="280" t="str">
        <f>IF(C1457=D1457,"=","X")</f>
        <v>=</v>
      </c>
      <c r="K1457" s="280" t="str">
        <f>IF(C1457=F1457,"=","X")</f>
        <v>=</v>
      </c>
      <c r="L1457" s="280" t="str">
        <f t="shared" si="496"/>
        <v>=</v>
      </c>
      <c r="M1457" s="280" t="str">
        <f>IF(C1457=G1457,"=","X")</f>
        <v>=</v>
      </c>
      <c r="N1457" s="280" t="str">
        <f>IF(F1457=G1457,"=","X")</f>
        <v>=</v>
      </c>
      <c r="O1457" s="280" t="str">
        <f>IF(D1457=F1457,"=","X")</f>
        <v>=</v>
      </c>
      <c r="P1457" s="280" t="str">
        <f>IF(H1457=G1457,"=","X")</f>
        <v>=</v>
      </c>
    </row>
    <row r="1458" spans="1:16" x14ac:dyDescent="0.35">
      <c r="A1458" s="40" t="s">
        <v>3936</v>
      </c>
      <c r="B1458" s="13" t="s">
        <v>3937</v>
      </c>
      <c r="C1458" s="206" t="s">
        <v>1660</v>
      </c>
      <c r="D1458" s="206" t="s">
        <v>1660</v>
      </c>
      <c r="E1458" s="206" t="s">
        <v>1660</v>
      </c>
      <c r="F1458" s="193" t="s">
        <v>1660</v>
      </c>
      <c r="G1458" s="206" t="s">
        <v>1660</v>
      </c>
      <c r="H1458" s="206" t="s">
        <v>1660</v>
      </c>
      <c r="I1458" s="301"/>
      <c r="J1458" s="280" t="str">
        <f>IF(C1458=D1458,"=","X")</f>
        <v>=</v>
      </c>
      <c r="K1458" s="280" t="str">
        <f>IF(C1458=F1458,"=","X")</f>
        <v>=</v>
      </c>
      <c r="L1458" s="280" t="str">
        <f t="shared" si="496"/>
        <v>=</v>
      </c>
      <c r="M1458" s="280" t="str">
        <f>IF(C1458=G1458,"=","X")</f>
        <v>=</v>
      </c>
      <c r="N1458" s="280" t="str">
        <f>IF(F1458=G1458,"=","X")</f>
        <v>=</v>
      </c>
      <c r="O1458" s="280" t="str">
        <f>IF(D1458=F1458,"=","X")</f>
        <v>=</v>
      </c>
      <c r="P1458" s="280" t="str">
        <f>IF(H1458=G1458,"=","X")</f>
        <v>=</v>
      </c>
    </row>
    <row r="1459" spans="1:16" ht="13" x14ac:dyDescent="0.35">
      <c r="A1459" s="40" t="s">
        <v>3938</v>
      </c>
      <c r="B1459" s="13" t="s">
        <v>3939</v>
      </c>
      <c r="C1459" s="206" t="s">
        <v>1660</v>
      </c>
      <c r="D1459" s="206" t="s">
        <v>1660</v>
      </c>
      <c r="E1459" s="206" t="s">
        <v>1660</v>
      </c>
      <c r="F1459" s="193" t="s">
        <v>1660</v>
      </c>
      <c r="G1459" s="196" t="s">
        <v>1677</v>
      </c>
      <c r="H1459" s="196" t="s">
        <v>1677</v>
      </c>
      <c r="I1459" s="301"/>
      <c r="J1459" s="280" t="str">
        <f>IF(C1459=D1459,"=","X")</f>
        <v>=</v>
      </c>
      <c r="K1459" s="280" t="str">
        <f>IF(C1459=F1459,"=","X")</f>
        <v>=</v>
      </c>
      <c r="L1459" s="280" t="str">
        <f t="shared" si="496"/>
        <v>=</v>
      </c>
      <c r="M1459" s="280" t="str">
        <f>IF(C1459=G1459,"=","X")</f>
        <v>X</v>
      </c>
      <c r="N1459" s="280" t="str">
        <f>IF(F1459=G1459,"=","X")</f>
        <v>X</v>
      </c>
      <c r="O1459" s="280" t="str">
        <f>IF(D1459=F1459,"=","X")</f>
        <v>=</v>
      </c>
      <c r="P1459" s="280" t="str">
        <f>IF(H1459=G1459,"=","X")</f>
        <v>=</v>
      </c>
    </row>
    <row r="1460" spans="1:16" ht="13" x14ac:dyDescent="0.35">
      <c r="A1460" s="40" t="s">
        <v>3940</v>
      </c>
      <c r="B1460" s="13" t="s">
        <v>3941</v>
      </c>
      <c r="C1460" s="206" t="s">
        <v>1660</v>
      </c>
      <c r="D1460" s="206" t="s">
        <v>1660</v>
      </c>
      <c r="E1460" s="206" t="s">
        <v>1660</v>
      </c>
      <c r="F1460" s="193" t="s">
        <v>1660</v>
      </c>
      <c r="G1460" s="196" t="s">
        <v>1677</v>
      </c>
      <c r="H1460" s="196" t="s">
        <v>1677</v>
      </c>
      <c r="I1460" s="301"/>
      <c r="J1460" s="280" t="str">
        <f>IF(C1460=D1460,"=","X")</f>
        <v>=</v>
      </c>
      <c r="K1460" s="280" t="str">
        <f>IF(C1460=F1460,"=","X")</f>
        <v>=</v>
      </c>
      <c r="L1460" s="280" t="str">
        <f t="shared" si="496"/>
        <v>=</v>
      </c>
      <c r="M1460" s="280" t="str">
        <f>IF(C1460=G1460,"=","X")</f>
        <v>X</v>
      </c>
      <c r="N1460" s="280" t="str">
        <f>IF(F1460=G1460,"=","X")</f>
        <v>X</v>
      </c>
      <c r="O1460" s="280" t="str">
        <f>IF(D1460=F1460,"=","X")</f>
        <v>=</v>
      </c>
      <c r="P1460" s="280" t="str">
        <f>IF(H1460=G1460,"=","X")</f>
        <v>=</v>
      </c>
    </row>
    <row r="1461" spans="1:16" ht="13" x14ac:dyDescent="0.35">
      <c r="A1461" s="40" t="s">
        <v>3942</v>
      </c>
      <c r="B1461" s="13" t="s">
        <v>3939</v>
      </c>
      <c r="C1461" s="196" t="s">
        <v>1677</v>
      </c>
      <c r="D1461" s="196" t="s">
        <v>1677</v>
      </c>
      <c r="E1461" s="196" t="s">
        <v>1677</v>
      </c>
      <c r="F1461" s="196" t="s">
        <v>1677</v>
      </c>
      <c r="G1461" s="197" t="s">
        <v>1678</v>
      </c>
      <c r="H1461" s="197" t="s">
        <v>1678</v>
      </c>
      <c r="I1461" s="301"/>
      <c r="J1461" s="280" t="str">
        <f>IF(C1461=D1461,"=","X")</f>
        <v>=</v>
      </c>
      <c r="K1461" s="280" t="str">
        <f>IF(C1461=F1461,"=","X")</f>
        <v>=</v>
      </c>
      <c r="L1461" s="280" t="str">
        <f t="shared" si="496"/>
        <v>=</v>
      </c>
      <c r="M1461" s="280" t="str">
        <f>IF(C1461=G1461,"=","X")</f>
        <v>X</v>
      </c>
      <c r="N1461" s="280" t="str">
        <f>IF(F1461=G1461,"=","X")</f>
        <v>X</v>
      </c>
      <c r="O1461" s="280" t="str">
        <f>IF(D1461=F1461,"=","X")</f>
        <v>=</v>
      </c>
      <c r="P1461" s="280" t="str">
        <f>IF(H1461=G1461,"=","X")</f>
        <v>=</v>
      </c>
    </row>
    <row r="1462" spans="1:16" ht="13" x14ac:dyDescent="0.35">
      <c r="A1462" s="122" t="s">
        <v>3943</v>
      </c>
      <c r="B1462" s="12" t="s">
        <v>1642</v>
      </c>
      <c r="C1462" s="180" t="s">
        <v>1642</v>
      </c>
      <c r="D1462" s="180" t="s">
        <v>1642</v>
      </c>
      <c r="E1462" s="528" t="s">
        <v>1642</v>
      </c>
      <c r="F1462" s="180" t="s">
        <v>1642</v>
      </c>
      <c r="G1462" s="180" t="s">
        <v>1642</v>
      </c>
      <c r="H1462" s="180" t="s">
        <v>1642</v>
      </c>
      <c r="I1462" s="207"/>
      <c r="J1462" s="180" t="s">
        <v>1642</v>
      </c>
      <c r="K1462" s="180" t="s">
        <v>1642</v>
      </c>
      <c r="L1462" s="180" t="s">
        <v>1642</v>
      </c>
      <c r="M1462" s="180" t="s">
        <v>1642</v>
      </c>
      <c r="N1462" s="180" t="s">
        <v>1642</v>
      </c>
      <c r="O1462" s="180" t="s">
        <v>1642</v>
      </c>
      <c r="P1462" s="180" t="s">
        <v>1642</v>
      </c>
    </row>
    <row r="1463" spans="1:16" x14ac:dyDescent="0.35">
      <c r="A1463" s="40" t="s">
        <v>3944</v>
      </c>
      <c r="B1463" s="13" t="s">
        <v>3945</v>
      </c>
      <c r="C1463" s="206" t="s">
        <v>1660</v>
      </c>
      <c r="D1463" s="206" t="s">
        <v>1660</v>
      </c>
      <c r="E1463" s="206" t="s">
        <v>1660</v>
      </c>
      <c r="F1463" s="193" t="s">
        <v>1660</v>
      </c>
      <c r="G1463" s="206" t="s">
        <v>1660</v>
      </c>
      <c r="H1463" s="206" t="s">
        <v>1660</v>
      </c>
      <c r="I1463" s="301"/>
      <c r="J1463" s="280" t="str">
        <f>IF(C1463=D1463,"=","X")</f>
        <v>=</v>
      </c>
      <c r="K1463" s="280" t="str">
        <f>IF(C1463=F1463,"=","X")</f>
        <v>=</v>
      </c>
      <c r="L1463" s="280" t="str">
        <f t="shared" si="496"/>
        <v>=</v>
      </c>
      <c r="M1463" s="280" t="str">
        <f>IF(C1463=G1463,"=","X")</f>
        <v>=</v>
      </c>
      <c r="N1463" s="280" t="str">
        <f>IF(F1463=G1463,"=","X")</f>
        <v>=</v>
      </c>
      <c r="O1463" s="280" t="str">
        <f>IF(D1463=F1463,"=","X")</f>
        <v>=</v>
      </c>
      <c r="P1463" s="280" t="str">
        <f>IF(H1463=G1463,"=","X")</f>
        <v>=</v>
      </c>
    </row>
    <row r="1464" spans="1:16" x14ac:dyDescent="0.35">
      <c r="A1464" s="40" t="s">
        <v>3946</v>
      </c>
      <c r="B1464" s="13" t="s">
        <v>3947</v>
      </c>
      <c r="C1464" s="219" t="s">
        <v>1870</v>
      </c>
      <c r="D1464" s="219" t="s">
        <v>1870</v>
      </c>
      <c r="E1464" s="219" t="s">
        <v>1870</v>
      </c>
      <c r="F1464" s="219" t="s">
        <v>1870</v>
      </c>
      <c r="G1464" s="205" t="s">
        <v>1870</v>
      </c>
      <c r="H1464" s="205" t="s">
        <v>1870</v>
      </c>
      <c r="I1464" s="204"/>
      <c r="J1464" s="280" t="str">
        <f>IF(C1464=D1464,"=","X")</f>
        <v>=</v>
      </c>
      <c r="K1464" s="280" t="str">
        <f>IF(C1464=F1464,"=","X")</f>
        <v>=</v>
      </c>
      <c r="L1464" s="280" t="str">
        <f t="shared" si="496"/>
        <v>=</v>
      </c>
      <c r="M1464" s="280" t="str">
        <f>IF(C1464=G1464,"=","X")</f>
        <v>=</v>
      </c>
      <c r="N1464" s="280" t="str">
        <f>IF(F1464=G1464,"=","X")</f>
        <v>=</v>
      </c>
      <c r="O1464" s="280" t="str">
        <f>IF(D1464=F1464,"=","X")</f>
        <v>=</v>
      </c>
      <c r="P1464" s="280" t="str">
        <f>IF(H1464=G1464,"=","X")</f>
        <v>=</v>
      </c>
    </row>
    <row r="1465" spans="1:16" ht="13" x14ac:dyDescent="0.35">
      <c r="A1465" s="40" t="s">
        <v>3948</v>
      </c>
      <c r="B1465" s="13" t="s">
        <v>3949</v>
      </c>
      <c r="C1465" s="206" t="s">
        <v>1660</v>
      </c>
      <c r="D1465" s="206" t="s">
        <v>1660</v>
      </c>
      <c r="E1465" s="206" t="s">
        <v>1660</v>
      </c>
      <c r="F1465" s="193" t="s">
        <v>1660</v>
      </c>
      <c r="G1465" s="206" t="s">
        <v>1660</v>
      </c>
      <c r="H1465" s="206" t="s">
        <v>1660</v>
      </c>
      <c r="I1465" s="207"/>
      <c r="J1465" s="280" t="str">
        <f>IF(C1465=D1465,"=","X")</f>
        <v>=</v>
      </c>
      <c r="K1465" s="280" t="str">
        <f>IF(C1465=F1465,"=","X")</f>
        <v>=</v>
      </c>
      <c r="L1465" s="280" t="str">
        <f t="shared" si="496"/>
        <v>=</v>
      </c>
      <c r="M1465" s="280" t="str">
        <f>IF(C1465=G1465,"=","X")</f>
        <v>=</v>
      </c>
      <c r="N1465" s="280" t="str">
        <f>IF(F1465=G1465,"=","X")</f>
        <v>=</v>
      </c>
      <c r="O1465" s="280" t="str">
        <f>IF(D1465=F1465,"=","X")</f>
        <v>=</v>
      </c>
      <c r="P1465" s="280" t="str">
        <f>IF(H1465=G1465,"=","X")</f>
        <v>=</v>
      </c>
    </row>
    <row r="1466" spans="1:16" ht="13" x14ac:dyDescent="0.35">
      <c r="A1466" s="424" t="s">
        <v>3950</v>
      </c>
      <c r="B1466" s="12" t="s">
        <v>1642</v>
      </c>
      <c r="C1466" s="180" t="s">
        <v>1642</v>
      </c>
      <c r="D1466" s="180" t="s">
        <v>1642</v>
      </c>
      <c r="E1466" s="528" t="s">
        <v>1642</v>
      </c>
      <c r="F1466" s="180" t="s">
        <v>1642</v>
      </c>
      <c r="G1466" s="180" t="s">
        <v>1642</v>
      </c>
      <c r="H1466" s="180" t="s">
        <v>1642</v>
      </c>
      <c r="I1466" s="207"/>
      <c r="J1466" s="180" t="s">
        <v>1642</v>
      </c>
      <c r="K1466" s="180" t="s">
        <v>1642</v>
      </c>
      <c r="L1466" s="180" t="s">
        <v>1642</v>
      </c>
      <c r="M1466" s="180" t="s">
        <v>1642</v>
      </c>
      <c r="N1466" s="180" t="s">
        <v>1642</v>
      </c>
      <c r="O1466" s="180" t="s">
        <v>1642</v>
      </c>
      <c r="P1466" s="180" t="s">
        <v>1642</v>
      </c>
    </row>
    <row r="1467" spans="1:16" x14ac:dyDescent="0.35">
      <c r="A1467" s="40" t="s">
        <v>1550</v>
      </c>
      <c r="B1467" s="13" t="s">
        <v>1552</v>
      </c>
      <c r="C1467" s="206" t="s">
        <v>1660</v>
      </c>
      <c r="D1467" s="206" t="s">
        <v>1660</v>
      </c>
      <c r="E1467" s="206" t="s">
        <v>1660</v>
      </c>
      <c r="F1467" s="193" t="s">
        <v>1660</v>
      </c>
      <c r="G1467" s="206" t="s">
        <v>1660</v>
      </c>
      <c r="H1467" s="206" t="s">
        <v>1660</v>
      </c>
      <c r="I1467" s="301"/>
      <c r="J1467" s="280" t="str">
        <f>IF(C1467=D1467,"=","X")</f>
        <v>=</v>
      </c>
      <c r="K1467" s="280" t="str">
        <f>IF(C1467=F1467,"=","X")</f>
        <v>=</v>
      </c>
      <c r="L1467" s="280" t="str">
        <f t="shared" si="496"/>
        <v>=</v>
      </c>
      <c r="M1467" s="280" t="str">
        <f>IF(C1467=G1467,"=","X")</f>
        <v>=</v>
      </c>
      <c r="N1467" s="280" t="str">
        <f>IF(F1467=G1467,"=","X")</f>
        <v>=</v>
      </c>
      <c r="O1467" s="280" t="str">
        <f>IF(D1467=F1467,"=","X")</f>
        <v>=</v>
      </c>
      <c r="P1467" s="280" t="str">
        <f>IF(H1467=G1467,"=","X")</f>
        <v>=</v>
      </c>
    </row>
    <row r="1468" spans="1:16" x14ac:dyDescent="0.35">
      <c r="A1468" s="40" t="s">
        <v>3951</v>
      </c>
      <c r="B1468" s="13" t="s">
        <v>3952</v>
      </c>
      <c r="C1468" s="206" t="s">
        <v>1660</v>
      </c>
      <c r="D1468" s="206" t="s">
        <v>1660</v>
      </c>
      <c r="E1468" s="206" t="s">
        <v>1660</v>
      </c>
      <c r="F1468" s="193" t="s">
        <v>1660</v>
      </c>
      <c r="G1468" s="206" t="s">
        <v>1660</v>
      </c>
      <c r="H1468" s="206" t="s">
        <v>1660</v>
      </c>
      <c r="I1468" s="301"/>
      <c r="J1468" s="280" t="str">
        <f>IF(C1468=D1468,"=","X")</f>
        <v>=</v>
      </c>
      <c r="K1468" s="280" t="str">
        <f>IF(C1468=F1468,"=","X")</f>
        <v>=</v>
      </c>
      <c r="L1468" s="280" t="str">
        <f t="shared" si="496"/>
        <v>=</v>
      </c>
      <c r="M1468" s="280" t="str">
        <f>IF(C1468=G1468,"=","X")</f>
        <v>=</v>
      </c>
      <c r="N1468" s="280" t="str">
        <f>IF(F1468=G1468,"=","X")</f>
        <v>=</v>
      </c>
      <c r="O1468" s="280" t="str">
        <f>IF(D1468=F1468,"=","X")</f>
        <v>=</v>
      </c>
      <c r="P1468" s="280" t="str">
        <f>IF(H1468=G1468,"=","X")</f>
        <v>=</v>
      </c>
    </row>
    <row r="1469" spans="1:16" ht="13" x14ac:dyDescent="0.35">
      <c r="A1469" s="424" t="s">
        <v>3953</v>
      </c>
      <c r="B1469" s="12" t="s">
        <v>1642</v>
      </c>
      <c r="C1469" s="180" t="s">
        <v>1642</v>
      </c>
      <c r="D1469" s="180" t="s">
        <v>1642</v>
      </c>
      <c r="E1469" s="528" t="s">
        <v>1642</v>
      </c>
      <c r="F1469" s="180" t="s">
        <v>1642</v>
      </c>
      <c r="G1469" s="180" t="s">
        <v>1642</v>
      </c>
      <c r="H1469" s="180" t="s">
        <v>1642</v>
      </c>
      <c r="I1469" s="207"/>
      <c r="J1469" s="180" t="s">
        <v>1642</v>
      </c>
      <c r="K1469" s="180" t="s">
        <v>1642</v>
      </c>
      <c r="L1469" s="180" t="s">
        <v>1642</v>
      </c>
      <c r="M1469" s="180" t="s">
        <v>1642</v>
      </c>
      <c r="N1469" s="180" t="s">
        <v>1642</v>
      </c>
      <c r="O1469" s="180" t="s">
        <v>1642</v>
      </c>
      <c r="P1469" s="180" t="s">
        <v>1642</v>
      </c>
    </row>
    <row r="1470" spans="1:16" ht="13" x14ac:dyDescent="0.35">
      <c r="A1470" s="40" t="s">
        <v>3954</v>
      </c>
      <c r="B1470" s="13" t="s">
        <v>3955</v>
      </c>
      <c r="C1470" s="193" t="s">
        <v>1660</v>
      </c>
      <c r="D1470" s="193" t="s">
        <v>1660</v>
      </c>
      <c r="E1470" s="193" t="s">
        <v>1660</v>
      </c>
      <c r="F1470" s="193" t="s">
        <v>1660</v>
      </c>
      <c r="G1470" s="205" t="s">
        <v>1870</v>
      </c>
      <c r="H1470" s="205" t="s">
        <v>1870</v>
      </c>
      <c r="I1470" s="207"/>
      <c r="J1470" s="280" t="str">
        <f t="shared" ref="J1470:J1476" si="497">IF(C1470=D1470,"=","X")</f>
        <v>=</v>
      </c>
      <c r="K1470" s="280" t="str">
        <f t="shared" ref="K1470:K1476" si="498">IF(C1470=F1470,"=","X")</f>
        <v>=</v>
      </c>
      <c r="L1470" s="280" t="str">
        <f t="shared" si="496"/>
        <v>=</v>
      </c>
      <c r="M1470" s="280" t="str">
        <f t="shared" ref="M1470:M1476" si="499">IF(C1470=G1470,"=","X")</f>
        <v>X</v>
      </c>
      <c r="N1470" s="280" t="str">
        <f t="shared" ref="N1470:N1476" si="500">IF(F1470=G1470,"=","X")</f>
        <v>X</v>
      </c>
      <c r="O1470" s="280" t="str">
        <f t="shared" ref="O1470:O1476" si="501">IF(D1470=F1470,"=","X")</f>
        <v>=</v>
      </c>
      <c r="P1470" s="280" t="str">
        <f t="shared" ref="P1470:P1476" si="502">IF(H1470=G1470,"=","X")</f>
        <v>=</v>
      </c>
    </row>
    <row r="1471" spans="1:16" x14ac:dyDescent="0.35">
      <c r="A1471" s="40" t="s">
        <v>685</v>
      </c>
      <c r="B1471" s="13" t="s">
        <v>686</v>
      </c>
      <c r="C1471" s="199" t="s">
        <v>259</v>
      </c>
      <c r="D1471" s="199" t="s">
        <v>259</v>
      </c>
      <c r="E1471" s="199" t="s">
        <v>259</v>
      </c>
      <c r="F1471" s="199" t="s">
        <v>259</v>
      </c>
      <c r="G1471" s="197" t="s">
        <v>1678</v>
      </c>
      <c r="H1471" s="197" t="s">
        <v>1678</v>
      </c>
      <c r="I1471" s="301"/>
      <c r="J1471" s="280" t="str">
        <f t="shared" si="497"/>
        <v>=</v>
      </c>
      <c r="K1471" s="280" t="str">
        <f t="shared" si="498"/>
        <v>=</v>
      </c>
      <c r="L1471" s="280" t="str">
        <f t="shared" si="496"/>
        <v>=</v>
      </c>
      <c r="M1471" s="280" t="str">
        <f t="shared" si="499"/>
        <v>X</v>
      </c>
      <c r="N1471" s="280" t="str">
        <f t="shared" si="500"/>
        <v>X</v>
      </c>
      <c r="O1471" s="280" t="str">
        <f t="shared" si="501"/>
        <v>=</v>
      </c>
      <c r="P1471" s="280" t="str">
        <f t="shared" si="502"/>
        <v>=</v>
      </c>
    </row>
    <row r="1472" spans="1:16" x14ac:dyDescent="0.35">
      <c r="A1472" s="40" t="s">
        <v>3956</v>
      </c>
      <c r="B1472" s="13" t="s">
        <v>1602</v>
      </c>
      <c r="C1472" s="206" t="s">
        <v>1660</v>
      </c>
      <c r="D1472" s="206" t="s">
        <v>1660</v>
      </c>
      <c r="E1472" s="206" t="s">
        <v>1660</v>
      </c>
      <c r="F1472" s="206" t="s">
        <v>1660</v>
      </c>
      <c r="G1472" s="206" t="s">
        <v>1660</v>
      </c>
      <c r="H1472" s="206" t="s">
        <v>1660</v>
      </c>
      <c r="I1472" s="301"/>
      <c r="J1472" s="280" t="str">
        <f t="shared" si="497"/>
        <v>=</v>
      </c>
      <c r="K1472" s="280" t="str">
        <f t="shared" si="498"/>
        <v>=</v>
      </c>
      <c r="L1472" s="280" t="str">
        <f t="shared" si="496"/>
        <v>=</v>
      </c>
      <c r="M1472" s="280" t="str">
        <f t="shared" si="499"/>
        <v>=</v>
      </c>
      <c r="N1472" s="280" t="str">
        <f t="shared" si="500"/>
        <v>=</v>
      </c>
      <c r="O1472" s="280" t="str">
        <f t="shared" si="501"/>
        <v>=</v>
      </c>
      <c r="P1472" s="280" t="str">
        <f t="shared" si="502"/>
        <v>=</v>
      </c>
    </row>
    <row r="1473" spans="1:16" x14ac:dyDescent="0.35">
      <c r="A1473" s="40" t="s">
        <v>3957</v>
      </c>
      <c r="B1473" s="17" t="s">
        <v>3958</v>
      </c>
      <c r="C1473" s="206" t="s">
        <v>1660</v>
      </c>
      <c r="D1473" s="206" t="s">
        <v>1660</v>
      </c>
      <c r="E1473" s="206" t="s">
        <v>1660</v>
      </c>
      <c r="F1473" s="206" t="s">
        <v>1660</v>
      </c>
      <c r="G1473" s="206" t="s">
        <v>1660</v>
      </c>
      <c r="H1473" s="206" t="s">
        <v>1660</v>
      </c>
      <c r="I1473" s="301"/>
      <c r="J1473" s="280" t="str">
        <f t="shared" si="497"/>
        <v>=</v>
      </c>
      <c r="K1473" s="280" t="str">
        <f t="shared" si="498"/>
        <v>=</v>
      </c>
      <c r="L1473" s="280" t="str">
        <f t="shared" si="496"/>
        <v>=</v>
      </c>
      <c r="M1473" s="280" t="str">
        <f t="shared" si="499"/>
        <v>=</v>
      </c>
      <c r="N1473" s="280" t="str">
        <f t="shared" si="500"/>
        <v>=</v>
      </c>
      <c r="O1473" s="280" t="str">
        <f t="shared" si="501"/>
        <v>=</v>
      </c>
      <c r="P1473" s="280" t="str">
        <f t="shared" si="502"/>
        <v>=</v>
      </c>
    </row>
    <row r="1474" spans="1:16" x14ac:dyDescent="0.35">
      <c r="A1474" s="40" t="s">
        <v>3959</v>
      </c>
      <c r="B1474" s="17" t="s">
        <v>3960</v>
      </c>
      <c r="C1474" s="206" t="s">
        <v>1660</v>
      </c>
      <c r="D1474" s="206" t="s">
        <v>1660</v>
      </c>
      <c r="E1474" s="206" t="s">
        <v>1660</v>
      </c>
      <c r="F1474" s="206" t="s">
        <v>1660</v>
      </c>
      <c r="G1474" s="206" t="s">
        <v>1660</v>
      </c>
      <c r="H1474" s="206" t="s">
        <v>1660</v>
      </c>
      <c r="I1474" s="301"/>
      <c r="J1474" s="280" t="str">
        <f t="shared" si="497"/>
        <v>=</v>
      </c>
      <c r="K1474" s="280" t="str">
        <f t="shared" si="498"/>
        <v>=</v>
      </c>
      <c r="L1474" s="280" t="str">
        <f t="shared" si="496"/>
        <v>=</v>
      </c>
      <c r="M1474" s="280" t="str">
        <f t="shared" si="499"/>
        <v>=</v>
      </c>
      <c r="N1474" s="280" t="str">
        <f t="shared" si="500"/>
        <v>=</v>
      </c>
      <c r="O1474" s="280" t="str">
        <f t="shared" si="501"/>
        <v>=</v>
      </c>
      <c r="P1474" s="280" t="str">
        <f t="shared" si="502"/>
        <v>=</v>
      </c>
    </row>
    <row r="1475" spans="1:16" x14ac:dyDescent="0.35">
      <c r="A1475" s="40" t="s">
        <v>3961</v>
      </c>
      <c r="B1475" s="13" t="s">
        <v>3962</v>
      </c>
      <c r="C1475" s="193" t="s">
        <v>1660</v>
      </c>
      <c r="D1475" s="193" t="s">
        <v>1660</v>
      </c>
      <c r="E1475" s="193" t="s">
        <v>1660</v>
      </c>
      <c r="F1475" s="193" t="s">
        <v>1660</v>
      </c>
      <c r="G1475" s="205" t="s">
        <v>1870</v>
      </c>
      <c r="H1475" s="205" t="s">
        <v>1870</v>
      </c>
      <c r="I1475" s="301"/>
      <c r="J1475" s="280" t="str">
        <f t="shared" si="497"/>
        <v>=</v>
      </c>
      <c r="K1475" s="280" t="str">
        <f t="shared" si="498"/>
        <v>=</v>
      </c>
      <c r="L1475" s="280" t="str">
        <f t="shared" si="496"/>
        <v>=</v>
      </c>
      <c r="M1475" s="280" t="str">
        <f t="shared" si="499"/>
        <v>X</v>
      </c>
      <c r="N1475" s="280" t="str">
        <f t="shared" si="500"/>
        <v>X</v>
      </c>
      <c r="O1475" s="280" t="str">
        <f t="shared" si="501"/>
        <v>=</v>
      </c>
      <c r="P1475" s="280" t="str">
        <f t="shared" si="502"/>
        <v>=</v>
      </c>
    </row>
    <row r="1476" spans="1:16" x14ac:dyDescent="0.35">
      <c r="A1476" s="145" t="s">
        <v>3963</v>
      </c>
      <c r="B1476" s="297" t="s">
        <v>3964</v>
      </c>
      <c r="C1476" s="354" t="s">
        <v>1672</v>
      </c>
      <c r="D1476" s="354" t="s">
        <v>1672</v>
      </c>
      <c r="E1476" s="195" t="s">
        <v>1672</v>
      </c>
      <c r="F1476" s="354" t="s">
        <v>1672</v>
      </c>
      <c r="G1476" s="327" t="s">
        <v>1672</v>
      </c>
      <c r="H1476" s="327" t="s">
        <v>1672</v>
      </c>
      <c r="I1476" s="309"/>
      <c r="J1476" s="280" t="str">
        <f t="shared" si="497"/>
        <v>=</v>
      </c>
      <c r="K1476" s="280" t="str">
        <f t="shared" si="498"/>
        <v>=</v>
      </c>
      <c r="L1476" s="280" t="str">
        <f t="shared" si="496"/>
        <v>=</v>
      </c>
      <c r="M1476" s="280" t="str">
        <f t="shared" si="499"/>
        <v>=</v>
      </c>
      <c r="N1476" s="280" t="str">
        <f t="shared" si="500"/>
        <v>=</v>
      </c>
      <c r="O1476" s="280" t="str">
        <f t="shared" si="501"/>
        <v>=</v>
      </c>
      <c r="P1476" s="280" t="str">
        <f t="shared" si="502"/>
        <v>=</v>
      </c>
    </row>
    <row r="1477" spans="1:16" ht="13" x14ac:dyDescent="0.35">
      <c r="A1477" s="218" t="s">
        <v>3965</v>
      </c>
      <c r="B1477" s="191" t="s">
        <v>1642</v>
      </c>
      <c r="C1477" s="203" t="s">
        <v>1642</v>
      </c>
      <c r="D1477" s="203" t="s">
        <v>1642</v>
      </c>
      <c r="E1477" s="203" t="s">
        <v>1642</v>
      </c>
      <c r="F1477" s="203" t="s">
        <v>1642</v>
      </c>
      <c r="G1477" s="203" t="s">
        <v>1642</v>
      </c>
      <c r="H1477" s="203" t="s">
        <v>1642</v>
      </c>
      <c r="I1477" s="203"/>
      <c r="J1477" s="203" t="s">
        <v>1642</v>
      </c>
      <c r="K1477" s="203" t="s">
        <v>1642</v>
      </c>
      <c r="L1477" s="203" t="s">
        <v>1642</v>
      </c>
      <c r="M1477" s="203" t="s">
        <v>1642</v>
      </c>
      <c r="N1477" s="203" t="s">
        <v>1642</v>
      </c>
      <c r="O1477" s="203" t="s">
        <v>1642</v>
      </c>
      <c r="P1477" s="203" t="s">
        <v>1642</v>
      </c>
    </row>
    <row r="1478" spans="1:16" ht="13" x14ac:dyDescent="0.35">
      <c r="A1478" s="355" t="s">
        <v>1029</v>
      </c>
      <c r="B1478" s="12" t="s">
        <v>1642</v>
      </c>
      <c r="C1478" s="311" t="s">
        <v>1642</v>
      </c>
      <c r="D1478" s="311" t="s">
        <v>1642</v>
      </c>
      <c r="E1478" s="528" t="s">
        <v>1642</v>
      </c>
      <c r="F1478" s="311" t="s">
        <v>1642</v>
      </c>
      <c r="G1478" s="311" t="s">
        <v>1642</v>
      </c>
      <c r="H1478" s="311" t="s">
        <v>1642</v>
      </c>
      <c r="I1478" s="312"/>
      <c r="J1478" s="311" t="s">
        <v>1642</v>
      </c>
      <c r="K1478" s="311" t="s">
        <v>1642</v>
      </c>
      <c r="L1478" s="180" t="s">
        <v>1642</v>
      </c>
      <c r="M1478" s="311" t="s">
        <v>1642</v>
      </c>
      <c r="N1478" s="311" t="s">
        <v>1642</v>
      </c>
      <c r="O1478" s="311" t="s">
        <v>1642</v>
      </c>
      <c r="P1478" s="180" t="s">
        <v>1642</v>
      </c>
    </row>
    <row r="1479" spans="1:16" x14ac:dyDescent="0.35">
      <c r="A1479" s="22" t="s">
        <v>3966</v>
      </c>
      <c r="B1479" s="665" t="s">
        <v>3967</v>
      </c>
      <c r="C1479" s="194" t="s">
        <v>1672</v>
      </c>
      <c r="D1479" s="194" t="s">
        <v>1672</v>
      </c>
      <c r="E1479" s="194" t="s">
        <v>1672</v>
      </c>
      <c r="F1479" s="195" t="s">
        <v>1672</v>
      </c>
      <c r="G1479" s="303" t="s">
        <v>1672</v>
      </c>
      <c r="H1479" s="303" t="s">
        <v>1672</v>
      </c>
      <c r="I1479" s="204"/>
      <c r="J1479" s="280" t="str">
        <f>IF(C1479=D1479,"=","X")</f>
        <v>=</v>
      </c>
      <c r="K1479" s="280" t="str">
        <f>IF(C1479=F1479,"=","X")</f>
        <v>=</v>
      </c>
      <c r="L1479" s="280" t="str">
        <f t="shared" si="496"/>
        <v>=</v>
      </c>
      <c r="M1479" s="280" t="str">
        <f>IF(C1479=G1479,"=","X")</f>
        <v>=</v>
      </c>
      <c r="N1479" s="280" t="str">
        <f>IF(F1479=G1479,"=","X")</f>
        <v>=</v>
      </c>
      <c r="O1479" s="280" t="str">
        <f>IF(D1479=F1479,"=","X")</f>
        <v>=</v>
      </c>
      <c r="P1479" s="280" t="str">
        <f>IF(H1479=G1479,"=","X")</f>
        <v>=</v>
      </c>
    </row>
    <row r="1480" spans="1:16" ht="13" x14ac:dyDescent="0.35">
      <c r="A1480" s="22" t="s">
        <v>3968</v>
      </c>
      <c r="B1480" s="665" t="s">
        <v>3969</v>
      </c>
      <c r="C1480" s="193" t="s">
        <v>1660</v>
      </c>
      <c r="D1480" s="193" t="s">
        <v>1660</v>
      </c>
      <c r="E1480" s="193" t="s">
        <v>1660</v>
      </c>
      <c r="F1480" s="193" t="s">
        <v>1660</v>
      </c>
      <c r="G1480" s="206" t="s">
        <v>1660</v>
      </c>
      <c r="H1480" s="206" t="s">
        <v>1660</v>
      </c>
      <c r="I1480" s="207"/>
      <c r="J1480" s="280" t="str">
        <f>IF(C1480=D1480,"=","X")</f>
        <v>=</v>
      </c>
      <c r="K1480" s="280" t="str">
        <f>IF(C1480=F1480,"=","X")</f>
        <v>=</v>
      </c>
      <c r="L1480" s="280" t="str">
        <f t="shared" si="496"/>
        <v>=</v>
      </c>
      <c r="M1480" s="280" t="str">
        <f>IF(C1480=G1480,"=","X")</f>
        <v>=</v>
      </c>
      <c r="N1480" s="280" t="str">
        <f>IF(F1480=G1480,"=","X")</f>
        <v>=</v>
      </c>
      <c r="O1480" s="280" t="str">
        <f>IF(D1480=F1480,"=","X")</f>
        <v>=</v>
      </c>
      <c r="P1480" s="280" t="str">
        <f>IF(H1480=G1480,"=","X")</f>
        <v>=</v>
      </c>
    </row>
    <row r="1481" spans="1:16" x14ac:dyDescent="0.35">
      <c r="A1481" s="342" t="s">
        <v>3970</v>
      </c>
      <c r="B1481" s="145" t="s">
        <v>3971</v>
      </c>
      <c r="C1481" s="326" t="s">
        <v>1672</v>
      </c>
      <c r="D1481" s="326" t="s">
        <v>1672</v>
      </c>
      <c r="E1481" s="194" t="s">
        <v>1672</v>
      </c>
      <c r="F1481" s="354" t="s">
        <v>1672</v>
      </c>
      <c r="G1481" s="327" t="s">
        <v>1672</v>
      </c>
      <c r="H1481" s="327" t="s">
        <v>1672</v>
      </c>
      <c r="I1481" s="309"/>
      <c r="J1481" s="280" t="str">
        <f>IF(C1481=D1481,"=","X")</f>
        <v>=</v>
      </c>
      <c r="K1481" s="280" t="str">
        <f>IF(C1481=F1481,"=","X")</f>
        <v>=</v>
      </c>
      <c r="L1481" s="280" t="str">
        <f t="shared" si="496"/>
        <v>=</v>
      </c>
      <c r="M1481" s="280" t="str">
        <f>IF(C1481=G1481,"=","X")</f>
        <v>=</v>
      </c>
      <c r="N1481" s="280" t="str">
        <f>IF(F1481=G1481,"=","X")</f>
        <v>=</v>
      </c>
      <c r="O1481" s="280" t="str">
        <f>IF(D1481=F1481,"=","X")</f>
        <v>=</v>
      </c>
      <c r="P1481" s="280" t="str">
        <f>IF(H1481=G1481,"=","X")</f>
        <v>=</v>
      </c>
    </row>
    <row r="1482" spans="1:16" x14ac:dyDescent="0.35">
      <c r="A1482" s="342" t="s">
        <v>3972</v>
      </c>
      <c r="B1482" s="40" t="s">
        <v>3973</v>
      </c>
      <c r="C1482" s="193" t="s">
        <v>1660</v>
      </c>
      <c r="D1482" s="193" t="s">
        <v>1660</v>
      </c>
      <c r="E1482" s="193" t="s">
        <v>1660</v>
      </c>
      <c r="F1482" s="193" t="s">
        <v>1660</v>
      </c>
      <c r="G1482" s="206" t="s">
        <v>1660</v>
      </c>
      <c r="H1482" s="206" t="s">
        <v>1660</v>
      </c>
      <c r="I1482" s="309"/>
      <c r="J1482" s="280" t="str">
        <f>IF(C1482=D1482,"=","X")</f>
        <v>=</v>
      </c>
      <c r="K1482" s="280" t="str">
        <f>IF(C1482=F1482,"=","X")</f>
        <v>=</v>
      </c>
      <c r="L1482" s="280" t="str">
        <f t="shared" si="496"/>
        <v>=</v>
      </c>
      <c r="M1482" s="280" t="str">
        <f>IF(C1482=G1482,"=","X")</f>
        <v>=</v>
      </c>
      <c r="N1482" s="280" t="str">
        <f>IF(F1482=G1482,"=","X")</f>
        <v>=</v>
      </c>
      <c r="O1482" s="280" t="str">
        <f>IF(D1482=F1482,"=","X")</f>
        <v>=</v>
      </c>
      <c r="P1482" s="280" t="str">
        <f>IF(H1482=G1482,"=","X")</f>
        <v>=</v>
      </c>
    </row>
    <row r="1483" spans="1:16" ht="13" x14ac:dyDescent="0.35">
      <c r="A1483" s="218" t="s">
        <v>3974</v>
      </c>
      <c r="B1483" s="191" t="s">
        <v>1642</v>
      </c>
      <c r="C1483" s="203" t="s">
        <v>1642</v>
      </c>
      <c r="D1483" s="203" t="s">
        <v>1642</v>
      </c>
      <c r="E1483" s="203" t="s">
        <v>1642</v>
      </c>
      <c r="F1483" s="203" t="s">
        <v>1642</v>
      </c>
      <c r="G1483" s="203" t="s">
        <v>1642</v>
      </c>
      <c r="H1483" s="203" t="s">
        <v>1642</v>
      </c>
      <c r="I1483" s="203"/>
      <c r="J1483" s="203" t="s">
        <v>1642</v>
      </c>
      <c r="K1483" s="203" t="s">
        <v>1642</v>
      </c>
      <c r="L1483" s="203" t="s">
        <v>1642</v>
      </c>
      <c r="M1483" s="203" t="s">
        <v>1642</v>
      </c>
      <c r="N1483" s="203" t="s">
        <v>1642</v>
      </c>
      <c r="O1483" s="203" t="s">
        <v>1642</v>
      </c>
      <c r="P1483" s="203" t="s">
        <v>1642</v>
      </c>
    </row>
    <row r="1484" spans="1:16" ht="13" x14ac:dyDescent="0.35">
      <c r="A1484" s="355" t="s">
        <v>2799</v>
      </c>
      <c r="B1484" s="12" t="s">
        <v>1642</v>
      </c>
      <c r="C1484" s="311" t="s">
        <v>1642</v>
      </c>
      <c r="D1484" s="311" t="s">
        <v>1642</v>
      </c>
      <c r="E1484" s="180" t="s">
        <v>1642</v>
      </c>
      <c r="F1484" s="311" t="s">
        <v>1642</v>
      </c>
      <c r="G1484" s="311" t="s">
        <v>1642</v>
      </c>
      <c r="H1484" s="311" t="s">
        <v>1642</v>
      </c>
      <c r="I1484" s="312"/>
      <c r="J1484" s="311" t="s">
        <v>1642</v>
      </c>
      <c r="K1484" s="311" t="s">
        <v>1642</v>
      </c>
      <c r="L1484" s="180" t="s">
        <v>1642</v>
      </c>
      <c r="M1484" s="311" t="s">
        <v>1642</v>
      </c>
      <c r="N1484" s="311" t="s">
        <v>1642</v>
      </c>
      <c r="O1484" s="311" t="s">
        <v>1642</v>
      </c>
      <c r="P1484" s="180" t="s">
        <v>1642</v>
      </c>
    </row>
    <row r="1485" spans="1:16" x14ac:dyDescent="0.35">
      <c r="A1485" s="314" t="s">
        <v>3975</v>
      </c>
      <c r="B1485" s="356" t="s">
        <v>3976</v>
      </c>
      <c r="C1485" s="193" t="s">
        <v>1660</v>
      </c>
      <c r="D1485" s="193" t="s">
        <v>1660</v>
      </c>
      <c r="E1485" s="193" t="s">
        <v>1660</v>
      </c>
      <c r="F1485" s="193" t="s">
        <v>1660</v>
      </c>
      <c r="G1485" s="193" t="s">
        <v>1660</v>
      </c>
      <c r="H1485" s="193" t="s">
        <v>1660</v>
      </c>
      <c r="I1485" s="347"/>
      <c r="J1485" s="280" t="str">
        <f>IF(C1485=D1485,"=","X")</f>
        <v>=</v>
      </c>
      <c r="K1485" s="280" t="str">
        <f>IF(C1485=F1485,"=","X")</f>
        <v>=</v>
      </c>
      <c r="L1485" s="280" t="str">
        <f>IF(D1485=E1485,"=","X")</f>
        <v>=</v>
      </c>
      <c r="M1485" s="280" t="str">
        <f>IF(C1485=G1485,"=","X")</f>
        <v>=</v>
      </c>
      <c r="N1485" s="280" t="str">
        <f>IF(F1485=G1485,"=","X")</f>
        <v>=</v>
      </c>
      <c r="O1485" s="280" t="str">
        <f>IF(D1485=F1485,"=","X")</f>
        <v>=</v>
      </c>
      <c r="P1485" s="280" t="str">
        <f>IF(H1485=G1485,"=","X")</f>
        <v>=</v>
      </c>
    </row>
    <row r="1486" spans="1:16" x14ac:dyDescent="0.35">
      <c r="A1486" s="314" t="s">
        <v>3977</v>
      </c>
      <c r="B1486" s="356" t="s">
        <v>3978</v>
      </c>
      <c r="C1486" s="193" t="s">
        <v>1660</v>
      </c>
      <c r="D1486" s="193" t="s">
        <v>1660</v>
      </c>
      <c r="E1486" s="193" t="s">
        <v>1660</v>
      </c>
      <c r="F1486" s="193" t="s">
        <v>1660</v>
      </c>
      <c r="G1486" s="193" t="s">
        <v>1660</v>
      </c>
      <c r="H1486" s="193" t="s">
        <v>1660</v>
      </c>
      <c r="I1486" s="347"/>
      <c r="J1486" s="280" t="str">
        <f>IF(C1486=D1486,"=","X")</f>
        <v>=</v>
      </c>
      <c r="K1486" s="280" t="str">
        <f>IF(C1486=F1486,"=","X")</f>
        <v>=</v>
      </c>
      <c r="L1486" s="280" t="str">
        <f>IF(D1486=E1486,"=","X")</f>
        <v>=</v>
      </c>
      <c r="M1486" s="280" t="str">
        <f>IF(C1486=G1486,"=","X")</f>
        <v>=</v>
      </c>
      <c r="N1486" s="280" t="str">
        <f>IF(F1486=G1486,"=","X")</f>
        <v>=</v>
      </c>
      <c r="O1486" s="280" t="str">
        <f>IF(D1486=F1486,"=","X")</f>
        <v>=</v>
      </c>
      <c r="P1486" s="280" t="str">
        <f>IF(H1486=G1486,"=","X")</f>
        <v>=</v>
      </c>
    </row>
    <row r="1487" spans="1:16" ht="13" x14ac:dyDescent="0.35">
      <c r="A1487" s="314" t="s">
        <v>3979</v>
      </c>
      <c r="B1487" s="356" t="s">
        <v>3980</v>
      </c>
      <c r="C1487" s="326" t="s">
        <v>1672</v>
      </c>
      <c r="D1487" s="326" t="s">
        <v>1672</v>
      </c>
      <c r="E1487" s="194" t="s">
        <v>1672</v>
      </c>
      <c r="F1487" s="326" t="s">
        <v>1672</v>
      </c>
      <c r="G1487" s="327" t="s">
        <v>1672</v>
      </c>
      <c r="H1487" s="327" t="s">
        <v>1672</v>
      </c>
      <c r="I1487" s="328"/>
      <c r="J1487" s="280" t="str">
        <f>IF(C1487=D1487,"=","X")</f>
        <v>=</v>
      </c>
      <c r="K1487" s="280" t="str">
        <f>IF(C1487=F1487,"=","X")</f>
        <v>=</v>
      </c>
      <c r="L1487" s="280" t="str">
        <f t="shared" si="496"/>
        <v>=</v>
      </c>
      <c r="M1487" s="280" t="str">
        <f>IF(C1487=G1487,"=","X")</f>
        <v>=</v>
      </c>
      <c r="N1487" s="280" t="str">
        <f>IF(F1487=G1487,"=","X")</f>
        <v>=</v>
      </c>
      <c r="O1487" s="280" t="str">
        <f>IF(D1487=F1487,"=","X")</f>
        <v>=</v>
      </c>
      <c r="P1487" s="280" t="str">
        <f>IF(H1487=G1487,"=","X")</f>
        <v>=</v>
      </c>
    </row>
    <row r="1488" spans="1:16" ht="26" x14ac:dyDescent="0.35">
      <c r="A1488" s="218" t="s">
        <v>3981</v>
      </c>
      <c r="B1488" s="191" t="s">
        <v>1642</v>
      </c>
      <c r="C1488" s="203" t="s">
        <v>1642</v>
      </c>
      <c r="D1488" s="203" t="s">
        <v>1642</v>
      </c>
      <c r="E1488" s="203" t="s">
        <v>1642</v>
      </c>
      <c r="F1488" s="203" t="s">
        <v>1642</v>
      </c>
      <c r="G1488" s="203" t="s">
        <v>1642</v>
      </c>
      <c r="H1488" s="203" t="s">
        <v>1642</v>
      </c>
      <c r="I1488" s="203"/>
      <c r="J1488" s="203" t="s">
        <v>1642</v>
      </c>
      <c r="K1488" s="203" t="s">
        <v>1642</v>
      </c>
      <c r="L1488" s="203" t="s">
        <v>1642</v>
      </c>
      <c r="M1488" s="203" t="s">
        <v>1642</v>
      </c>
      <c r="N1488" s="203" t="s">
        <v>1642</v>
      </c>
      <c r="O1488" s="203" t="s">
        <v>1642</v>
      </c>
      <c r="P1488" s="203" t="s">
        <v>1642</v>
      </c>
    </row>
    <row r="1489" spans="1:16" ht="13" x14ac:dyDescent="0.35">
      <c r="A1489" s="355" t="s">
        <v>2799</v>
      </c>
      <c r="B1489" s="12" t="s">
        <v>1642</v>
      </c>
      <c r="C1489" s="311" t="s">
        <v>1642</v>
      </c>
      <c r="D1489" s="311" t="s">
        <v>1642</v>
      </c>
      <c r="E1489" s="180" t="s">
        <v>1642</v>
      </c>
      <c r="F1489" s="311" t="s">
        <v>1642</v>
      </c>
      <c r="G1489" s="311" t="s">
        <v>1642</v>
      </c>
      <c r="H1489" s="311" t="s">
        <v>1642</v>
      </c>
      <c r="I1489" s="312"/>
      <c r="J1489" s="311" t="s">
        <v>1642</v>
      </c>
      <c r="K1489" s="311" t="s">
        <v>1642</v>
      </c>
      <c r="L1489" s="180" t="s">
        <v>1642</v>
      </c>
      <c r="M1489" s="311" t="s">
        <v>1642</v>
      </c>
      <c r="N1489" s="311" t="s">
        <v>1642</v>
      </c>
      <c r="O1489" s="311" t="s">
        <v>1642</v>
      </c>
      <c r="P1489" s="180" t="s">
        <v>1642</v>
      </c>
    </row>
    <row r="1490" spans="1:16" ht="13" x14ac:dyDescent="0.35">
      <c r="A1490" s="63" t="s">
        <v>3982</v>
      </c>
      <c r="B1490" s="116" t="s">
        <v>3983</v>
      </c>
      <c r="C1490" s="193" t="s">
        <v>1660</v>
      </c>
      <c r="D1490" s="193" t="s">
        <v>1660</v>
      </c>
      <c r="E1490" s="193" t="s">
        <v>1660</v>
      </c>
      <c r="F1490" s="196" t="s">
        <v>1677</v>
      </c>
      <c r="G1490" s="196" t="s">
        <v>1677</v>
      </c>
      <c r="H1490" s="196" t="s">
        <v>1677</v>
      </c>
      <c r="I1490" s="301"/>
      <c r="J1490" s="280" t="str">
        <f t="shared" ref="J1490:J1496" si="503">IF(C1490=D1490,"=","X")</f>
        <v>=</v>
      </c>
      <c r="K1490" s="280" t="str">
        <f t="shared" ref="K1490:K1496" si="504">IF(C1490=F1490,"=","X")</f>
        <v>X</v>
      </c>
      <c r="L1490" s="280" t="str">
        <f t="shared" si="496"/>
        <v>=</v>
      </c>
      <c r="M1490" s="280" t="str">
        <f t="shared" ref="M1490:M1496" si="505">IF(C1490=G1490,"=","X")</f>
        <v>X</v>
      </c>
      <c r="N1490" s="280" t="str">
        <f t="shared" ref="N1490:N1496" si="506">IF(F1490=G1490,"=","X")</f>
        <v>=</v>
      </c>
      <c r="O1490" s="280" t="str">
        <f t="shared" ref="O1490:O1496" si="507">IF(D1490=F1490,"=","X")</f>
        <v>X</v>
      </c>
      <c r="P1490" s="280" t="str">
        <f t="shared" ref="P1490:P1496" si="508">IF(H1490=G1490,"=","X")</f>
        <v>=</v>
      </c>
    </row>
    <row r="1491" spans="1:16" ht="13" x14ac:dyDescent="0.35">
      <c r="A1491" s="63" t="s">
        <v>3984</v>
      </c>
      <c r="B1491" s="116" t="s">
        <v>3985</v>
      </c>
      <c r="C1491" s="193" t="s">
        <v>1660</v>
      </c>
      <c r="D1491" s="193" t="s">
        <v>1660</v>
      </c>
      <c r="E1491" s="193" t="s">
        <v>1660</v>
      </c>
      <c r="F1491" s="196" t="s">
        <v>1677</v>
      </c>
      <c r="G1491" s="196" t="s">
        <v>1677</v>
      </c>
      <c r="H1491" s="196" t="s">
        <v>1677</v>
      </c>
      <c r="I1491" s="301"/>
      <c r="J1491" s="280" t="str">
        <f t="shared" si="503"/>
        <v>=</v>
      </c>
      <c r="K1491" s="280" t="str">
        <f t="shared" si="504"/>
        <v>X</v>
      </c>
      <c r="L1491" s="280" t="str">
        <f t="shared" si="496"/>
        <v>=</v>
      </c>
      <c r="M1491" s="280" t="str">
        <f t="shared" si="505"/>
        <v>X</v>
      </c>
      <c r="N1491" s="280" t="str">
        <f t="shared" si="506"/>
        <v>=</v>
      </c>
      <c r="O1491" s="280" t="str">
        <f t="shared" si="507"/>
        <v>X</v>
      </c>
      <c r="P1491" s="280" t="str">
        <f t="shared" si="508"/>
        <v>=</v>
      </c>
    </row>
    <row r="1492" spans="1:16" ht="13" x14ac:dyDescent="0.35">
      <c r="A1492" s="63" t="s">
        <v>3986</v>
      </c>
      <c r="B1492" s="83" t="s">
        <v>3987</v>
      </c>
      <c r="C1492" s="193" t="s">
        <v>1660</v>
      </c>
      <c r="D1492" s="193" t="s">
        <v>1660</v>
      </c>
      <c r="E1492" s="193" t="s">
        <v>1660</v>
      </c>
      <c r="F1492" s="196" t="s">
        <v>1677</v>
      </c>
      <c r="G1492" s="196" t="s">
        <v>1677</v>
      </c>
      <c r="H1492" s="196" t="s">
        <v>1677</v>
      </c>
      <c r="I1492" s="301"/>
      <c r="J1492" s="280" t="str">
        <f t="shared" si="503"/>
        <v>=</v>
      </c>
      <c r="K1492" s="280" t="str">
        <f t="shared" si="504"/>
        <v>X</v>
      </c>
      <c r="L1492" s="280" t="str">
        <f t="shared" si="496"/>
        <v>=</v>
      </c>
      <c r="M1492" s="280" t="str">
        <f t="shared" si="505"/>
        <v>X</v>
      </c>
      <c r="N1492" s="280" t="str">
        <f t="shared" si="506"/>
        <v>=</v>
      </c>
      <c r="O1492" s="280" t="str">
        <f t="shared" si="507"/>
        <v>X</v>
      </c>
      <c r="P1492" s="280" t="str">
        <f t="shared" si="508"/>
        <v>=</v>
      </c>
    </row>
    <row r="1493" spans="1:16" ht="13" x14ac:dyDescent="0.35">
      <c r="A1493" s="63" t="s">
        <v>3988</v>
      </c>
      <c r="B1493" s="83" t="s">
        <v>3989</v>
      </c>
      <c r="C1493" s="193" t="s">
        <v>1660</v>
      </c>
      <c r="D1493" s="193" t="s">
        <v>1660</v>
      </c>
      <c r="E1493" s="193" t="s">
        <v>1660</v>
      </c>
      <c r="F1493" s="196" t="s">
        <v>1677</v>
      </c>
      <c r="G1493" s="196" t="s">
        <v>1677</v>
      </c>
      <c r="H1493" s="196" t="s">
        <v>1677</v>
      </c>
      <c r="I1493" s="301"/>
      <c r="J1493" s="280" t="str">
        <f t="shared" si="503"/>
        <v>=</v>
      </c>
      <c r="K1493" s="280" t="str">
        <f t="shared" si="504"/>
        <v>X</v>
      </c>
      <c r="L1493" s="280" t="str">
        <f t="shared" si="496"/>
        <v>=</v>
      </c>
      <c r="M1493" s="280" t="str">
        <f t="shared" si="505"/>
        <v>X</v>
      </c>
      <c r="N1493" s="280" t="str">
        <f t="shared" si="506"/>
        <v>=</v>
      </c>
      <c r="O1493" s="280" t="str">
        <f t="shared" si="507"/>
        <v>X</v>
      </c>
      <c r="P1493" s="280" t="str">
        <f t="shared" si="508"/>
        <v>=</v>
      </c>
    </row>
    <row r="1494" spans="1:16" ht="13" x14ac:dyDescent="0.35">
      <c r="A1494" s="63" t="s">
        <v>3990</v>
      </c>
      <c r="B1494" s="83" t="s">
        <v>3991</v>
      </c>
      <c r="C1494" s="193" t="s">
        <v>1660</v>
      </c>
      <c r="D1494" s="193" t="s">
        <v>1660</v>
      </c>
      <c r="E1494" s="193" t="s">
        <v>1660</v>
      </c>
      <c r="F1494" s="196" t="s">
        <v>1677</v>
      </c>
      <c r="G1494" s="196" t="s">
        <v>1677</v>
      </c>
      <c r="H1494" s="196" t="s">
        <v>1677</v>
      </c>
      <c r="I1494" s="357"/>
      <c r="J1494" s="280" t="str">
        <f t="shared" si="503"/>
        <v>=</v>
      </c>
      <c r="K1494" s="280" t="str">
        <f t="shared" si="504"/>
        <v>X</v>
      </c>
      <c r="L1494" s="280" t="str">
        <f t="shared" si="496"/>
        <v>=</v>
      </c>
      <c r="M1494" s="280" t="str">
        <f t="shared" si="505"/>
        <v>X</v>
      </c>
      <c r="N1494" s="280" t="str">
        <f t="shared" si="506"/>
        <v>=</v>
      </c>
      <c r="O1494" s="280" t="str">
        <f t="shared" si="507"/>
        <v>X</v>
      </c>
      <c r="P1494" s="280" t="str">
        <f t="shared" si="508"/>
        <v>=</v>
      </c>
    </row>
    <row r="1495" spans="1:16" ht="13" x14ac:dyDescent="0.35">
      <c r="A1495" s="63" t="s">
        <v>3992</v>
      </c>
      <c r="B1495" s="83" t="s">
        <v>3993</v>
      </c>
      <c r="C1495" s="193" t="s">
        <v>1660</v>
      </c>
      <c r="D1495" s="193" t="s">
        <v>1660</v>
      </c>
      <c r="E1495" s="193" t="s">
        <v>1660</v>
      </c>
      <c r="F1495" s="196" t="s">
        <v>1677</v>
      </c>
      <c r="G1495" s="196" t="s">
        <v>1677</v>
      </c>
      <c r="H1495" s="196" t="s">
        <v>1677</v>
      </c>
      <c r="I1495" s="357"/>
      <c r="J1495" s="280" t="str">
        <f t="shared" si="503"/>
        <v>=</v>
      </c>
      <c r="K1495" s="280" t="str">
        <f t="shared" si="504"/>
        <v>X</v>
      </c>
      <c r="L1495" s="280" t="str">
        <f t="shared" si="496"/>
        <v>=</v>
      </c>
      <c r="M1495" s="280" t="str">
        <f t="shared" si="505"/>
        <v>X</v>
      </c>
      <c r="N1495" s="280" t="str">
        <f t="shared" si="506"/>
        <v>=</v>
      </c>
      <c r="O1495" s="280" t="str">
        <f t="shared" si="507"/>
        <v>X</v>
      </c>
      <c r="P1495" s="280" t="str">
        <f t="shared" si="508"/>
        <v>=</v>
      </c>
    </row>
    <row r="1496" spans="1:16" ht="13" x14ac:dyDescent="0.35">
      <c r="A1496" s="314" t="s">
        <v>3994</v>
      </c>
      <c r="B1496" s="356" t="s">
        <v>3995</v>
      </c>
      <c r="C1496" s="306" t="s">
        <v>1660</v>
      </c>
      <c r="D1496" s="306" t="s">
        <v>1660</v>
      </c>
      <c r="E1496" s="193" t="s">
        <v>1660</v>
      </c>
      <c r="F1496" s="307" t="s">
        <v>1677</v>
      </c>
      <c r="G1496" s="307" t="s">
        <v>1677</v>
      </c>
      <c r="H1496" s="307" t="s">
        <v>1677</v>
      </c>
      <c r="I1496" s="357"/>
      <c r="J1496" s="280" t="str">
        <f t="shared" si="503"/>
        <v>=</v>
      </c>
      <c r="K1496" s="280" t="str">
        <f t="shared" si="504"/>
        <v>X</v>
      </c>
      <c r="L1496" s="280" t="str">
        <f t="shared" si="496"/>
        <v>=</v>
      </c>
      <c r="M1496" s="280" t="str">
        <f t="shared" si="505"/>
        <v>X</v>
      </c>
      <c r="N1496" s="280" t="str">
        <f t="shared" si="506"/>
        <v>=</v>
      </c>
      <c r="O1496" s="280" t="str">
        <f t="shared" si="507"/>
        <v>X</v>
      </c>
      <c r="P1496" s="280" t="str">
        <f t="shared" si="508"/>
        <v>=</v>
      </c>
    </row>
    <row r="1497" spans="1:16" ht="26" x14ac:dyDescent="0.35">
      <c r="A1497" s="218" t="s">
        <v>3996</v>
      </c>
      <c r="B1497" s="191" t="s">
        <v>1642</v>
      </c>
      <c r="C1497" s="203" t="s">
        <v>1642</v>
      </c>
      <c r="D1497" s="203" t="s">
        <v>1642</v>
      </c>
      <c r="E1497" s="203" t="s">
        <v>1642</v>
      </c>
      <c r="F1497" s="203" t="s">
        <v>1642</v>
      </c>
      <c r="G1497" s="203" t="s">
        <v>1642</v>
      </c>
      <c r="H1497" s="203" t="s">
        <v>1642</v>
      </c>
      <c r="I1497" s="203"/>
      <c r="J1497" s="203" t="s">
        <v>1642</v>
      </c>
      <c r="K1497" s="203" t="s">
        <v>1642</v>
      </c>
      <c r="L1497" s="203" t="s">
        <v>1642</v>
      </c>
      <c r="M1497" s="203" t="s">
        <v>1642</v>
      </c>
      <c r="N1497" s="203" t="s">
        <v>1642</v>
      </c>
      <c r="O1497" s="203" t="s">
        <v>1642</v>
      </c>
      <c r="P1497" s="203" t="s">
        <v>1642</v>
      </c>
    </row>
    <row r="1498" spans="1:16" ht="13" x14ac:dyDescent="0.35">
      <c r="A1498" s="355" t="s">
        <v>1029</v>
      </c>
      <c r="B1498" s="12" t="s">
        <v>1642</v>
      </c>
      <c r="C1498" s="311" t="s">
        <v>1642</v>
      </c>
      <c r="D1498" s="311" t="s">
        <v>1642</v>
      </c>
      <c r="E1498" s="180" t="s">
        <v>1642</v>
      </c>
      <c r="F1498" s="311" t="s">
        <v>1642</v>
      </c>
      <c r="G1498" s="311" t="s">
        <v>1642</v>
      </c>
      <c r="H1498" s="311" t="s">
        <v>1642</v>
      </c>
      <c r="I1498" s="312"/>
      <c r="J1498" s="311" t="s">
        <v>1642</v>
      </c>
      <c r="K1498" s="311" t="s">
        <v>1642</v>
      </c>
      <c r="L1498" s="180" t="s">
        <v>1642</v>
      </c>
      <c r="M1498" s="311" t="s">
        <v>1642</v>
      </c>
      <c r="N1498" s="311" t="s">
        <v>1642</v>
      </c>
      <c r="O1498" s="311" t="s">
        <v>1642</v>
      </c>
      <c r="P1498" s="180" t="s">
        <v>1642</v>
      </c>
    </row>
    <row r="1499" spans="1:16" x14ac:dyDescent="0.35">
      <c r="A1499" s="63" t="s">
        <v>3997</v>
      </c>
      <c r="B1499" s="83" t="s">
        <v>3998</v>
      </c>
      <c r="C1499" s="219" t="s">
        <v>1870</v>
      </c>
      <c r="D1499" s="219" t="s">
        <v>1870</v>
      </c>
      <c r="E1499" s="219" t="s">
        <v>1870</v>
      </c>
      <c r="F1499" s="219" t="s">
        <v>1870</v>
      </c>
      <c r="G1499" s="205" t="s">
        <v>1870</v>
      </c>
      <c r="H1499" s="205" t="s">
        <v>1870</v>
      </c>
      <c r="I1499" s="358"/>
      <c r="J1499" s="280" t="str">
        <f t="shared" ref="J1499:J1502" si="509">IF(C1499=D1499,"=","X")</f>
        <v>=</v>
      </c>
      <c r="K1499" s="280" t="str">
        <f t="shared" ref="K1499:K1502" si="510">IF(C1499=F1499,"=","X")</f>
        <v>=</v>
      </c>
      <c r="L1499" s="280" t="str">
        <f t="shared" si="496"/>
        <v>=</v>
      </c>
      <c r="M1499" s="280" t="str">
        <f t="shared" ref="M1499:M1502" si="511">IF(C1499=G1499,"=","X")</f>
        <v>=</v>
      </c>
      <c r="N1499" s="280" t="str">
        <f t="shared" ref="N1499:N1502" si="512">IF(F1499=G1499,"=","X")</f>
        <v>=</v>
      </c>
      <c r="O1499" s="280" t="str">
        <f t="shared" ref="O1499:O1502" si="513">IF(D1499=F1499,"=","X")</f>
        <v>=</v>
      </c>
      <c r="P1499" s="280" t="str">
        <f t="shared" ref="P1499:P1502" si="514">IF(H1499=G1499,"=","X")</f>
        <v>=</v>
      </c>
    </row>
    <row r="1500" spans="1:16" x14ac:dyDescent="0.35">
      <c r="A1500" s="63" t="s">
        <v>1428</v>
      </c>
      <c r="B1500" s="83" t="s">
        <v>3999</v>
      </c>
      <c r="C1500" s="219" t="s">
        <v>1870</v>
      </c>
      <c r="D1500" s="219" t="s">
        <v>1870</v>
      </c>
      <c r="E1500" s="219" t="s">
        <v>1870</v>
      </c>
      <c r="F1500" s="219" t="s">
        <v>1870</v>
      </c>
      <c r="G1500" s="205" t="s">
        <v>1870</v>
      </c>
      <c r="H1500" s="205" t="s">
        <v>1870</v>
      </c>
      <c r="I1500" s="358"/>
      <c r="J1500" s="280" t="str">
        <f t="shared" si="509"/>
        <v>=</v>
      </c>
      <c r="K1500" s="280" t="str">
        <f t="shared" si="510"/>
        <v>=</v>
      </c>
      <c r="L1500" s="280" t="str">
        <f t="shared" si="496"/>
        <v>=</v>
      </c>
      <c r="M1500" s="280" t="str">
        <f t="shared" si="511"/>
        <v>=</v>
      </c>
      <c r="N1500" s="280" t="str">
        <f t="shared" si="512"/>
        <v>=</v>
      </c>
      <c r="O1500" s="280" t="str">
        <f t="shared" si="513"/>
        <v>=</v>
      </c>
      <c r="P1500" s="280" t="str">
        <f t="shared" si="514"/>
        <v>=</v>
      </c>
    </row>
    <row r="1501" spans="1:16" x14ac:dyDescent="0.35">
      <c r="A1501" s="63" t="s">
        <v>4000</v>
      </c>
      <c r="B1501" s="83" t="s">
        <v>4001</v>
      </c>
      <c r="C1501" s="219" t="s">
        <v>1870</v>
      </c>
      <c r="D1501" s="219" t="s">
        <v>1870</v>
      </c>
      <c r="E1501" s="219" t="s">
        <v>1870</v>
      </c>
      <c r="F1501" s="219" t="s">
        <v>1870</v>
      </c>
      <c r="G1501" s="205" t="s">
        <v>1870</v>
      </c>
      <c r="H1501" s="205" t="s">
        <v>1870</v>
      </c>
      <c r="I1501" s="358"/>
      <c r="J1501" s="280" t="str">
        <f t="shared" si="509"/>
        <v>=</v>
      </c>
      <c r="K1501" s="280" t="str">
        <f t="shared" si="510"/>
        <v>=</v>
      </c>
      <c r="L1501" s="280" t="str">
        <f t="shared" si="496"/>
        <v>=</v>
      </c>
      <c r="M1501" s="280" t="str">
        <f t="shared" si="511"/>
        <v>=</v>
      </c>
      <c r="N1501" s="280" t="str">
        <f t="shared" si="512"/>
        <v>=</v>
      </c>
      <c r="O1501" s="280" t="str">
        <f t="shared" si="513"/>
        <v>=</v>
      </c>
      <c r="P1501" s="280" t="str">
        <f t="shared" si="514"/>
        <v>=</v>
      </c>
    </row>
    <row r="1502" spans="1:16" x14ac:dyDescent="0.35">
      <c r="A1502" s="314" t="s">
        <v>4002</v>
      </c>
      <c r="B1502" s="356" t="s">
        <v>4003</v>
      </c>
      <c r="C1502" s="359" t="s">
        <v>1870</v>
      </c>
      <c r="D1502" s="359" t="s">
        <v>1870</v>
      </c>
      <c r="E1502" s="219" t="s">
        <v>1870</v>
      </c>
      <c r="F1502" s="359" t="s">
        <v>1870</v>
      </c>
      <c r="G1502" s="322" t="s">
        <v>1870</v>
      </c>
      <c r="H1502" s="322" t="s">
        <v>1870</v>
      </c>
      <c r="I1502" s="358"/>
      <c r="J1502" s="280" t="str">
        <f t="shared" si="509"/>
        <v>=</v>
      </c>
      <c r="K1502" s="280" t="str">
        <f t="shared" si="510"/>
        <v>=</v>
      </c>
      <c r="L1502" s="280" t="str">
        <f t="shared" si="496"/>
        <v>=</v>
      </c>
      <c r="M1502" s="280" t="str">
        <f t="shared" si="511"/>
        <v>=</v>
      </c>
      <c r="N1502" s="280" t="str">
        <f t="shared" si="512"/>
        <v>=</v>
      </c>
      <c r="O1502" s="280" t="str">
        <f t="shared" si="513"/>
        <v>=</v>
      </c>
      <c r="P1502" s="280" t="str">
        <f t="shared" si="514"/>
        <v>=</v>
      </c>
    </row>
    <row r="1503" spans="1:16" ht="13" x14ac:dyDescent="0.35">
      <c r="A1503" s="218" t="s">
        <v>4004</v>
      </c>
      <c r="B1503" s="191" t="s">
        <v>1642</v>
      </c>
      <c r="C1503" s="203" t="s">
        <v>1642</v>
      </c>
      <c r="D1503" s="203" t="s">
        <v>1642</v>
      </c>
      <c r="E1503" s="203" t="s">
        <v>1642</v>
      </c>
      <c r="F1503" s="203" t="s">
        <v>1642</v>
      </c>
      <c r="G1503" s="203" t="s">
        <v>1642</v>
      </c>
      <c r="H1503" s="203" t="s">
        <v>1642</v>
      </c>
      <c r="I1503" s="203"/>
      <c r="J1503" s="203" t="s">
        <v>1642</v>
      </c>
      <c r="K1503" s="203" t="s">
        <v>1642</v>
      </c>
      <c r="L1503" s="203" t="s">
        <v>1642</v>
      </c>
      <c r="M1503" s="203" t="s">
        <v>1642</v>
      </c>
      <c r="N1503" s="203" t="s">
        <v>1642</v>
      </c>
      <c r="O1503" s="203" t="s">
        <v>1642</v>
      </c>
      <c r="P1503" s="203" t="s">
        <v>1642</v>
      </c>
    </row>
    <row r="1504" spans="1:16" ht="13" x14ac:dyDescent="0.35">
      <c r="A1504" s="352" t="s">
        <v>1029</v>
      </c>
      <c r="B1504" s="12" t="s">
        <v>1642</v>
      </c>
      <c r="C1504" s="311" t="s">
        <v>1642</v>
      </c>
      <c r="D1504" s="311" t="s">
        <v>1642</v>
      </c>
      <c r="E1504" s="180" t="s">
        <v>1642</v>
      </c>
      <c r="F1504" s="311" t="s">
        <v>1642</v>
      </c>
      <c r="G1504" s="311" t="s">
        <v>1642</v>
      </c>
      <c r="H1504" s="311" t="s">
        <v>1642</v>
      </c>
      <c r="I1504" s="312"/>
      <c r="J1504" s="311" t="s">
        <v>1642</v>
      </c>
      <c r="K1504" s="311" t="s">
        <v>1642</v>
      </c>
      <c r="L1504" s="180" t="s">
        <v>1642</v>
      </c>
      <c r="M1504" s="311" t="s">
        <v>1642</v>
      </c>
      <c r="N1504" s="311" t="s">
        <v>1642</v>
      </c>
      <c r="O1504" s="311" t="s">
        <v>1642</v>
      </c>
      <c r="P1504" s="180" t="s">
        <v>1642</v>
      </c>
    </row>
    <row r="1505" spans="1:16" ht="13" x14ac:dyDescent="0.35">
      <c r="A1505" s="437" t="s">
        <v>4005</v>
      </c>
      <c r="B1505" s="490" t="s">
        <v>4006</v>
      </c>
      <c r="C1505" s="194" t="s">
        <v>1672</v>
      </c>
      <c r="D1505" s="194" t="s">
        <v>1672</v>
      </c>
      <c r="E1505" s="194" t="s">
        <v>1672</v>
      </c>
      <c r="F1505" s="196" t="s">
        <v>1677</v>
      </c>
      <c r="G1505" s="196" t="s">
        <v>1677</v>
      </c>
      <c r="H1505" s="196" t="s">
        <v>1677</v>
      </c>
      <c r="I1505" s="358"/>
      <c r="J1505" s="280" t="str">
        <f t="shared" ref="J1505:J1527" si="515">IF(C1505=D1505,"=","X")</f>
        <v>=</v>
      </c>
      <c r="K1505" s="280" t="str">
        <f t="shared" ref="K1505:K1527" si="516">IF(C1505=F1505,"=","X")</f>
        <v>X</v>
      </c>
      <c r="L1505" s="280" t="str">
        <f t="shared" si="496"/>
        <v>=</v>
      </c>
      <c r="M1505" s="280" t="str">
        <f t="shared" ref="M1505:M1527" si="517">IF(C1505=G1505,"=","X")</f>
        <v>X</v>
      </c>
      <c r="N1505" s="280" t="str">
        <f t="shared" ref="N1505:N1527" si="518">IF(F1505=G1505,"=","X")</f>
        <v>=</v>
      </c>
      <c r="O1505" s="280" t="str">
        <f t="shared" ref="O1505:O1527" si="519">IF(D1505=F1505,"=","X")</f>
        <v>X</v>
      </c>
      <c r="P1505" s="280" t="str">
        <f t="shared" ref="P1505:P1527" si="520">IF(H1505=G1505,"=","X")</f>
        <v>=</v>
      </c>
    </row>
    <row r="1506" spans="1:16" ht="13" x14ac:dyDescent="0.35">
      <c r="A1506" s="437" t="s">
        <v>4007</v>
      </c>
      <c r="B1506" s="490" t="s">
        <v>4008</v>
      </c>
      <c r="C1506" s="194" t="s">
        <v>1672</v>
      </c>
      <c r="D1506" s="194" t="s">
        <v>1672</v>
      </c>
      <c r="E1506" s="194" t="s">
        <v>1672</v>
      </c>
      <c r="F1506" s="196" t="s">
        <v>1677</v>
      </c>
      <c r="G1506" s="196" t="s">
        <v>1677</v>
      </c>
      <c r="H1506" s="196" t="s">
        <v>1677</v>
      </c>
      <c r="I1506" s="358"/>
      <c r="J1506" s="280" t="str">
        <f t="shared" si="515"/>
        <v>=</v>
      </c>
      <c r="K1506" s="280" t="str">
        <f t="shared" si="516"/>
        <v>X</v>
      </c>
      <c r="L1506" s="280" t="str">
        <f t="shared" si="496"/>
        <v>=</v>
      </c>
      <c r="M1506" s="280" t="str">
        <f t="shared" si="517"/>
        <v>X</v>
      </c>
      <c r="N1506" s="280" t="str">
        <f t="shared" si="518"/>
        <v>=</v>
      </c>
      <c r="O1506" s="280" t="str">
        <f t="shared" si="519"/>
        <v>X</v>
      </c>
      <c r="P1506" s="280" t="str">
        <f t="shared" si="520"/>
        <v>=</v>
      </c>
    </row>
    <row r="1507" spans="1:16" ht="13" x14ac:dyDescent="0.35">
      <c r="A1507" s="437" t="s">
        <v>4009</v>
      </c>
      <c r="B1507" s="490" t="s">
        <v>4010</v>
      </c>
      <c r="C1507" s="194" t="s">
        <v>1672</v>
      </c>
      <c r="D1507" s="194" t="s">
        <v>1672</v>
      </c>
      <c r="E1507" s="194" t="s">
        <v>1672</v>
      </c>
      <c r="F1507" s="196" t="s">
        <v>1677</v>
      </c>
      <c r="G1507" s="196" t="s">
        <v>1677</v>
      </c>
      <c r="H1507" s="196" t="s">
        <v>1677</v>
      </c>
      <c r="I1507" s="358"/>
      <c r="J1507" s="280" t="str">
        <f t="shared" si="515"/>
        <v>=</v>
      </c>
      <c r="K1507" s="280" t="str">
        <f t="shared" si="516"/>
        <v>X</v>
      </c>
      <c r="L1507" s="280" t="str">
        <f t="shared" si="496"/>
        <v>=</v>
      </c>
      <c r="M1507" s="280" t="str">
        <f t="shared" si="517"/>
        <v>X</v>
      </c>
      <c r="N1507" s="280" t="str">
        <f t="shared" si="518"/>
        <v>=</v>
      </c>
      <c r="O1507" s="280" t="str">
        <f t="shared" si="519"/>
        <v>X</v>
      </c>
      <c r="P1507" s="280" t="str">
        <f t="shared" si="520"/>
        <v>=</v>
      </c>
    </row>
    <row r="1508" spans="1:16" ht="13" x14ac:dyDescent="0.35">
      <c r="A1508" s="437" t="s">
        <v>4011</v>
      </c>
      <c r="B1508" s="490" t="s">
        <v>4012</v>
      </c>
      <c r="C1508" s="193" t="s">
        <v>1660</v>
      </c>
      <c r="D1508" s="193" t="s">
        <v>1660</v>
      </c>
      <c r="E1508" s="193" t="s">
        <v>1660</v>
      </c>
      <c r="F1508" s="196" t="s">
        <v>1677</v>
      </c>
      <c r="G1508" s="196" t="s">
        <v>1677</v>
      </c>
      <c r="H1508" s="196" t="s">
        <v>1677</v>
      </c>
      <c r="I1508" s="358"/>
      <c r="J1508" s="280" t="str">
        <f t="shared" si="515"/>
        <v>=</v>
      </c>
      <c r="K1508" s="280" t="str">
        <f t="shared" si="516"/>
        <v>X</v>
      </c>
      <c r="L1508" s="280" t="str">
        <f t="shared" si="496"/>
        <v>=</v>
      </c>
      <c r="M1508" s="280" t="str">
        <f t="shared" si="517"/>
        <v>X</v>
      </c>
      <c r="N1508" s="280" t="str">
        <f t="shared" si="518"/>
        <v>=</v>
      </c>
      <c r="O1508" s="280" t="str">
        <f t="shared" si="519"/>
        <v>X</v>
      </c>
      <c r="P1508" s="280" t="str">
        <f t="shared" si="520"/>
        <v>=</v>
      </c>
    </row>
    <row r="1509" spans="1:16" ht="13" x14ac:dyDescent="0.35">
      <c r="A1509" s="437" t="s">
        <v>4013</v>
      </c>
      <c r="B1509" s="490" t="s">
        <v>4014</v>
      </c>
      <c r="C1509" s="193" t="s">
        <v>1660</v>
      </c>
      <c r="D1509" s="193" t="s">
        <v>1660</v>
      </c>
      <c r="E1509" s="193" t="s">
        <v>1660</v>
      </c>
      <c r="F1509" s="196" t="s">
        <v>1677</v>
      </c>
      <c r="G1509" s="196" t="s">
        <v>1677</v>
      </c>
      <c r="H1509" s="196" t="s">
        <v>1677</v>
      </c>
      <c r="I1509" s="358"/>
      <c r="J1509" s="280" t="str">
        <f t="shared" si="515"/>
        <v>=</v>
      </c>
      <c r="K1509" s="280" t="str">
        <f t="shared" si="516"/>
        <v>X</v>
      </c>
      <c r="L1509" s="280" t="str">
        <f t="shared" si="496"/>
        <v>=</v>
      </c>
      <c r="M1509" s="280" t="str">
        <f t="shared" si="517"/>
        <v>X</v>
      </c>
      <c r="N1509" s="280" t="str">
        <f t="shared" si="518"/>
        <v>=</v>
      </c>
      <c r="O1509" s="280" t="str">
        <f t="shared" si="519"/>
        <v>X</v>
      </c>
      <c r="P1509" s="280" t="str">
        <f t="shared" si="520"/>
        <v>=</v>
      </c>
    </row>
    <row r="1510" spans="1:16" ht="13" x14ac:dyDescent="0.35">
      <c r="A1510" s="437" t="s">
        <v>4015</v>
      </c>
      <c r="B1510" s="626" t="s">
        <v>4016</v>
      </c>
      <c r="C1510" s="193" t="s">
        <v>1660</v>
      </c>
      <c r="D1510" s="193" t="s">
        <v>1660</v>
      </c>
      <c r="E1510" s="193" t="s">
        <v>1660</v>
      </c>
      <c r="F1510" s="196" t="s">
        <v>1677</v>
      </c>
      <c r="G1510" s="196" t="s">
        <v>1677</v>
      </c>
      <c r="H1510" s="196" t="s">
        <v>1677</v>
      </c>
      <c r="I1510" s="358"/>
      <c r="J1510" s="280" t="str">
        <f t="shared" si="515"/>
        <v>=</v>
      </c>
      <c r="K1510" s="280" t="str">
        <f t="shared" si="516"/>
        <v>X</v>
      </c>
      <c r="L1510" s="280" t="str">
        <f t="shared" si="496"/>
        <v>=</v>
      </c>
      <c r="M1510" s="280" t="str">
        <f t="shared" si="517"/>
        <v>X</v>
      </c>
      <c r="N1510" s="280" t="str">
        <f t="shared" si="518"/>
        <v>=</v>
      </c>
      <c r="O1510" s="280" t="str">
        <f t="shared" si="519"/>
        <v>X</v>
      </c>
      <c r="P1510" s="280" t="str">
        <f t="shared" si="520"/>
        <v>=</v>
      </c>
    </row>
    <row r="1511" spans="1:16" ht="13" x14ac:dyDescent="0.35">
      <c r="A1511" s="437" t="s">
        <v>692</v>
      </c>
      <c r="B1511" s="626" t="s">
        <v>693</v>
      </c>
      <c r="C1511" s="199" t="s">
        <v>259</v>
      </c>
      <c r="D1511" s="199" t="s">
        <v>259</v>
      </c>
      <c r="E1511" s="199" t="s">
        <v>259</v>
      </c>
      <c r="F1511" s="196" t="s">
        <v>1677</v>
      </c>
      <c r="G1511" s="196" t="s">
        <v>1677</v>
      </c>
      <c r="H1511" s="196" t="s">
        <v>1677</v>
      </c>
      <c r="I1511" s="358"/>
      <c r="J1511" s="280" t="str">
        <f t="shared" si="515"/>
        <v>=</v>
      </c>
      <c r="K1511" s="280" t="str">
        <f t="shared" si="516"/>
        <v>X</v>
      </c>
      <c r="L1511" s="280" t="str">
        <f t="shared" si="496"/>
        <v>=</v>
      </c>
      <c r="M1511" s="280" t="str">
        <f t="shared" si="517"/>
        <v>X</v>
      </c>
      <c r="N1511" s="280" t="str">
        <f t="shared" si="518"/>
        <v>=</v>
      </c>
      <c r="O1511" s="280" t="str">
        <f t="shared" si="519"/>
        <v>X</v>
      </c>
      <c r="P1511" s="280" t="str">
        <f t="shared" si="520"/>
        <v>=</v>
      </c>
    </row>
    <row r="1512" spans="1:16" ht="13" x14ac:dyDescent="0.35">
      <c r="A1512" s="437" t="s">
        <v>697</v>
      </c>
      <c r="B1512" s="116" t="s">
        <v>698</v>
      </c>
      <c r="C1512" s="199" t="s">
        <v>259</v>
      </c>
      <c r="D1512" s="199" t="s">
        <v>259</v>
      </c>
      <c r="E1512" s="199" t="s">
        <v>259</v>
      </c>
      <c r="F1512" s="196" t="s">
        <v>1677</v>
      </c>
      <c r="G1512" s="196" t="s">
        <v>1677</v>
      </c>
      <c r="H1512" s="196" t="s">
        <v>1677</v>
      </c>
      <c r="I1512" s="358"/>
      <c r="J1512" s="280" t="str">
        <f t="shared" si="515"/>
        <v>=</v>
      </c>
      <c r="K1512" s="280" t="str">
        <f t="shared" si="516"/>
        <v>X</v>
      </c>
      <c r="L1512" s="280" t="str">
        <f t="shared" ref="L1512:L1527" si="521">IF(D1512=E1512,"=","X")</f>
        <v>=</v>
      </c>
      <c r="M1512" s="280" t="str">
        <f t="shared" si="517"/>
        <v>X</v>
      </c>
      <c r="N1512" s="280" t="str">
        <f t="shared" si="518"/>
        <v>=</v>
      </c>
      <c r="O1512" s="280" t="str">
        <f t="shared" si="519"/>
        <v>X</v>
      </c>
      <c r="P1512" s="280" t="str">
        <f t="shared" si="520"/>
        <v>=</v>
      </c>
    </row>
    <row r="1513" spans="1:16" ht="13" x14ac:dyDescent="0.35">
      <c r="A1513" s="63" t="s">
        <v>4017</v>
      </c>
      <c r="B1513" s="47" t="s">
        <v>4018</v>
      </c>
      <c r="C1513" s="193" t="s">
        <v>1660</v>
      </c>
      <c r="D1513" s="193" t="s">
        <v>1660</v>
      </c>
      <c r="E1513" s="193" t="s">
        <v>1660</v>
      </c>
      <c r="F1513" s="196" t="s">
        <v>1677</v>
      </c>
      <c r="G1513" s="196" t="s">
        <v>1677</v>
      </c>
      <c r="H1513" s="196" t="s">
        <v>1677</v>
      </c>
      <c r="I1513" s="358"/>
      <c r="J1513" s="280" t="str">
        <f t="shared" si="515"/>
        <v>=</v>
      </c>
      <c r="K1513" s="280" t="str">
        <f t="shared" si="516"/>
        <v>X</v>
      </c>
      <c r="L1513" s="280" t="str">
        <f t="shared" si="521"/>
        <v>=</v>
      </c>
      <c r="M1513" s="280" t="str">
        <f t="shared" si="517"/>
        <v>X</v>
      </c>
      <c r="N1513" s="280" t="str">
        <f t="shared" si="518"/>
        <v>=</v>
      </c>
      <c r="O1513" s="280" t="str">
        <f t="shared" si="519"/>
        <v>X</v>
      </c>
      <c r="P1513" s="280" t="str">
        <f t="shared" si="520"/>
        <v>=</v>
      </c>
    </row>
    <row r="1514" spans="1:16" ht="13" x14ac:dyDescent="0.35">
      <c r="A1514" s="63" t="s">
        <v>702</v>
      </c>
      <c r="B1514" s="47" t="s">
        <v>703</v>
      </c>
      <c r="C1514" s="199" t="s">
        <v>259</v>
      </c>
      <c r="D1514" s="199" t="s">
        <v>259</v>
      </c>
      <c r="E1514" s="199" t="s">
        <v>259</v>
      </c>
      <c r="F1514" s="196" t="s">
        <v>1677</v>
      </c>
      <c r="G1514" s="196" t="s">
        <v>1677</v>
      </c>
      <c r="H1514" s="196" t="s">
        <v>1677</v>
      </c>
      <c r="I1514" s="358"/>
      <c r="J1514" s="280" t="str">
        <f t="shared" si="515"/>
        <v>=</v>
      </c>
      <c r="K1514" s="280" t="str">
        <f t="shared" si="516"/>
        <v>X</v>
      </c>
      <c r="L1514" s="280" t="str">
        <f t="shared" si="521"/>
        <v>=</v>
      </c>
      <c r="M1514" s="280" t="str">
        <f t="shared" si="517"/>
        <v>X</v>
      </c>
      <c r="N1514" s="280" t="str">
        <f t="shared" si="518"/>
        <v>=</v>
      </c>
      <c r="O1514" s="280" t="str">
        <f t="shared" si="519"/>
        <v>X</v>
      </c>
      <c r="P1514" s="280" t="str">
        <f t="shared" si="520"/>
        <v>=</v>
      </c>
    </row>
    <row r="1515" spans="1:16" ht="13" x14ac:dyDescent="0.35">
      <c r="A1515" s="63" t="s">
        <v>4019</v>
      </c>
      <c r="B1515" s="47" t="s">
        <v>4020</v>
      </c>
      <c r="C1515" s="194" t="s">
        <v>1672</v>
      </c>
      <c r="D1515" s="194" t="s">
        <v>1672</v>
      </c>
      <c r="E1515" s="194" t="s">
        <v>1672</v>
      </c>
      <c r="F1515" s="196" t="s">
        <v>1677</v>
      </c>
      <c r="G1515" s="196" t="s">
        <v>1677</v>
      </c>
      <c r="H1515" s="196" t="s">
        <v>1677</v>
      </c>
      <c r="I1515" s="358"/>
      <c r="J1515" s="280" t="str">
        <f t="shared" si="515"/>
        <v>=</v>
      </c>
      <c r="K1515" s="280" t="str">
        <f t="shared" si="516"/>
        <v>X</v>
      </c>
      <c r="L1515" s="280" t="str">
        <f t="shared" si="521"/>
        <v>=</v>
      </c>
      <c r="M1515" s="280" t="str">
        <f t="shared" si="517"/>
        <v>X</v>
      </c>
      <c r="N1515" s="280" t="str">
        <f t="shared" si="518"/>
        <v>=</v>
      </c>
      <c r="O1515" s="280" t="str">
        <f t="shared" si="519"/>
        <v>X</v>
      </c>
      <c r="P1515" s="280" t="str">
        <f t="shared" si="520"/>
        <v>=</v>
      </c>
    </row>
    <row r="1516" spans="1:16" ht="13" x14ac:dyDescent="0.35">
      <c r="A1516" s="63" t="s">
        <v>4021</v>
      </c>
      <c r="B1516" s="47" t="s">
        <v>4022</v>
      </c>
      <c r="C1516" s="193" t="s">
        <v>1660</v>
      </c>
      <c r="D1516" s="193" t="s">
        <v>1660</v>
      </c>
      <c r="E1516" s="193" t="s">
        <v>1660</v>
      </c>
      <c r="F1516" s="196" t="s">
        <v>1677</v>
      </c>
      <c r="G1516" s="196" t="s">
        <v>1677</v>
      </c>
      <c r="H1516" s="196" t="s">
        <v>1677</v>
      </c>
      <c r="I1516" s="358"/>
      <c r="J1516" s="280" t="str">
        <f t="shared" si="515"/>
        <v>=</v>
      </c>
      <c r="K1516" s="280" t="str">
        <f t="shared" si="516"/>
        <v>X</v>
      </c>
      <c r="L1516" s="280" t="str">
        <f t="shared" si="521"/>
        <v>=</v>
      </c>
      <c r="M1516" s="280" t="str">
        <f t="shared" si="517"/>
        <v>X</v>
      </c>
      <c r="N1516" s="280" t="str">
        <f t="shared" si="518"/>
        <v>=</v>
      </c>
      <c r="O1516" s="280" t="str">
        <f t="shared" si="519"/>
        <v>X</v>
      </c>
      <c r="P1516" s="280" t="str">
        <f t="shared" si="520"/>
        <v>=</v>
      </c>
    </row>
    <row r="1517" spans="1:16" ht="13" x14ac:dyDescent="0.35">
      <c r="A1517" s="63" t="s">
        <v>4023</v>
      </c>
      <c r="B1517" s="47" t="s">
        <v>4024</v>
      </c>
      <c r="C1517" s="206" t="s">
        <v>1660</v>
      </c>
      <c r="D1517" s="206" t="s">
        <v>1660</v>
      </c>
      <c r="E1517" s="206" t="s">
        <v>1660</v>
      </c>
      <c r="F1517" s="196" t="s">
        <v>1677</v>
      </c>
      <c r="G1517" s="196" t="s">
        <v>1677</v>
      </c>
      <c r="H1517" s="196" t="s">
        <v>1677</v>
      </c>
      <c r="I1517" s="358"/>
      <c r="J1517" s="280" t="str">
        <f t="shared" si="515"/>
        <v>=</v>
      </c>
      <c r="K1517" s="280" t="str">
        <f t="shared" si="516"/>
        <v>X</v>
      </c>
      <c r="L1517" s="280" t="str">
        <f t="shared" si="521"/>
        <v>=</v>
      </c>
      <c r="M1517" s="280" t="str">
        <f t="shared" si="517"/>
        <v>X</v>
      </c>
      <c r="N1517" s="280" t="str">
        <f t="shared" si="518"/>
        <v>=</v>
      </c>
      <c r="O1517" s="280" t="str">
        <f t="shared" si="519"/>
        <v>X</v>
      </c>
      <c r="P1517" s="280" t="str">
        <f t="shared" si="520"/>
        <v>=</v>
      </c>
    </row>
    <row r="1518" spans="1:16" ht="13" x14ac:dyDescent="0.35">
      <c r="A1518" s="63" t="s">
        <v>4025</v>
      </c>
      <c r="B1518" s="47" t="s">
        <v>4026</v>
      </c>
      <c r="C1518" s="194" t="s">
        <v>1672</v>
      </c>
      <c r="D1518" s="194" t="s">
        <v>1672</v>
      </c>
      <c r="E1518" s="194" t="s">
        <v>1672</v>
      </c>
      <c r="F1518" s="196" t="s">
        <v>1677</v>
      </c>
      <c r="G1518" s="196" t="s">
        <v>1677</v>
      </c>
      <c r="H1518" s="196" t="s">
        <v>1677</v>
      </c>
      <c r="I1518" s="358"/>
      <c r="J1518" s="280" t="str">
        <f t="shared" si="515"/>
        <v>=</v>
      </c>
      <c r="K1518" s="280" t="str">
        <f t="shared" si="516"/>
        <v>X</v>
      </c>
      <c r="L1518" s="280" t="str">
        <f t="shared" si="521"/>
        <v>=</v>
      </c>
      <c r="M1518" s="280" t="str">
        <f t="shared" si="517"/>
        <v>X</v>
      </c>
      <c r="N1518" s="280" t="str">
        <f t="shared" si="518"/>
        <v>=</v>
      </c>
      <c r="O1518" s="280" t="str">
        <f t="shared" si="519"/>
        <v>X</v>
      </c>
      <c r="P1518" s="280" t="str">
        <f t="shared" si="520"/>
        <v>=</v>
      </c>
    </row>
    <row r="1519" spans="1:16" ht="13" x14ac:dyDescent="0.35">
      <c r="A1519" s="63" t="s">
        <v>4027</v>
      </c>
      <c r="B1519" s="47" t="s">
        <v>4028</v>
      </c>
      <c r="C1519" s="194" t="s">
        <v>1672</v>
      </c>
      <c r="D1519" s="194" t="s">
        <v>1672</v>
      </c>
      <c r="E1519" s="194" t="s">
        <v>1672</v>
      </c>
      <c r="F1519" s="196" t="s">
        <v>1677</v>
      </c>
      <c r="G1519" s="196" t="s">
        <v>1677</v>
      </c>
      <c r="H1519" s="196" t="s">
        <v>1677</v>
      </c>
      <c r="I1519" s="358"/>
      <c r="J1519" s="280" t="str">
        <f t="shared" si="515"/>
        <v>=</v>
      </c>
      <c r="K1519" s="280" t="str">
        <f t="shared" si="516"/>
        <v>X</v>
      </c>
      <c r="L1519" s="280" t="str">
        <f t="shared" si="521"/>
        <v>=</v>
      </c>
      <c r="M1519" s="280" t="str">
        <f t="shared" si="517"/>
        <v>X</v>
      </c>
      <c r="N1519" s="280" t="str">
        <f t="shared" si="518"/>
        <v>=</v>
      </c>
      <c r="O1519" s="280" t="str">
        <f t="shared" si="519"/>
        <v>X</v>
      </c>
      <c r="P1519" s="280" t="str">
        <f t="shared" si="520"/>
        <v>=</v>
      </c>
    </row>
    <row r="1520" spans="1:16" ht="13" x14ac:dyDescent="0.35">
      <c r="A1520" s="63" t="s">
        <v>4029</v>
      </c>
      <c r="B1520" s="47" t="s">
        <v>4030</v>
      </c>
      <c r="C1520" s="194" t="s">
        <v>1672</v>
      </c>
      <c r="D1520" s="194" t="s">
        <v>1672</v>
      </c>
      <c r="E1520" s="194" t="s">
        <v>1672</v>
      </c>
      <c r="F1520" s="196" t="s">
        <v>1677</v>
      </c>
      <c r="G1520" s="196" t="s">
        <v>1677</v>
      </c>
      <c r="H1520" s="196" t="s">
        <v>1677</v>
      </c>
      <c r="I1520" s="358"/>
      <c r="J1520" s="280" t="str">
        <f t="shared" si="515"/>
        <v>=</v>
      </c>
      <c r="K1520" s="280" t="str">
        <f t="shared" si="516"/>
        <v>X</v>
      </c>
      <c r="L1520" s="280" t="str">
        <f t="shared" si="521"/>
        <v>=</v>
      </c>
      <c r="M1520" s="280" t="str">
        <f t="shared" si="517"/>
        <v>X</v>
      </c>
      <c r="N1520" s="280" t="str">
        <f t="shared" si="518"/>
        <v>=</v>
      </c>
      <c r="O1520" s="280" t="str">
        <f t="shared" si="519"/>
        <v>X</v>
      </c>
      <c r="P1520" s="280" t="str">
        <f t="shared" si="520"/>
        <v>=</v>
      </c>
    </row>
    <row r="1521" spans="1:16" ht="13" x14ac:dyDescent="0.35">
      <c r="A1521" s="63" t="s">
        <v>4031</v>
      </c>
      <c r="B1521" s="47" t="s">
        <v>4032</v>
      </c>
      <c r="C1521" s="194" t="s">
        <v>1672</v>
      </c>
      <c r="D1521" s="194" t="s">
        <v>1672</v>
      </c>
      <c r="E1521" s="194" t="s">
        <v>1672</v>
      </c>
      <c r="F1521" s="196" t="s">
        <v>1677</v>
      </c>
      <c r="G1521" s="196" t="s">
        <v>1677</v>
      </c>
      <c r="H1521" s="196" t="s">
        <v>1677</v>
      </c>
      <c r="I1521" s="358"/>
      <c r="J1521" s="280" t="str">
        <f t="shared" si="515"/>
        <v>=</v>
      </c>
      <c r="K1521" s="280" t="str">
        <f t="shared" si="516"/>
        <v>X</v>
      </c>
      <c r="L1521" s="280" t="str">
        <f t="shared" si="521"/>
        <v>=</v>
      </c>
      <c r="M1521" s="280" t="str">
        <f t="shared" si="517"/>
        <v>X</v>
      </c>
      <c r="N1521" s="280" t="str">
        <f t="shared" si="518"/>
        <v>=</v>
      </c>
      <c r="O1521" s="280" t="str">
        <f t="shared" si="519"/>
        <v>X</v>
      </c>
      <c r="P1521" s="280" t="str">
        <f t="shared" si="520"/>
        <v>=</v>
      </c>
    </row>
    <row r="1522" spans="1:16" ht="13" x14ac:dyDescent="0.35">
      <c r="A1522" s="63" t="s">
        <v>4033</v>
      </c>
      <c r="B1522" s="82" t="s">
        <v>4034</v>
      </c>
      <c r="C1522" s="206" t="s">
        <v>1660</v>
      </c>
      <c r="D1522" s="206" t="s">
        <v>1660</v>
      </c>
      <c r="E1522" s="206" t="s">
        <v>1660</v>
      </c>
      <c r="F1522" s="196" t="s">
        <v>1677</v>
      </c>
      <c r="G1522" s="196" t="s">
        <v>1677</v>
      </c>
      <c r="H1522" s="196" t="s">
        <v>1677</v>
      </c>
      <c r="I1522" s="358"/>
      <c r="J1522" s="280" t="str">
        <f t="shared" si="515"/>
        <v>=</v>
      </c>
      <c r="K1522" s="280" t="str">
        <f t="shared" si="516"/>
        <v>X</v>
      </c>
      <c r="L1522" s="280" t="str">
        <f t="shared" si="521"/>
        <v>=</v>
      </c>
      <c r="M1522" s="280" t="str">
        <f t="shared" si="517"/>
        <v>X</v>
      </c>
      <c r="N1522" s="280" t="str">
        <f t="shared" si="518"/>
        <v>=</v>
      </c>
      <c r="O1522" s="280" t="str">
        <f t="shared" si="519"/>
        <v>X</v>
      </c>
      <c r="P1522" s="280" t="str">
        <f t="shared" si="520"/>
        <v>=</v>
      </c>
    </row>
    <row r="1523" spans="1:16" ht="13" x14ac:dyDescent="0.35">
      <c r="A1523" s="63" t="s">
        <v>4035</v>
      </c>
      <c r="B1523" s="82" t="s">
        <v>4036</v>
      </c>
      <c r="C1523" s="206" t="s">
        <v>1660</v>
      </c>
      <c r="D1523" s="206" t="s">
        <v>1660</v>
      </c>
      <c r="E1523" s="206" t="s">
        <v>1660</v>
      </c>
      <c r="F1523" s="196" t="s">
        <v>1677</v>
      </c>
      <c r="G1523" s="196" t="s">
        <v>1677</v>
      </c>
      <c r="H1523" s="196" t="s">
        <v>1677</v>
      </c>
      <c r="I1523" s="358"/>
      <c r="J1523" s="280" t="str">
        <f t="shared" si="515"/>
        <v>=</v>
      </c>
      <c r="K1523" s="280" t="str">
        <f t="shared" si="516"/>
        <v>X</v>
      </c>
      <c r="L1523" s="280" t="str">
        <f t="shared" si="521"/>
        <v>=</v>
      </c>
      <c r="M1523" s="280" t="str">
        <f t="shared" si="517"/>
        <v>X</v>
      </c>
      <c r="N1523" s="280" t="str">
        <f t="shared" si="518"/>
        <v>=</v>
      </c>
      <c r="O1523" s="280" t="str">
        <f t="shared" si="519"/>
        <v>X</v>
      </c>
      <c r="P1523" s="280" t="str">
        <f t="shared" si="520"/>
        <v>=</v>
      </c>
    </row>
    <row r="1524" spans="1:16" ht="13" x14ac:dyDescent="0.35">
      <c r="A1524" s="63" t="s">
        <v>4037</v>
      </c>
      <c r="B1524" s="82" t="s">
        <v>4038</v>
      </c>
      <c r="C1524" s="206" t="s">
        <v>1660</v>
      </c>
      <c r="D1524" s="206" t="s">
        <v>1660</v>
      </c>
      <c r="E1524" s="206" t="s">
        <v>1660</v>
      </c>
      <c r="F1524" s="196" t="s">
        <v>1677</v>
      </c>
      <c r="G1524" s="196" t="s">
        <v>1677</v>
      </c>
      <c r="H1524" s="196" t="s">
        <v>1677</v>
      </c>
      <c r="I1524" s="358"/>
      <c r="J1524" s="280" t="str">
        <f t="shared" si="515"/>
        <v>=</v>
      </c>
      <c r="K1524" s="280" t="str">
        <f t="shared" si="516"/>
        <v>X</v>
      </c>
      <c r="L1524" s="280" t="str">
        <f t="shared" si="521"/>
        <v>=</v>
      </c>
      <c r="M1524" s="280" t="str">
        <f t="shared" si="517"/>
        <v>X</v>
      </c>
      <c r="N1524" s="280" t="str">
        <f t="shared" si="518"/>
        <v>=</v>
      </c>
      <c r="O1524" s="280" t="str">
        <f t="shared" si="519"/>
        <v>X</v>
      </c>
      <c r="P1524" s="280" t="str">
        <f t="shared" si="520"/>
        <v>=</v>
      </c>
    </row>
    <row r="1525" spans="1:16" ht="13" x14ac:dyDescent="0.35">
      <c r="A1525" s="63" t="s">
        <v>4039</v>
      </c>
      <c r="B1525" s="82" t="s">
        <v>4040</v>
      </c>
      <c r="C1525" s="194" t="s">
        <v>1672</v>
      </c>
      <c r="D1525" s="194" t="s">
        <v>1672</v>
      </c>
      <c r="E1525" s="194" t="s">
        <v>1672</v>
      </c>
      <c r="F1525" s="196" t="s">
        <v>1677</v>
      </c>
      <c r="G1525" s="196" t="s">
        <v>1677</v>
      </c>
      <c r="H1525" s="196" t="s">
        <v>1677</v>
      </c>
      <c r="I1525" s="358"/>
      <c r="J1525" s="280" t="str">
        <f t="shared" si="515"/>
        <v>=</v>
      </c>
      <c r="K1525" s="280" t="str">
        <f t="shared" si="516"/>
        <v>X</v>
      </c>
      <c r="L1525" s="280" t="str">
        <f t="shared" si="521"/>
        <v>=</v>
      </c>
      <c r="M1525" s="280" t="str">
        <f t="shared" si="517"/>
        <v>X</v>
      </c>
      <c r="N1525" s="280" t="str">
        <f t="shared" si="518"/>
        <v>=</v>
      </c>
      <c r="O1525" s="280" t="str">
        <f t="shared" si="519"/>
        <v>X</v>
      </c>
      <c r="P1525" s="280" t="str">
        <f t="shared" si="520"/>
        <v>=</v>
      </c>
    </row>
    <row r="1526" spans="1:16" ht="13" x14ac:dyDescent="0.35">
      <c r="A1526" s="63" t="s">
        <v>706</v>
      </c>
      <c r="B1526" s="82" t="s">
        <v>707</v>
      </c>
      <c r="C1526" s="199" t="s">
        <v>259</v>
      </c>
      <c r="D1526" s="199" t="s">
        <v>259</v>
      </c>
      <c r="E1526" s="199" t="s">
        <v>259</v>
      </c>
      <c r="F1526" s="196" t="s">
        <v>1677</v>
      </c>
      <c r="G1526" s="196" t="s">
        <v>1677</v>
      </c>
      <c r="H1526" s="196" t="s">
        <v>1677</v>
      </c>
      <c r="I1526" s="358"/>
      <c r="J1526" s="280" t="str">
        <f t="shared" si="515"/>
        <v>=</v>
      </c>
      <c r="K1526" s="280" t="str">
        <f t="shared" si="516"/>
        <v>X</v>
      </c>
      <c r="L1526" s="280" t="str">
        <f t="shared" si="521"/>
        <v>=</v>
      </c>
      <c r="M1526" s="280" t="str">
        <f t="shared" si="517"/>
        <v>X</v>
      </c>
      <c r="N1526" s="280" t="str">
        <f t="shared" si="518"/>
        <v>=</v>
      </c>
      <c r="O1526" s="280" t="str">
        <f t="shared" si="519"/>
        <v>X</v>
      </c>
      <c r="P1526" s="280" t="str">
        <f t="shared" si="520"/>
        <v>=</v>
      </c>
    </row>
    <row r="1527" spans="1:16" ht="13" x14ac:dyDescent="0.35">
      <c r="A1527" s="63" t="s">
        <v>710</v>
      </c>
      <c r="B1527" s="82" t="s">
        <v>711</v>
      </c>
      <c r="C1527" s="199" t="s">
        <v>259</v>
      </c>
      <c r="D1527" s="199" t="s">
        <v>259</v>
      </c>
      <c r="E1527" s="199" t="s">
        <v>259</v>
      </c>
      <c r="F1527" s="196" t="s">
        <v>1677</v>
      </c>
      <c r="G1527" s="196" t="s">
        <v>1677</v>
      </c>
      <c r="H1527" s="196" t="s">
        <v>1677</v>
      </c>
      <c r="I1527" s="358"/>
      <c r="J1527" s="280" t="str">
        <f t="shared" si="515"/>
        <v>=</v>
      </c>
      <c r="K1527" s="280" t="str">
        <f t="shared" si="516"/>
        <v>X</v>
      </c>
      <c r="L1527" s="280" t="str">
        <f t="shared" si="521"/>
        <v>=</v>
      </c>
      <c r="M1527" s="280" t="str">
        <f t="shared" si="517"/>
        <v>X</v>
      </c>
      <c r="N1527" s="280" t="str">
        <f t="shared" si="518"/>
        <v>=</v>
      </c>
      <c r="O1527" s="280" t="str">
        <f t="shared" si="519"/>
        <v>X</v>
      </c>
      <c r="P1527" s="280" t="str">
        <f t="shared" si="520"/>
        <v>=</v>
      </c>
    </row>
    <row r="1528" spans="1:16" ht="13" x14ac:dyDescent="0.35">
      <c r="A1528" s="561" t="s">
        <v>4041</v>
      </c>
      <c r="B1528" s="191" t="s">
        <v>1642</v>
      </c>
      <c r="C1528" s="203" t="s">
        <v>1642</v>
      </c>
      <c r="D1528" s="203" t="s">
        <v>1642</v>
      </c>
      <c r="E1528" s="203" t="s">
        <v>1642</v>
      </c>
      <c r="F1528" s="203" t="s">
        <v>1642</v>
      </c>
      <c r="G1528" s="203" t="s">
        <v>1642</v>
      </c>
      <c r="H1528" s="203" t="s">
        <v>1642</v>
      </c>
      <c r="I1528" s="203"/>
      <c r="J1528" s="203" t="s">
        <v>1642</v>
      </c>
      <c r="K1528" s="203" t="s">
        <v>1642</v>
      </c>
      <c r="L1528" s="203" t="s">
        <v>1642</v>
      </c>
      <c r="M1528" s="203" t="s">
        <v>1642</v>
      </c>
      <c r="N1528" s="203" t="s">
        <v>1642</v>
      </c>
      <c r="O1528" s="203" t="s">
        <v>1642</v>
      </c>
      <c r="P1528" s="203" t="s">
        <v>1642</v>
      </c>
    </row>
    <row r="1529" spans="1:16" ht="13" x14ac:dyDescent="0.35">
      <c r="A1529" s="255" t="s">
        <v>1029</v>
      </c>
      <c r="B1529" s="12" t="s">
        <v>1642</v>
      </c>
      <c r="C1529" s="311" t="s">
        <v>1642</v>
      </c>
      <c r="D1529" s="311" t="s">
        <v>1642</v>
      </c>
      <c r="E1529" s="180" t="s">
        <v>1642</v>
      </c>
      <c r="F1529" s="311" t="s">
        <v>1642</v>
      </c>
      <c r="G1529" s="311" t="s">
        <v>1642</v>
      </c>
      <c r="H1529" s="311" t="s">
        <v>1642</v>
      </c>
      <c r="I1529" s="312"/>
      <c r="J1529" s="311" t="s">
        <v>1642</v>
      </c>
      <c r="K1529" s="311" t="s">
        <v>1642</v>
      </c>
      <c r="L1529" s="180" t="s">
        <v>1642</v>
      </c>
      <c r="M1529" s="311" t="s">
        <v>1642</v>
      </c>
      <c r="N1529" s="311" t="s">
        <v>1642</v>
      </c>
      <c r="O1529" s="311" t="s">
        <v>1642</v>
      </c>
      <c r="P1529" s="180" t="s">
        <v>1642</v>
      </c>
    </row>
    <row r="1530" spans="1:16" ht="13" x14ac:dyDescent="0.35">
      <c r="A1530" s="40" t="s">
        <v>4042</v>
      </c>
      <c r="B1530" s="202" t="s">
        <v>4043</v>
      </c>
      <c r="C1530" s="193" t="s">
        <v>1660</v>
      </c>
      <c r="D1530" s="193" t="s">
        <v>1660</v>
      </c>
      <c r="E1530" s="196" t="s">
        <v>1677</v>
      </c>
      <c r="F1530" s="193" t="s">
        <v>1660</v>
      </c>
      <c r="G1530" s="193" t="s">
        <v>1660</v>
      </c>
      <c r="H1530" s="193" t="s">
        <v>1660</v>
      </c>
      <c r="I1530" s="312"/>
      <c r="J1530" s="280" t="str">
        <f>IF(C1530=D1530,"=","X")</f>
        <v>=</v>
      </c>
      <c r="K1530" s="280" t="str">
        <f>IF(C1530=F1530,"=","X")</f>
        <v>=</v>
      </c>
      <c r="L1530" s="280" t="str">
        <f>IF(D1530=E1530,"=","X")</f>
        <v>X</v>
      </c>
      <c r="M1530" s="280" t="str">
        <f>IF(C1530=G1530,"=","X")</f>
        <v>=</v>
      </c>
      <c r="N1530" s="280" t="str">
        <f>IF(F1530=G1530,"=","X")</f>
        <v>=</v>
      </c>
      <c r="O1530" s="280" t="str">
        <f>IF(D1530=F1530,"=","X")</f>
        <v>=</v>
      </c>
      <c r="P1530" s="280" t="str">
        <f>IF(H1530=G1530,"=","X")</f>
        <v>=</v>
      </c>
    </row>
    <row r="1531" spans="1:16" ht="13" x14ac:dyDescent="0.35">
      <c r="A1531" s="40" t="s">
        <v>4044</v>
      </c>
      <c r="B1531" s="202" t="s">
        <v>4045</v>
      </c>
      <c r="C1531" s="193" t="s">
        <v>1660</v>
      </c>
      <c r="D1531" s="193" t="s">
        <v>1660</v>
      </c>
      <c r="E1531" s="196" t="s">
        <v>1677</v>
      </c>
      <c r="F1531" s="193" t="s">
        <v>1660</v>
      </c>
      <c r="G1531" s="193" t="s">
        <v>1660</v>
      </c>
      <c r="H1531" s="193" t="s">
        <v>1660</v>
      </c>
      <c r="I1531" s="312"/>
      <c r="J1531" s="280" t="str">
        <f>IF(C1531=D1531,"=","X")</f>
        <v>=</v>
      </c>
      <c r="K1531" s="280" t="str">
        <f>IF(C1531=F1531,"=","X")</f>
        <v>=</v>
      </c>
      <c r="L1531" s="280" t="str">
        <f>IF(D1531=E1531,"=","X")</f>
        <v>X</v>
      </c>
      <c r="M1531" s="280" t="str">
        <f>IF(C1531=G1531,"=","X")</f>
        <v>=</v>
      </c>
      <c r="N1531" s="280" t="str">
        <f>IF(F1531=G1531,"=","X")</f>
        <v>=</v>
      </c>
      <c r="O1531" s="280" t="str">
        <f>IF(D1531=F1531,"=","X")</f>
        <v>=</v>
      </c>
      <c r="P1531" s="280" t="str">
        <f>IF(H1531=G1531,"=","X")</f>
        <v>=</v>
      </c>
    </row>
    <row r="1532" spans="1:16" ht="13" x14ac:dyDescent="0.35">
      <c r="A1532" s="40" t="s">
        <v>4046</v>
      </c>
      <c r="B1532" s="202" t="s">
        <v>4047</v>
      </c>
      <c r="C1532" s="193" t="s">
        <v>1660</v>
      </c>
      <c r="D1532" s="193" t="s">
        <v>1660</v>
      </c>
      <c r="E1532" s="196" t="s">
        <v>1677</v>
      </c>
      <c r="F1532" s="193" t="s">
        <v>1660</v>
      </c>
      <c r="G1532" s="193" t="s">
        <v>1660</v>
      </c>
      <c r="H1532" s="193" t="s">
        <v>1660</v>
      </c>
      <c r="I1532" s="312"/>
      <c r="J1532" s="280" t="str">
        <f>IF(C1532=D1532,"=","X")</f>
        <v>=</v>
      </c>
      <c r="K1532" s="280" t="str">
        <f>IF(C1532=F1532,"=","X")</f>
        <v>=</v>
      </c>
      <c r="L1532" s="280" t="str">
        <f>IF(D1532=E1532,"=","X")</f>
        <v>X</v>
      </c>
      <c r="M1532" s="280" t="str">
        <f>IF(C1532=G1532,"=","X")</f>
        <v>=</v>
      </c>
      <c r="N1532" s="280" t="str">
        <f>IF(F1532=G1532,"=","X")</f>
        <v>=</v>
      </c>
      <c r="O1532" s="280" t="str">
        <f>IF(D1532=F1532,"=","X")</f>
        <v>=</v>
      </c>
      <c r="P1532" s="280" t="str">
        <f>IF(H1532=G1532,"=","X")</f>
        <v>=</v>
      </c>
    </row>
    <row r="1533" spans="1:16" ht="13" x14ac:dyDescent="0.35">
      <c r="A1533" s="40" t="s">
        <v>4048</v>
      </c>
      <c r="B1533" s="202" t="s">
        <v>4049</v>
      </c>
      <c r="C1533" s="193" t="s">
        <v>1660</v>
      </c>
      <c r="D1533" s="193" t="s">
        <v>1660</v>
      </c>
      <c r="E1533" s="196" t="s">
        <v>1677</v>
      </c>
      <c r="F1533" s="193" t="s">
        <v>1660</v>
      </c>
      <c r="G1533" s="193" t="s">
        <v>1660</v>
      </c>
      <c r="H1533" s="193" t="s">
        <v>1660</v>
      </c>
      <c r="I1533" s="312"/>
      <c r="J1533" s="280" t="str">
        <f>IF(C1533=D1533,"=","X")</f>
        <v>=</v>
      </c>
      <c r="K1533" s="280" t="str">
        <f>IF(C1533=F1533,"=","X")</f>
        <v>=</v>
      </c>
      <c r="L1533" s="280" t="str">
        <f>IF(D1533=E1533,"=","X")</f>
        <v>X</v>
      </c>
      <c r="M1533" s="280" t="str">
        <f>IF(C1533=G1533,"=","X")</f>
        <v>=</v>
      </c>
      <c r="N1533" s="280" t="str">
        <f>IF(F1533=G1533,"=","X")</f>
        <v>=</v>
      </c>
      <c r="O1533" s="280" t="str">
        <f>IF(D1533=F1533,"=","X")</f>
        <v>=</v>
      </c>
      <c r="P1533" s="280" t="str">
        <f>IF(H1533=G1533,"=","X")</f>
        <v>=</v>
      </c>
    </row>
    <row r="1534" spans="1:16" ht="13" x14ac:dyDescent="0.35">
      <c r="A1534" s="561" t="s">
        <v>4050</v>
      </c>
      <c r="B1534" s="191" t="s">
        <v>1642</v>
      </c>
      <c r="C1534" s="203" t="s">
        <v>1642</v>
      </c>
      <c r="D1534" s="203" t="s">
        <v>1642</v>
      </c>
      <c r="E1534" s="203" t="s">
        <v>1642</v>
      </c>
      <c r="F1534" s="203" t="s">
        <v>1642</v>
      </c>
      <c r="G1534" s="203" t="s">
        <v>1642</v>
      </c>
      <c r="H1534" s="203" t="s">
        <v>1642</v>
      </c>
      <c r="I1534" s="312"/>
      <c r="J1534" s="203" t="s">
        <v>1642</v>
      </c>
      <c r="K1534" s="203" t="s">
        <v>1642</v>
      </c>
      <c r="L1534" s="203" t="s">
        <v>1642</v>
      </c>
      <c r="M1534" s="203" t="s">
        <v>1642</v>
      </c>
      <c r="N1534" s="203" t="s">
        <v>1642</v>
      </c>
      <c r="O1534" s="203" t="s">
        <v>1642</v>
      </c>
      <c r="P1534" s="203" t="s">
        <v>1642</v>
      </c>
    </row>
    <row r="1535" spans="1:16" ht="13" x14ac:dyDescent="0.35">
      <c r="A1535" s="255" t="s">
        <v>1029</v>
      </c>
      <c r="B1535" s="12" t="s">
        <v>1642</v>
      </c>
      <c r="C1535" s="311" t="s">
        <v>1642</v>
      </c>
      <c r="D1535" s="311" t="s">
        <v>1642</v>
      </c>
      <c r="E1535" s="180" t="s">
        <v>1642</v>
      </c>
      <c r="F1535" s="311" t="s">
        <v>1642</v>
      </c>
      <c r="G1535" s="311" t="s">
        <v>1642</v>
      </c>
      <c r="H1535" s="311" t="s">
        <v>1642</v>
      </c>
      <c r="I1535" s="312"/>
      <c r="J1535" s="311" t="s">
        <v>1642</v>
      </c>
      <c r="K1535" s="311" t="s">
        <v>1642</v>
      </c>
      <c r="L1535" s="180" t="s">
        <v>1642</v>
      </c>
      <c r="M1535" s="311" t="s">
        <v>1642</v>
      </c>
      <c r="N1535" s="311" t="s">
        <v>1642</v>
      </c>
      <c r="O1535" s="311" t="s">
        <v>1642</v>
      </c>
      <c r="P1535" s="180" t="s">
        <v>1642</v>
      </c>
    </row>
    <row r="1536" spans="1:16" ht="13" x14ac:dyDescent="0.35">
      <c r="A1536" s="40" t="s">
        <v>4051</v>
      </c>
      <c r="B1536" s="202" t="s">
        <v>4052</v>
      </c>
      <c r="C1536" s="194" t="s">
        <v>1672</v>
      </c>
      <c r="D1536" s="194" t="s">
        <v>1672</v>
      </c>
      <c r="E1536" s="196" t="s">
        <v>1677</v>
      </c>
      <c r="F1536" s="194" t="s">
        <v>1672</v>
      </c>
      <c r="G1536" s="194" t="s">
        <v>1672</v>
      </c>
      <c r="H1536" s="194" t="s">
        <v>1672</v>
      </c>
      <c r="I1536" s="312"/>
      <c r="J1536" s="280" t="str">
        <f>IF(C1536=D1536,"=","X")</f>
        <v>=</v>
      </c>
      <c r="K1536" s="280" t="str">
        <f>IF(C1536=F1536,"=","X")</f>
        <v>=</v>
      </c>
      <c r="L1536" s="280" t="str">
        <f>IF(D1536=E1536,"=","X")</f>
        <v>X</v>
      </c>
      <c r="M1536" s="280" t="str">
        <f>IF(C1536=G1536,"=","X")</f>
        <v>=</v>
      </c>
      <c r="N1536" s="280" t="str">
        <f>IF(F1536=G1536,"=","X")</f>
        <v>=</v>
      </c>
      <c r="O1536" s="280" t="str">
        <f>IF(D1536=F1536,"=","X")</f>
        <v>=</v>
      </c>
      <c r="P1536" s="280" t="str">
        <f>IF(H1536=G1536,"=","X")</f>
        <v>=</v>
      </c>
    </row>
    <row r="1537" spans="1:16" ht="13" x14ac:dyDescent="0.35">
      <c r="A1537" s="40" t="s">
        <v>4053</v>
      </c>
      <c r="B1537" s="202" t="s">
        <v>4054</v>
      </c>
      <c r="C1537" s="193" t="s">
        <v>1660</v>
      </c>
      <c r="D1537" s="193" t="s">
        <v>1660</v>
      </c>
      <c r="E1537" s="196" t="s">
        <v>1677</v>
      </c>
      <c r="F1537" s="193" t="s">
        <v>1660</v>
      </c>
      <c r="G1537" s="193" t="s">
        <v>1660</v>
      </c>
      <c r="H1537" s="193" t="s">
        <v>1660</v>
      </c>
      <c r="I1537" s="312"/>
      <c r="J1537" s="280" t="str">
        <f>IF(C1537=D1537,"=","X")</f>
        <v>=</v>
      </c>
      <c r="K1537" s="280" t="str">
        <f>IF(C1537=F1537,"=","X")</f>
        <v>=</v>
      </c>
      <c r="L1537" s="280" t="str">
        <f>IF(D1537=E1537,"=","X")</f>
        <v>X</v>
      </c>
      <c r="M1537" s="280" t="str">
        <f>IF(C1537=G1537,"=","X")</f>
        <v>=</v>
      </c>
      <c r="N1537" s="280" t="str">
        <f>IF(F1537=G1537,"=","X")</f>
        <v>=</v>
      </c>
      <c r="O1537" s="280" t="str">
        <f>IF(D1537=F1537,"=","X")</f>
        <v>=</v>
      </c>
      <c r="P1537" s="280" t="str">
        <f>IF(H1537=G1537,"=","X")</f>
        <v>=</v>
      </c>
    </row>
    <row r="1538" spans="1:16" ht="13" x14ac:dyDescent="0.35">
      <c r="A1538" s="40" t="s">
        <v>4055</v>
      </c>
      <c r="B1538" s="47" t="s">
        <v>4056</v>
      </c>
      <c r="C1538" s="193" t="s">
        <v>1660</v>
      </c>
      <c r="D1538" s="193" t="s">
        <v>1660</v>
      </c>
      <c r="E1538" s="196" t="s">
        <v>1677</v>
      </c>
      <c r="F1538" s="193" t="s">
        <v>1660</v>
      </c>
      <c r="G1538" s="193" t="s">
        <v>1660</v>
      </c>
      <c r="H1538" s="193" t="s">
        <v>1660</v>
      </c>
      <c r="I1538" s="312"/>
      <c r="J1538" s="280" t="str">
        <f>IF(C1538=D1538,"=","X")</f>
        <v>=</v>
      </c>
      <c r="K1538" s="280" t="str">
        <f>IF(C1538=F1538,"=","X")</f>
        <v>=</v>
      </c>
      <c r="L1538" s="280" t="str">
        <f>IF(D1538=E1538,"=","X")</f>
        <v>X</v>
      </c>
      <c r="M1538" s="280" t="str">
        <f>IF(C1538=G1538,"=","X")</f>
        <v>=</v>
      </c>
      <c r="N1538" s="280" t="str">
        <f>IF(F1538=G1538,"=","X")</f>
        <v>=</v>
      </c>
      <c r="O1538" s="280" t="str">
        <f>IF(D1538=F1538,"=","X")</f>
        <v>=</v>
      </c>
      <c r="P1538" s="280" t="str">
        <f>IF(H1538=G1538,"=","X")</f>
        <v>=</v>
      </c>
    </row>
    <row r="1539" spans="1:16" ht="13" x14ac:dyDescent="0.35">
      <c r="A1539" s="40" t="s">
        <v>4057</v>
      </c>
      <c r="B1539" s="202" t="s">
        <v>4058</v>
      </c>
      <c r="C1539" s="194" t="s">
        <v>1672</v>
      </c>
      <c r="D1539" s="194" t="s">
        <v>1672</v>
      </c>
      <c r="E1539" s="196" t="s">
        <v>1677</v>
      </c>
      <c r="F1539" s="194" t="s">
        <v>1672</v>
      </c>
      <c r="G1539" s="194" t="s">
        <v>1672</v>
      </c>
      <c r="H1539" s="194" t="s">
        <v>1672</v>
      </c>
      <c r="I1539" s="312"/>
      <c r="J1539" s="280" t="str">
        <f>IF(C1539=D1539,"=","X")</f>
        <v>=</v>
      </c>
      <c r="K1539" s="280" t="str">
        <f>IF(C1539=F1539,"=","X")</f>
        <v>=</v>
      </c>
      <c r="L1539" s="280" t="str">
        <f>IF(D1539=E1539,"=","X")</f>
        <v>X</v>
      </c>
      <c r="M1539" s="280" t="str">
        <f>IF(C1539=G1539,"=","X")</f>
        <v>=</v>
      </c>
      <c r="N1539" s="280" t="str">
        <f>IF(F1539=G1539,"=","X")</f>
        <v>=</v>
      </c>
      <c r="O1539" s="280" t="str">
        <f>IF(D1539=F1539,"=","X")</f>
        <v>=</v>
      </c>
      <c r="P1539" s="280" t="str">
        <f>IF(H1539=G1539,"=","X")</f>
        <v>=</v>
      </c>
    </row>
    <row r="1540" spans="1:16" ht="13" x14ac:dyDescent="0.35">
      <c r="A1540" s="561" t="s">
        <v>4059</v>
      </c>
      <c r="B1540" s="191" t="s">
        <v>1642</v>
      </c>
      <c r="C1540" s="203" t="s">
        <v>1642</v>
      </c>
      <c r="D1540" s="203" t="s">
        <v>1642</v>
      </c>
      <c r="E1540" s="203" t="s">
        <v>1642</v>
      </c>
      <c r="F1540" s="203" t="s">
        <v>1642</v>
      </c>
      <c r="G1540" s="203" t="s">
        <v>1642</v>
      </c>
      <c r="H1540" s="203" t="s">
        <v>1642</v>
      </c>
      <c r="I1540" s="312"/>
      <c r="J1540" s="203" t="s">
        <v>1642</v>
      </c>
      <c r="K1540" s="203" t="s">
        <v>1642</v>
      </c>
      <c r="L1540" s="203" t="s">
        <v>1642</v>
      </c>
      <c r="M1540" s="203" t="s">
        <v>1642</v>
      </c>
      <c r="N1540" s="203" t="s">
        <v>1642</v>
      </c>
      <c r="O1540" s="203" t="s">
        <v>1642</v>
      </c>
      <c r="P1540" s="203" t="s">
        <v>1642</v>
      </c>
    </row>
    <row r="1541" spans="1:16" ht="13" x14ac:dyDescent="0.35">
      <c r="A1541" s="255" t="s">
        <v>1029</v>
      </c>
      <c r="B1541" s="12" t="s">
        <v>1642</v>
      </c>
      <c r="C1541" s="311" t="s">
        <v>1642</v>
      </c>
      <c r="D1541" s="311" t="s">
        <v>1642</v>
      </c>
      <c r="E1541" s="180" t="s">
        <v>1642</v>
      </c>
      <c r="F1541" s="311" t="s">
        <v>1642</v>
      </c>
      <c r="G1541" s="311" t="s">
        <v>1642</v>
      </c>
      <c r="H1541" s="311" t="s">
        <v>1642</v>
      </c>
      <c r="I1541" s="312"/>
      <c r="J1541" s="311" t="s">
        <v>1642</v>
      </c>
      <c r="K1541" s="311" t="s">
        <v>1642</v>
      </c>
      <c r="L1541" s="180" t="s">
        <v>1642</v>
      </c>
      <c r="M1541" s="311" t="s">
        <v>1642</v>
      </c>
      <c r="N1541" s="311" t="s">
        <v>1642</v>
      </c>
      <c r="O1541" s="311" t="s">
        <v>1642</v>
      </c>
      <c r="P1541" s="180" t="s">
        <v>1642</v>
      </c>
    </row>
    <row r="1542" spans="1:16" ht="13" x14ac:dyDescent="0.35">
      <c r="A1542" s="40" t="s">
        <v>4060</v>
      </c>
      <c r="B1542" s="47" t="s">
        <v>4061</v>
      </c>
      <c r="C1542" s="193" t="s">
        <v>1660</v>
      </c>
      <c r="D1542" s="193" t="s">
        <v>1660</v>
      </c>
      <c r="E1542" s="196" t="s">
        <v>1677</v>
      </c>
      <c r="F1542" s="193" t="s">
        <v>1660</v>
      </c>
      <c r="G1542" s="193" t="s">
        <v>1660</v>
      </c>
      <c r="H1542" s="193" t="s">
        <v>1660</v>
      </c>
      <c r="I1542" s="312"/>
      <c r="J1542" s="280" t="str">
        <f>IF(C1542=D1542,"=","X")</f>
        <v>=</v>
      </c>
      <c r="K1542" s="280" t="str">
        <f>IF(C1542=F1542,"=","X")</f>
        <v>=</v>
      </c>
      <c r="L1542" s="280" t="str">
        <f>IF(D1542=E1542,"=","X")</f>
        <v>X</v>
      </c>
      <c r="M1542" s="280" t="str">
        <f>IF(C1542=G1542,"=","X")</f>
        <v>=</v>
      </c>
      <c r="N1542" s="280" t="str">
        <f>IF(F1542=G1542,"=","X")</f>
        <v>=</v>
      </c>
      <c r="O1542" s="280" t="str">
        <f>IF(D1542=F1542,"=","X")</f>
        <v>=</v>
      </c>
      <c r="P1542" s="280" t="str">
        <f>IF(H1542=G1542,"=","X")</f>
        <v>=</v>
      </c>
    </row>
    <row r="1543" spans="1:16" ht="13" x14ac:dyDescent="0.35">
      <c r="A1543" s="40" t="s">
        <v>4062</v>
      </c>
      <c r="B1543" s="202" t="s">
        <v>4063</v>
      </c>
      <c r="C1543" s="193" t="s">
        <v>1660</v>
      </c>
      <c r="D1543" s="193" t="s">
        <v>1660</v>
      </c>
      <c r="E1543" s="196" t="s">
        <v>1677</v>
      </c>
      <c r="F1543" s="193" t="s">
        <v>1660</v>
      </c>
      <c r="G1543" s="193" t="s">
        <v>1660</v>
      </c>
      <c r="H1543" s="193" t="s">
        <v>1660</v>
      </c>
      <c r="I1543" s="312"/>
      <c r="J1543" s="280" t="str">
        <f>IF(C1543=D1543,"=","X")</f>
        <v>=</v>
      </c>
      <c r="K1543" s="280" t="str">
        <f>IF(C1543=F1543,"=","X")</f>
        <v>=</v>
      </c>
      <c r="L1543" s="280" t="str">
        <f>IF(D1543=E1543,"=","X")</f>
        <v>X</v>
      </c>
      <c r="M1543" s="280" t="str">
        <f>IF(C1543=G1543,"=","X")</f>
        <v>=</v>
      </c>
      <c r="N1543" s="280" t="str">
        <f>IF(F1543=G1543,"=","X")</f>
        <v>=</v>
      </c>
      <c r="O1543" s="280" t="str">
        <f>IF(D1543=F1543,"=","X")</f>
        <v>=</v>
      </c>
      <c r="P1543" s="280" t="str">
        <f>IF(H1543=G1543,"=","X")</f>
        <v>=</v>
      </c>
    </row>
    <row r="1544" spans="1:16" ht="13" x14ac:dyDescent="0.35">
      <c r="A1544" s="40" t="s">
        <v>4064</v>
      </c>
      <c r="B1544" s="202" t="s">
        <v>4065</v>
      </c>
      <c r="C1544" s="193" t="s">
        <v>1660</v>
      </c>
      <c r="D1544" s="193" t="s">
        <v>1660</v>
      </c>
      <c r="E1544" s="196" t="s">
        <v>1677</v>
      </c>
      <c r="F1544" s="193" t="s">
        <v>1660</v>
      </c>
      <c r="G1544" s="193" t="s">
        <v>1660</v>
      </c>
      <c r="H1544" s="193" t="s">
        <v>1660</v>
      </c>
      <c r="I1544" s="312"/>
      <c r="J1544" s="280" t="str">
        <f>IF(C1544=D1544,"=","X")</f>
        <v>=</v>
      </c>
      <c r="K1544" s="280" t="str">
        <f>IF(C1544=F1544,"=","X")</f>
        <v>=</v>
      </c>
      <c r="L1544" s="280" t="str">
        <f>IF(D1544=E1544,"=","X")</f>
        <v>X</v>
      </c>
      <c r="M1544" s="280" t="str">
        <f>IF(C1544=G1544,"=","X")</f>
        <v>=</v>
      </c>
      <c r="N1544" s="280" t="str">
        <f>IF(F1544=G1544,"=","X")</f>
        <v>=</v>
      </c>
      <c r="O1544" s="280" t="str">
        <f>IF(D1544=F1544,"=","X")</f>
        <v>=</v>
      </c>
      <c r="P1544" s="280" t="str">
        <f>IF(H1544=G1544,"=","X")</f>
        <v>=</v>
      </c>
    </row>
    <row r="1545" spans="1:16" ht="13" x14ac:dyDescent="0.35">
      <c r="A1545" s="561" t="s">
        <v>4066</v>
      </c>
      <c r="B1545" s="191" t="s">
        <v>1642</v>
      </c>
      <c r="C1545" s="203" t="s">
        <v>1642</v>
      </c>
      <c r="D1545" s="203" t="s">
        <v>1642</v>
      </c>
      <c r="E1545" s="203" t="s">
        <v>1642</v>
      </c>
      <c r="F1545" s="203" t="s">
        <v>1642</v>
      </c>
      <c r="G1545" s="203" t="s">
        <v>1642</v>
      </c>
      <c r="H1545" s="203" t="s">
        <v>1642</v>
      </c>
      <c r="I1545" s="312"/>
      <c r="J1545" s="203" t="s">
        <v>1642</v>
      </c>
      <c r="K1545" s="203" t="s">
        <v>1642</v>
      </c>
      <c r="L1545" s="203" t="s">
        <v>1642</v>
      </c>
      <c r="M1545" s="203" t="s">
        <v>1642</v>
      </c>
      <c r="N1545" s="203" t="s">
        <v>1642</v>
      </c>
      <c r="O1545" s="203" t="s">
        <v>1642</v>
      </c>
      <c r="P1545" s="203" t="s">
        <v>1642</v>
      </c>
    </row>
    <row r="1546" spans="1:16" ht="13" x14ac:dyDescent="0.35">
      <c r="A1546" s="255" t="s">
        <v>1029</v>
      </c>
      <c r="B1546" s="12" t="s">
        <v>1642</v>
      </c>
      <c r="C1546" s="311" t="s">
        <v>1642</v>
      </c>
      <c r="D1546" s="311" t="s">
        <v>1642</v>
      </c>
      <c r="E1546" s="180" t="s">
        <v>1642</v>
      </c>
      <c r="F1546" s="311" t="s">
        <v>1642</v>
      </c>
      <c r="G1546" s="311" t="s">
        <v>1642</v>
      </c>
      <c r="H1546" s="311" t="s">
        <v>1642</v>
      </c>
      <c r="I1546" s="312"/>
      <c r="J1546" s="311" t="s">
        <v>1642</v>
      </c>
      <c r="K1546" s="311" t="s">
        <v>1642</v>
      </c>
      <c r="L1546" s="180" t="s">
        <v>1642</v>
      </c>
      <c r="M1546" s="311" t="s">
        <v>1642</v>
      </c>
      <c r="N1546" s="311" t="s">
        <v>1642</v>
      </c>
      <c r="O1546" s="311" t="s">
        <v>1642</v>
      </c>
      <c r="P1546" s="180" t="s">
        <v>1642</v>
      </c>
    </row>
    <row r="1547" spans="1:16" ht="13" x14ac:dyDescent="0.35">
      <c r="A1547" s="40" t="s">
        <v>4067</v>
      </c>
      <c r="B1547" s="47" t="s">
        <v>715</v>
      </c>
      <c r="C1547" s="199" t="s">
        <v>259</v>
      </c>
      <c r="D1547" s="199" t="s">
        <v>259</v>
      </c>
      <c r="E1547" s="196" t="s">
        <v>1677</v>
      </c>
      <c r="F1547" s="196" t="s">
        <v>1677</v>
      </c>
      <c r="G1547" s="197" t="s">
        <v>1678</v>
      </c>
      <c r="H1547" s="197" t="s">
        <v>1678</v>
      </c>
      <c r="I1547" s="312"/>
      <c r="J1547" s="280" t="str">
        <f>IF(C1547=D1547,"=","X")</f>
        <v>=</v>
      </c>
      <c r="K1547" s="280" t="str">
        <f>IF(C1547=F1547,"=","X")</f>
        <v>X</v>
      </c>
      <c r="L1547" s="280" t="str">
        <f>IF(D1547=E1547,"=","X")</f>
        <v>X</v>
      </c>
      <c r="M1547" s="280" t="str">
        <f>IF(C1547=G1547,"=","X")</f>
        <v>X</v>
      </c>
      <c r="N1547" s="280" t="str">
        <f>IF(F1547=G1547,"=","X")</f>
        <v>X</v>
      </c>
      <c r="O1547" s="280" t="str">
        <f>IF(D1547=F1547,"=","X")</f>
        <v>X</v>
      </c>
      <c r="P1547" s="280" t="str">
        <f>IF(H1547=G1547,"=","X")</f>
        <v>=</v>
      </c>
    </row>
    <row r="1548" spans="1:16" ht="13" x14ac:dyDescent="0.35">
      <c r="A1548" s="40" t="s">
        <v>4068</v>
      </c>
      <c r="B1548" s="202" t="s">
        <v>3553</v>
      </c>
      <c r="C1548" s="194" t="s">
        <v>1672</v>
      </c>
      <c r="D1548" s="194" t="s">
        <v>1672</v>
      </c>
      <c r="E1548" s="196" t="s">
        <v>1677</v>
      </c>
      <c r="F1548" s="196" t="s">
        <v>1677</v>
      </c>
      <c r="G1548" s="194" t="s">
        <v>1672</v>
      </c>
      <c r="H1548" s="194" t="s">
        <v>1672</v>
      </c>
      <c r="I1548" s="312"/>
      <c r="J1548" s="280" t="str">
        <f>IF(C1548=D1548,"=","X")</f>
        <v>=</v>
      </c>
      <c r="K1548" s="280" t="str">
        <f>IF(C1548=F1548,"=","X")</f>
        <v>X</v>
      </c>
      <c r="L1548" s="280" t="str">
        <f>IF(D1548=E1548,"=","X")</f>
        <v>X</v>
      </c>
      <c r="M1548" s="280" t="str">
        <f>IF(C1548=G1548,"=","X")</f>
        <v>=</v>
      </c>
      <c r="N1548" s="280" t="str">
        <f>IF(F1548=G1548,"=","X")</f>
        <v>X</v>
      </c>
      <c r="O1548" s="280" t="str">
        <f>IF(D1548=F1548,"=","X")</f>
        <v>X</v>
      </c>
      <c r="P1548" s="280" t="str">
        <f>IF(H1548=G1548,"=","X")</f>
        <v>=</v>
      </c>
    </row>
    <row r="1549" spans="1:16" ht="13" x14ac:dyDescent="0.35">
      <c r="A1549" s="561" t="s">
        <v>4069</v>
      </c>
      <c r="B1549" s="191" t="s">
        <v>1642</v>
      </c>
      <c r="C1549" s="203" t="s">
        <v>1642</v>
      </c>
      <c r="D1549" s="203" t="s">
        <v>1642</v>
      </c>
      <c r="E1549" s="203" t="s">
        <v>1642</v>
      </c>
      <c r="F1549" s="203" t="s">
        <v>1642</v>
      </c>
      <c r="G1549" s="203" t="s">
        <v>1642</v>
      </c>
      <c r="H1549" s="203" t="s">
        <v>1642</v>
      </c>
      <c r="I1549" s="312"/>
      <c r="J1549" s="203" t="s">
        <v>1642</v>
      </c>
      <c r="K1549" s="203" t="s">
        <v>1642</v>
      </c>
      <c r="L1549" s="203" t="s">
        <v>1642</v>
      </c>
      <c r="M1549" s="203" t="s">
        <v>1642</v>
      </c>
      <c r="N1549" s="203" t="s">
        <v>1642</v>
      </c>
      <c r="O1549" s="203" t="s">
        <v>1642</v>
      </c>
      <c r="P1549" s="203" t="s">
        <v>1642</v>
      </c>
    </row>
    <row r="1550" spans="1:16" ht="13" x14ac:dyDescent="0.35">
      <c r="A1550" s="255" t="s">
        <v>1029</v>
      </c>
      <c r="B1550" s="12" t="s">
        <v>1642</v>
      </c>
      <c r="C1550" s="311" t="s">
        <v>1642</v>
      </c>
      <c r="D1550" s="311" t="s">
        <v>1642</v>
      </c>
      <c r="E1550" s="180" t="s">
        <v>1642</v>
      </c>
      <c r="F1550" s="311" t="s">
        <v>1642</v>
      </c>
      <c r="G1550" s="311" t="s">
        <v>1642</v>
      </c>
      <c r="H1550" s="311" t="s">
        <v>1642</v>
      </c>
      <c r="I1550" s="312"/>
      <c r="J1550" s="311" t="s">
        <v>1642</v>
      </c>
      <c r="K1550" s="311" t="s">
        <v>1642</v>
      </c>
      <c r="L1550" s="180" t="s">
        <v>1642</v>
      </c>
      <c r="M1550" s="311" t="s">
        <v>1642</v>
      </c>
      <c r="N1550" s="311" t="s">
        <v>1642</v>
      </c>
      <c r="O1550" s="311" t="s">
        <v>1642</v>
      </c>
      <c r="P1550" s="180" t="s">
        <v>1642</v>
      </c>
    </row>
    <row r="1551" spans="1:16" ht="13" x14ac:dyDescent="0.35">
      <c r="A1551" s="40" t="s">
        <v>4070</v>
      </c>
      <c r="B1551" s="47" t="s">
        <v>4071</v>
      </c>
      <c r="C1551" s="193" t="s">
        <v>1660</v>
      </c>
      <c r="D1551" s="193" t="s">
        <v>1660</v>
      </c>
      <c r="E1551" s="196" t="s">
        <v>1677</v>
      </c>
      <c r="F1551" s="193" t="s">
        <v>1660</v>
      </c>
      <c r="G1551" s="193" t="s">
        <v>1660</v>
      </c>
      <c r="H1551" s="193" t="s">
        <v>1660</v>
      </c>
      <c r="I1551" s="312"/>
      <c r="J1551" s="280" t="str">
        <f>IF(C1551=D1551,"=","X")</f>
        <v>=</v>
      </c>
      <c r="K1551" s="280" t="str">
        <f>IF(C1551=F1551,"=","X")</f>
        <v>=</v>
      </c>
      <c r="L1551" s="280" t="str">
        <f>IF(D1551=E1551,"=","X")</f>
        <v>X</v>
      </c>
      <c r="M1551" s="280" t="str">
        <f>IF(C1551=G1551,"=","X")</f>
        <v>=</v>
      </c>
      <c r="N1551" s="280" t="str">
        <f>IF(F1551=G1551,"=","X")</f>
        <v>=</v>
      </c>
      <c r="O1551" s="280" t="str">
        <f>IF(D1551=F1551,"=","X")</f>
        <v>=</v>
      </c>
      <c r="P1551" s="280" t="str">
        <f>IF(H1551=G1551,"=","X")</f>
        <v>=</v>
      </c>
    </row>
    <row r="1552" spans="1:16" ht="13" x14ac:dyDescent="0.35">
      <c r="A1552" s="40" t="s">
        <v>4072</v>
      </c>
      <c r="B1552" s="202" t="s">
        <v>4073</v>
      </c>
      <c r="C1552" s="198" t="s">
        <v>1689</v>
      </c>
      <c r="D1552" s="198" t="s">
        <v>1689</v>
      </c>
      <c r="E1552" s="196" t="s">
        <v>1677</v>
      </c>
      <c r="F1552" s="198" t="s">
        <v>1689</v>
      </c>
      <c r="G1552" s="198" t="s">
        <v>1689</v>
      </c>
      <c r="H1552" s="198" t="s">
        <v>1689</v>
      </c>
      <c r="I1552" s="312"/>
      <c r="J1552" s="280" t="str">
        <f>IF(C1552=D1552,"=","X")</f>
        <v>=</v>
      </c>
      <c r="K1552" s="280" t="str">
        <f>IF(C1552=F1552,"=","X")</f>
        <v>=</v>
      </c>
      <c r="L1552" s="280" t="str">
        <f>IF(D1552=E1552,"=","X")</f>
        <v>X</v>
      </c>
      <c r="M1552" s="280" t="str">
        <f>IF(C1552=G1552,"=","X")</f>
        <v>=</v>
      </c>
      <c r="N1552" s="280" t="str">
        <f>IF(F1552=G1552,"=","X")</f>
        <v>=</v>
      </c>
      <c r="O1552" s="280" t="str">
        <f>IF(D1552=F1552,"=","X")</f>
        <v>=</v>
      </c>
      <c r="P1552" s="280" t="str">
        <f>IF(H1552=G1552,"=","X")</f>
        <v>=</v>
      </c>
    </row>
    <row r="1553" spans="1:16" ht="13" x14ac:dyDescent="0.35">
      <c r="A1553" s="40" t="s">
        <v>4074</v>
      </c>
      <c r="B1553" s="40" t="s">
        <v>4075</v>
      </c>
      <c r="C1553" s="193" t="s">
        <v>1660</v>
      </c>
      <c r="D1553" s="193" t="s">
        <v>1660</v>
      </c>
      <c r="E1553" s="196" t="s">
        <v>1677</v>
      </c>
      <c r="F1553" s="193" t="s">
        <v>1660</v>
      </c>
      <c r="G1553" s="193" t="s">
        <v>1660</v>
      </c>
      <c r="H1553" s="193" t="s">
        <v>1660</v>
      </c>
      <c r="I1553" s="312"/>
      <c r="J1553" s="280" t="str">
        <f t="shared" ref="J1553:J1555" si="522">IF(C1553=D1553,"=","X")</f>
        <v>=</v>
      </c>
      <c r="K1553" s="280" t="str">
        <f t="shared" ref="K1553:K1555" si="523">IF(C1553=F1553,"=","X")</f>
        <v>=</v>
      </c>
      <c r="L1553" s="280" t="str">
        <f t="shared" ref="L1553:L1555" si="524">IF(D1553=E1553,"=","X")</f>
        <v>X</v>
      </c>
      <c r="M1553" s="280" t="str">
        <f t="shared" ref="M1553:M1555" si="525">IF(C1553=G1553,"=","X")</f>
        <v>=</v>
      </c>
      <c r="N1553" s="280" t="str">
        <f t="shared" ref="N1553:N1555" si="526">IF(F1553=G1553,"=","X")</f>
        <v>=</v>
      </c>
      <c r="O1553" s="280" t="str">
        <f t="shared" ref="O1553:O1555" si="527">IF(D1553=F1553,"=","X")</f>
        <v>=</v>
      </c>
      <c r="P1553" s="280" t="str">
        <f t="shared" ref="P1553:P1555" si="528">IF(H1553=G1553,"=","X")</f>
        <v>=</v>
      </c>
    </row>
    <row r="1554" spans="1:16" ht="13" x14ac:dyDescent="0.35">
      <c r="A1554" s="40" t="s">
        <v>4076</v>
      </c>
      <c r="B1554" s="40" t="s">
        <v>4077</v>
      </c>
      <c r="C1554" s="193" t="s">
        <v>1660</v>
      </c>
      <c r="D1554" s="193" t="s">
        <v>1660</v>
      </c>
      <c r="E1554" s="196" t="s">
        <v>1677</v>
      </c>
      <c r="F1554" s="193" t="s">
        <v>1660</v>
      </c>
      <c r="G1554" s="193" t="s">
        <v>1660</v>
      </c>
      <c r="H1554" s="193" t="s">
        <v>1660</v>
      </c>
      <c r="I1554" s="312"/>
      <c r="J1554" s="280" t="str">
        <f t="shared" si="522"/>
        <v>=</v>
      </c>
      <c r="K1554" s="280" t="str">
        <f t="shared" si="523"/>
        <v>=</v>
      </c>
      <c r="L1554" s="280" t="str">
        <f t="shared" si="524"/>
        <v>X</v>
      </c>
      <c r="M1554" s="280" t="str">
        <f t="shared" si="525"/>
        <v>=</v>
      </c>
      <c r="N1554" s="280" t="str">
        <f t="shared" si="526"/>
        <v>=</v>
      </c>
      <c r="O1554" s="280" t="str">
        <f t="shared" si="527"/>
        <v>=</v>
      </c>
      <c r="P1554" s="280" t="str">
        <f t="shared" si="528"/>
        <v>=</v>
      </c>
    </row>
    <row r="1555" spans="1:16" ht="13" x14ac:dyDescent="0.35">
      <c r="A1555" s="40" t="s">
        <v>4078</v>
      </c>
      <c r="B1555" s="40" t="s">
        <v>4079</v>
      </c>
      <c r="C1555" s="193" t="s">
        <v>1660</v>
      </c>
      <c r="D1555" s="193" t="s">
        <v>1660</v>
      </c>
      <c r="E1555" s="196" t="s">
        <v>1677</v>
      </c>
      <c r="F1555" s="193" t="s">
        <v>1660</v>
      </c>
      <c r="G1555" s="193" t="s">
        <v>1660</v>
      </c>
      <c r="H1555" s="193" t="s">
        <v>1660</v>
      </c>
      <c r="I1555" s="312"/>
      <c r="J1555" s="280" t="str">
        <f t="shared" si="522"/>
        <v>=</v>
      </c>
      <c r="K1555" s="280" t="str">
        <f t="shared" si="523"/>
        <v>=</v>
      </c>
      <c r="L1555" s="280" t="str">
        <f t="shared" si="524"/>
        <v>X</v>
      </c>
      <c r="M1555" s="280" t="str">
        <f t="shared" si="525"/>
        <v>=</v>
      </c>
      <c r="N1555" s="280" t="str">
        <f t="shared" si="526"/>
        <v>=</v>
      </c>
      <c r="O1555" s="280" t="str">
        <f t="shared" si="527"/>
        <v>=</v>
      </c>
      <c r="P1555" s="280" t="str">
        <f t="shared" si="528"/>
        <v>=</v>
      </c>
    </row>
    <row r="1556" spans="1:16" x14ac:dyDescent="0.35">
      <c r="C1556" s="371"/>
      <c r="I1556" s="364"/>
      <c r="J1556" s="365"/>
      <c r="K1556" s="222"/>
      <c r="L1556" s="222"/>
      <c r="M1556" s="61"/>
      <c r="N1556" s="61"/>
      <c r="O1556" s="61"/>
      <c r="P1556" s="61"/>
    </row>
    <row r="1557" spans="1:16" ht="13" x14ac:dyDescent="0.35">
      <c r="C1557" s="366"/>
      <c r="I1557" s="364"/>
      <c r="J1557" s="365"/>
      <c r="K1557" s="222"/>
      <c r="L1557" s="222"/>
      <c r="M1557" s="61"/>
      <c r="N1557" s="61"/>
      <c r="O1557" s="61"/>
      <c r="P1557" s="61"/>
    </row>
    <row r="1558" spans="1:16" ht="13" x14ac:dyDescent="0.35">
      <c r="C1558" s="367"/>
      <c r="I1558" s="364"/>
      <c r="J1558" s="365"/>
      <c r="K1558" s="222"/>
      <c r="L1558" s="222"/>
      <c r="M1558" s="61"/>
      <c r="N1558" s="61"/>
      <c r="O1558" s="61"/>
      <c r="P1558" s="61"/>
    </row>
    <row r="1559" spans="1:16" x14ac:dyDescent="0.35">
      <c r="C1559" s="368"/>
      <c r="I1559" s="364"/>
      <c r="J1559" s="365"/>
      <c r="K1559" s="222"/>
      <c r="L1559" s="222"/>
      <c r="M1559" s="61"/>
      <c r="N1559" s="61"/>
      <c r="O1559" s="61"/>
      <c r="P1559" s="61"/>
    </row>
    <row r="1560" spans="1:16" x14ac:dyDescent="0.35">
      <c r="C1560" s="368"/>
      <c r="I1560" s="364"/>
      <c r="J1560" s="365"/>
      <c r="K1560" s="222"/>
      <c r="L1560" s="222"/>
      <c r="M1560" s="61"/>
      <c r="N1560" s="61"/>
      <c r="O1560" s="61"/>
      <c r="P1560" s="61"/>
    </row>
    <row r="1561" spans="1:16" x14ac:dyDescent="0.35">
      <c r="C1561" s="368"/>
      <c r="I1561" s="364"/>
      <c r="J1561" s="365"/>
      <c r="K1561" s="222"/>
      <c r="L1561" s="222"/>
      <c r="M1561" s="61"/>
      <c r="N1561" s="61"/>
      <c r="O1561" s="61"/>
      <c r="P1561" s="61"/>
    </row>
    <row r="1562" spans="1:16" ht="13" x14ac:dyDescent="0.35">
      <c r="C1562" s="367"/>
      <c r="I1562" s="364"/>
      <c r="J1562" s="365"/>
      <c r="K1562" s="222"/>
      <c r="L1562" s="222"/>
      <c r="M1562" s="61"/>
      <c r="N1562" s="61"/>
      <c r="O1562" s="61"/>
      <c r="P1562" s="61"/>
    </row>
    <row r="1563" spans="1:16" x14ac:dyDescent="0.35">
      <c r="C1563" s="368"/>
      <c r="I1563" s="364"/>
      <c r="J1563" s="365"/>
      <c r="K1563" s="222"/>
      <c r="L1563" s="222"/>
      <c r="M1563" s="61"/>
      <c r="N1563" s="61"/>
      <c r="O1563" s="61"/>
      <c r="P1563" s="61"/>
    </row>
    <row r="1564" spans="1:16" x14ac:dyDescent="0.35">
      <c r="C1564" s="361"/>
      <c r="I1564" s="364"/>
      <c r="J1564" s="365"/>
      <c r="K1564" s="222"/>
      <c r="L1564" s="222"/>
      <c r="M1564" s="61"/>
      <c r="N1564" s="61"/>
      <c r="O1564" s="61"/>
      <c r="P1564" s="61"/>
    </row>
    <row r="1565" spans="1:16" x14ac:dyDescent="0.35">
      <c r="C1565" s="361"/>
      <c r="I1565" s="364"/>
      <c r="J1565" s="365"/>
      <c r="K1565" s="222"/>
      <c r="L1565" s="222"/>
      <c r="M1565" s="61"/>
      <c r="N1565" s="61"/>
      <c r="O1565" s="61"/>
      <c r="P1565" s="61"/>
    </row>
    <row r="1566" spans="1:16" x14ac:dyDescent="0.35">
      <c r="C1566" s="369"/>
      <c r="I1566" s="364"/>
      <c r="J1566" s="365"/>
      <c r="K1566" s="222"/>
      <c r="L1566" s="222"/>
      <c r="M1566" s="61"/>
      <c r="N1566" s="61"/>
      <c r="O1566" s="61"/>
      <c r="P1566" s="61"/>
    </row>
    <row r="1567" spans="1:16" ht="13" x14ac:dyDescent="0.35">
      <c r="C1567" s="366"/>
      <c r="I1567" s="364"/>
      <c r="J1567" s="365"/>
      <c r="K1567" s="222"/>
      <c r="L1567" s="222"/>
      <c r="M1567" s="61"/>
      <c r="N1567" s="61"/>
      <c r="O1567" s="61"/>
      <c r="P1567" s="61"/>
    </row>
    <row r="1568" spans="1:16" ht="13" x14ac:dyDescent="0.35">
      <c r="C1568" s="367"/>
      <c r="I1568" s="364"/>
      <c r="J1568" s="365"/>
      <c r="K1568" s="222"/>
      <c r="L1568" s="222"/>
      <c r="M1568" s="61"/>
      <c r="N1568" s="61"/>
      <c r="O1568" s="61"/>
      <c r="P1568" s="61"/>
    </row>
    <row r="1569" spans="3:16" x14ac:dyDescent="0.35">
      <c r="C1569" s="368"/>
      <c r="I1569" s="364"/>
      <c r="J1569" s="365"/>
      <c r="K1569" s="222"/>
      <c r="L1569" s="222"/>
      <c r="M1569" s="61"/>
      <c r="N1569" s="61"/>
      <c r="O1569" s="61"/>
      <c r="P1569" s="61"/>
    </row>
    <row r="1570" spans="3:16" x14ac:dyDescent="0.35">
      <c r="C1570" s="368"/>
      <c r="I1570" s="364"/>
      <c r="J1570" s="365"/>
      <c r="K1570" s="222"/>
      <c r="L1570" s="222"/>
      <c r="M1570" s="61"/>
      <c r="N1570" s="61"/>
      <c r="O1570" s="61"/>
      <c r="P1570" s="61"/>
    </row>
    <row r="1571" spans="3:16" ht="13" x14ac:dyDescent="0.35">
      <c r="C1571" s="367"/>
      <c r="I1571" s="364"/>
      <c r="J1571" s="365"/>
      <c r="K1571" s="222"/>
      <c r="L1571" s="222"/>
      <c r="M1571" s="61"/>
      <c r="N1571" s="61"/>
      <c r="O1571" s="61"/>
      <c r="P1571" s="61"/>
    </row>
    <row r="1572" spans="3:16" x14ac:dyDescent="0.35">
      <c r="C1572" s="368"/>
      <c r="I1572" s="364"/>
      <c r="J1572" s="365"/>
      <c r="K1572" s="222"/>
      <c r="L1572" s="222"/>
      <c r="M1572" s="61"/>
      <c r="N1572" s="61"/>
      <c r="O1572" s="61"/>
      <c r="P1572" s="61"/>
    </row>
    <row r="1573" spans="3:16" x14ac:dyDescent="0.35">
      <c r="C1573" s="361"/>
      <c r="I1573" s="364"/>
      <c r="J1573" s="365"/>
      <c r="K1573" s="222"/>
      <c r="L1573" s="222"/>
      <c r="M1573" s="61"/>
      <c r="N1573" s="61"/>
      <c r="O1573" s="61"/>
      <c r="P1573" s="61"/>
    </row>
    <row r="1574" spans="3:16" x14ac:dyDescent="0.35">
      <c r="C1574" s="361"/>
      <c r="I1574" s="364"/>
      <c r="J1574" s="365"/>
      <c r="K1574" s="222"/>
      <c r="L1574" s="222"/>
      <c r="M1574" s="61"/>
      <c r="N1574" s="61"/>
      <c r="O1574" s="61"/>
      <c r="P1574" s="61"/>
    </row>
    <row r="1575" spans="3:16" x14ac:dyDescent="0.35">
      <c r="C1575" s="369"/>
      <c r="I1575" s="364"/>
      <c r="J1575" s="365"/>
      <c r="K1575" s="222"/>
      <c r="L1575" s="222"/>
      <c r="M1575" s="61"/>
      <c r="N1575" s="61"/>
      <c r="O1575" s="61"/>
      <c r="P1575" s="61"/>
    </row>
    <row r="1576" spans="3:16" ht="13" x14ac:dyDescent="0.35">
      <c r="C1576" s="372"/>
      <c r="I1576" s="364"/>
      <c r="J1576" s="365"/>
      <c r="K1576" s="222"/>
      <c r="L1576" s="222"/>
      <c r="M1576" s="61"/>
      <c r="N1576" s="61"/>
      <c r="O1576" s="61"/>
      <c r="P1576" s="61"/>
    </row>
    <row r="1577" spans="3:16" ht="13" x14ac:dyDescent="0.35">
      <c r="C1577" s="370"/>
      <c r="I1577" s="364"/>
      <c r="J1577" s="365"/>
      <c r="K1577" s="222"/>
      <c r="L1577" s="222"/>
      <c r="M1577" s="61"/>
      <c r="N1577" s="61"/>
      <c r="O1577" s="61"/>
      <c r="P1577" s="61"/>
    </row>
    <row r="1578" spans="3:16" x14ac:dyDescent="0.35">
      <c r="C1578" s="368"/>
      <c r="I1578" s="364"/>
      <c r="J1578" s="365"/>
      <c r="K1578" s="222"/>
      <c r="L1578" s="222"/>
      <c r="M1578" s="61"/>
      <c r="N1578" s="61"/>
      <c r="O1578" s="61"/>
      <c r="P1578" s="61"/>
    </row>
    <row r="1579" spans="3:16" x14ac:dyDescent="0.35">
      <c r="C1579" s="368"/>
      <c r="I1579" s="364"/>
      <c r="J1579" s="365"/>
      <c r="K1579" s="222"/>
      <c r="L1579" s="222"/>
      <c r="M1579" s="61"/>
      <c r="N1579" s="61"/>
      <c r="O1579" s="61"/>
      <c r="P1579" s="61"/>
    </row>
    <row r="1580" spans="3:16" ht="13" x14ac:dyDescent="0.35">
      <c r="C1580" s="370"/>
      <c r="I1580" s="364"/>
      <c r="J1580" s="365"/>
      <c r="K1580" s="222"/>
      <c r="L1580" s="222"/>
      <c r="M1580" s="61"/>
      <c r="N1580" s="61"/>
      <c r="O1580" s="61"/>
      <c r="P1580" s="61"/>
    </row>
    <row r="1581" spans="3:16" x14ac:dyDescent="0.35">
      <c r="C1581" s="368"/>
      <c r="I1581" s="364"/>
      <c r="J1581" s="365"/>
      <c r="K1581" s="222"/>
      <c r="L1581" s="222"/>
      <c r="M1581" s="61"/>
      <c r="N1581" s="61"/>
      <c r="O1581" s="61"/>
      <c r="P1581" s="61"/>
    </row>
    <row r="1582" spans="3:16" x14ac:dyDescent="0.35">
      <c r="C1582" s="373"/>
      <c r="I1582" s="364"/>
      <c r="J1582" s="365"/>
      <c r="K1582" s="222"/>
      <c r="L1582" s="222"/>
      <c r="M1582" s="61"/>
      <c r="N1582" s="61"/>
      <c r="O1582" s="61"/>
      <c r="P1582" s="61"/>
    </row>
    <row r="1583" spans="3:16" x14ac:dyDescent="0.35">
      <c r="C1583" s="373"/>
      <c r="I1583" s="364"/>
      <c r="J1583" s="365"/>
      <c r="K1583" s="222"/>
      <c r="L1583" s="222"/>
      <c r="M1583" s="61"/>
      <c r="N1583" s="61"/>
      <c r="O1583" s="61"/>
      <c r="P1583" s="61"/>
    </row>
    <row r="1584" spans="3:16" x14ac:dyDescent="0.35">
      <c r="C1584" s="373"/>
      <c r="I1584" s="364"/>
      <c r="J1584" s="365"/>
      <c r="K1584" s="222"/>
      <c r="L1584" s="222"/>
      <c r="M1584" s="61"/>
      <c r="N1584" s="61"/>
      <c r="O1584" s="61"/>
      <c r="P1584" s="61"/>
    </row>
    <row r="1585" spans="3:16" ht="13" x14ac:dyDescent="0.35">
      <c r="C1585" s="370"/>
      <c r="I1585" s="364"/>
      <c r="J1585" s="365"/>
      <c r="K1585" s="222"/>
      <c r="L1585" s="222"/>
      <c r="M1585" s="61"/>
      <c r="N1585" s="61"/>
      <c r="O1585" s="61"/>
      <c r="P1585" s="61"/>
    </row>
    <row r="1586" spans="3:16" x14ac:dyDescent="0.35">
      <c r="C1586" s="368"/>
      <c r="I1586" s="364"/>
      <c r="J1586" s="365"/>
      <c r="K1586" s="222"/>
      <c r="L1586" s="222"/>
      <c r="M1586" s="61"/>
      <c r="N1586" s="61"/>
      <c r="O1586" s="61"/>
      <c r="P1586" s="61"/>
    </row>
    <row r="1587" spans="3:16" x14ac:dyDescent="0.35">
      <c r="C1587" s="368"/>
      <c r="I1587" s="364"/>
      <c r="J1587" s="365"/>
      <c r="K1587" s="222"/>
      <c r="L1587" s="222"/>
      <c r="M1587" s="61"/>
      <c r="N1587" s="61"/>
      <c r="O1587" s="61"/>
      <c r="P1587" s="61"/>
    </row>
    <row r="1588" spans="3:16" ht="13" x14ac:dyDescent="0.35">
      <c r="C1588" s="370"/>
      <c r="I1588" s="364"/>
      <c r="J1588" s="365"/>
      <c r="K1588" s="222"/>
      <c r="L1588" s="222"/>
      <c r="M1588" s="61"/>
      <c r="N1588" s="61"/>
      <c r="O1588" s="61"/>
      <c r="P1588" s="61"/>
    </row>
    <row r="1589" spans="3:16" x14ac:dyDescent="0.35">
      <c r="C1589" s="373"/>
      <c r="I1589" s="364"/>
      <c r="J1589" s="365"/>
      <c r="K1589" s="222"/>
      <c r="L1589" s="222"/>
      <c r="M1589" s="61"/>
      <c r="N1589" s="61"/>
      <c r="O1589" s="61"/>
      <c r="P1589" s="61"/>
    </row>
    <row r="1590" spans="3:16" x14ac:dyDescent="0.35">
      <c r="C1590" s="369"/>
      <c r="I1590" s="364"/>
      <c r="J1590" s="365"/>
      <c r="K1590" s="222"/>
      <c r="L1590" s="222"/>
      <c r="M1590" s="61"/>
      <c r="N1590" s="61"/>
      <c r="O1590" s="61"/>
      <c r="P1590" s="61"/>
    </row>
    <row r="1591" spans="3:16" x14ac:dyDescent="0.35">
      <c r="C1591" s="369"/>
      <c r="I1591" s="364"/>
      <c r="J1591" s="365"/>
      <c r="K1591" s="222"/>
      <c r="L1591" s="222"/>
      <c r="M1591" s="61"/>
      <c r="N1591" s="61"/>
      <c r="O1591" s="61"/>
      <c r="P1591" s="61"/>
    </row>
    <row r="1592" spans="3:16" x14ac:dyDescent="0.35">
      <c r="C1592" s="373"/>
      <c r="I1592" s="364"/>
      <c r="J1592" s="365"/>
      <c r="K1592" s="222"/>
      <c r="L1592" s="222"/>
      <c r="M1592" s="61"/>
      <c r="N1592" s="61"/>
      <c r="O1592" s="61"/>
      <c r="P1592" s="61"/>
    </row>
    <row r="1593" spans="3:16" x14ac:dyDescent="0.35">
      <c r="C1593" s="362"/>
      <c r="I1593" s="364"/>
      <c r="J1593" s="365"/>
      <c r="K1593" s="222"/>
      <c r="L1593" s="222"/>
      <c r="M1593" s="61"/>
      <c r="N1593" s="61"/>
      <c r="O1593" s="61"/>
      <c r="P1593" s="61"/>
    </row>
    <row r="1594" spans="3:16" ht="13" x14ac:dyDescent="0.35">
      <c r="C1594" s="372"/>
      <c r="I1594" s="364"/>
      <c r="J1594" s="365"/>
      <c r="K1594" s="222"/>
      <c r="L1594" s="222"/>
      <c r="M1594" s="61"/>
      <c r="N1594" s="61"/>
      <c r="O1594" s="61"/>
      <c r="P1594" s="61"/>
    </row>
    <row r="1595" spans="3:16" ht="13" x14ac:dyDescent="0.35">
      <c r="C1595" s="370"/>
      <c r="I1595" s="364"/>
      <c r="J1595" s="365"/>
      <c r="K1595" s="222"/>
      <c r="L1595" s="222"/>
      <c r="M1595" s="61"/>
      <c r="N1595" s="61"/>
      <c r="O1595" s="61"/>
      <c r="P1595" s="61"/>
    </row>
    <row r="1596" spans="3:16" x14ac:dyDescent="0.35">
      <c r="C1596" s="369"/>
      <c r="I1596" s="364"/>
      <c r="J1596" s="365"/>
      <c r="K1596" s="222"/>
      <c r="L1596" s="222"/>
      <c r="M1596" s="61"/>
      <c r="N1596" s="61"/>
      <c r="O1596" s="61"/>
      <c r="P1596" s="61"/>
    </row>
    <row r="1597" spans="3:16" x14ac:dyDescent="0.35">
      <c r="C1597" s="374"/>
      <c r="I1597" s="364"/>
      <c r="J1597" s="365"/>
      <c r="K1597" s="222"/>
      <c r="L1597" s="222"/>
      <c r="M1597" s="61"/>
      <c r="N1597" s="61"/>
      <c r="O1597" s="61"/>
      <c r="P1597" s="61"/>
    </row>
    <row r="1598" spans="3:16" ht="13" x14ac:dyDescent="0.35">
      <c r="C1598" s="369"/>
      <c r="I1598" s="375"/>
    </row>
    <row r="1599" spans="3:16" ht="13" x14ac:dyDescent="0.35">
      <c r="C1599" s="370"/>
      <c r="I1599" s="133"/>
    </row>
    <row r="1600" spans="3:16" ht="13" x14ac:dyDescent="0.35">
      <c r="C1600" s="367"/>
      <c r="I1600" s="377"/>
    </row>
    <row r="1601" spans="1:16" x14ac:dyDescent="0.35">
      <c r="C1601" s="374"/>
      <c r="I1601" s="378"/>
    </row>
    <row r="1602" spans="1:16" x14ac:dyDescent="0.35">
      <c r="C1602" s="369"/>
      <c r="I1602" s="377"/>
    </row>
    <row r="1603" spans="1:16" x14ac:dyDescent="0.35">
      <c r="C1603" s="374"/>
      <c r="I1603" s="377"/>
    </row>
    <row r="1604" spans="1:16" s="167" customFormat="1" x14ac:dyDescent="0.35">
      <c r="A1604" s="220"/>
      <c r="B1604" s="57"/>
      <c r="C1604" s="374"/>
      <c r="D1604" s="61"/>
      <c r="E1604" s="61"/>
      <c r="F1604" s="61"/>
      <c r="G1604" s="221"/>
      <c r="H1604" s="363"/>
      <c r="I1604" s="377"/>
      <c r="K1604" s="188"/>
      <c r="L1604" s="188"/>
      <c r="M1604" s="376"/>
      <c r="N1604" s="365"/>
      <c r="O1604" s="365"/>
      <c r="P1604" s="365"/>
    </row>
    <row r="1605" spans="1:16" s="167" customFormat="1" x14ac:dyDescent="0.35">
      <c r="A1605" s="220"/>
      <c r="B1605" s="57"/>
      <c r="C1605" s="374"/>
      <c r="D1605" s="61"/>
      <c r="E1605" s="61"/>
      <c r="F1605" s="61"/>
      <c r="G1605" s="221"/>
      <c r="H1605" s="363"/>
      <c r="I1605" s="378"/>
      <c r="K1605" s="188"/>
      <c r="L1605" s="188"/>
      <c r="M1605" s="376"/>
      <c r="N1605" s="365"/>
      <c r="O1605" s="365"/>
      <c r="P1605" s="365"/>
    </row>
    <row r="1606" spans="1:16" s="167" customFormat="1" ht="13" x14ac:dyDescent="0.35">
      <c r="A1606" s="220"/>
      <c r="B1606" s="57"/>
      <c r="C1606" s="369"/>
      <c r="D1606" s="61"/>
      <c r="E1606" s="61"/>
      <c r="F1606" s="61"/>
      <c r="G1606" s="221"/>
      <c r="H1606" s="363"/>
      <c r="I1606" s="375"/>
      <c r="K1606" s="188"/>
      <c r="L1606" s="188"/>
      <c r="M1606" s="376"/>
      <c r="N1606" s="365"/>
      <c r="O1606" s="365"/>
      <c r="P1606" s="365"/>
    </row>
    <row r="1607" spans="1:16" s="167" customFormat="1" ht="13" x14ac:dyDescent="0.35">
      <c r="A1607" s="220"/>
      <c r="B1607" s="57"/>
      <c r="C1607" s="370"/>
      <c r="D1607" s="61"/>
      <c r="E1607" s="61"/>
      <c r="F1607" s="61"/>
      <c r="G1607" s="221"/>
      <c r="H1607" s="363"/>
      <c r="I1607" s="133"/>
      <c r="K1607" s="188"/>
      <c r="L1607" s="188"/>
      <c r="M1607" s="376"/>
      <c r="N1607" s="365"/>
      <c r="O1607" s="365"/>
      <c r="P1607" s="365"/>
    </row>
    <row r="1608" spans="1:16" s="167" customFormat="1" ht="13" x14ac:dyDescent="0.35">
      <c r="A1608" s="220"/>
      <c r="B1608" s="57"/>
      <c r="C1608" s="367"/>
      <c r="D1608" s="61"/>
      <c r="E1608" s="61"/>
      <c r="F1608" s="61"/>
      <c r="G1608" s="221"/>
      <c r="H1608" s="363"/>
      <c r="I1608" s="377"/>
      <c r="K1608" s="188"/>
      <c r="L1608" s="188"/>
      <c r="M1608" s="376"/>
      <c r="N1608" s="365"/>
      <c r="O1608" s="365"/>
      <c r="P1608" s="365"/>
    </row>
    <row r="1609" spans="1:16" s="167" customFormat="1" x14ac:dyDescent="0.35">
      <c r="A1609" s="220"/>
      <c r="B1609" s="57"/>
      <c r="C1609" s="374"/>
      <c r="D1609" s="61"/>
      <c r="E1609" s="61"/>
      <c r="F1609" s="61"/>
      <c r="G1609" s="221"/>
      <c r="H1609" s="363"/>
      <c r="I1609" s="377"/>
      <c r="K1609" s="188"/>
      <c r="L1609" s="188"/>
      <c r="M1609" s="376"/>
      <c r="N1609" s="365"/>
      <c r="O1609" s="365"/>
      <c r="P1609" s="365"/>
    </row>
    <row r="1610" spans="1:16" s="167" customFormat="1" x14ac:dyDescent="0.35">
      <c r="A1610" s="220"/>
      <c r="B1610" s="57"/>
      <c r="C1610" s="374"/>
      <c r="D1610" s="61"/>
      <c r="E1610" s="61"/>
      <c r="F1610" s="61"/>
      <c r="G1610" s="221"/>
      <c r="H1610" s="363"/>
      <c r="I1610" s="377"/>
      <c r="K1610" s="188"/>
      <c r="L1610" s="188"/>
      <c r="M1610" s="376"/>
      <c r="N1610" s="365"/>
      <c r="O1610" s="365"/>
      <c r="P1610" s="365"/>
    </row>
    <row r="1611" spans="1:16" s="167" customFormat="1" x14ac:dyDescent="0.35">
      <c r="A1611" s="220"/>
      <c r="B1611" s="57"/>
      <c r="C1611" s="374"/>
      <c r="D1611" s="61"/>
      <c r="E1611" s="61"/>
      <c r="F1611" s="61"/>
      <c r="G1611" s="221"/>
      <c r="H1611" s="363"/>
      <c r="I1611" s="377"/>
      <c r="K1611" s="188"/>
      <c r="L1611" s="188"/>
      <c r="M1611" s="376"/>
      <c r="N1611" s="365"/>
      <c r="O1611" s="365"/>
      <c r="P1611" s="365"/>
    </row>
    <row r="1612" spans="1:16" s="167" customFormat="1" x14ac:dyDescent="0.35">
      <c r="A1612" s="220"/>
      <c r="B1612" s="57"/>
      <c r="C1612" s="374"/>
      <c r="D1612" s="61"/>
      <c r="E1612" s="61"/>
      <c r="F1612" s="61"/>
      <c r="G1612" s="221"/>
      <c r="H1612" s="363"/>
      <c r="I1612" s="377"/>
      <c r="K1612" s="188"/>
      <c r="L1612" s="188"/>
      <c r="M1612" s="376"/>
      <c r="N1612" s="365"/>
      <c r="O1612" s="365"/>
      <c r="P1612" s="365"/>
    </row>
    <row r="1613" spans="1:16" s="167" customFormat="1" x14ac:dyDescent="0.35">
      <c r="A1613" s="220"/>
      <c r="B1613" s="57"/>
      <c r="C1613" s="374"/>
      <c r="D1613" s="61"/>
      <c r="E1613" s="61"/>
      <c r="F1613" s="61"/>
      <c r="G1613" s="221"/>
      <c r="H1613" s="363"/>
      <c r="I1613" s="377"/>
      <c r="K1613" s="188"/>
      <c r="L1613" s="188"/>
      <c r="M1613" s="376"/>
      <c r="N1613" s="365"/>
      <c r="O1613" s="365"/>
      <c r="P1613" s="365"/>
    </row>
    <row r="1614" spans="1:16" s="167" customFormat="1" x14ac:dyDescent="0.35">
      <c r="A1614" s="220"/>
      <c r="B1614" s="57"/>
      <c r="C1614" s="374"/>
      <c r="D1614" s="61"/>
      <c r="E1614" s="61"/>
      <c r="F1614" s="61"/>
      <c r="G1614" s="221"/>
      <c r="H1614" s="363"/>
      <c r="I1614" s="377"/>
      <c r="K1614" s="188"/>
      <c r="L1614" s="188"/>
      <c r="M1614" s="376"/>
      <c r="N1614" s="365"/>
      <c r="O1614" s="365"/>
      <c r="P1614" s="365"/>
    </row>
    <row r="1615" spans="1:16" s="167" customFormat="1" ht="13" x14ac:dyDescent="0.35">
      <c r="A1615" s="220"/>
      <c r="B1615" s="57"/>
      <c r="C1615" s="374"/>
      <c r="D1615" s="61"/>
      <c r="E1615" s="61"/>
      <c r="F1615" s="61"/>
      <c r="G1615" s="221"/>
      <c r="H1615" s="363"/>
      <c r="I1615" s="375"/>
      <c r="K1615" s="188"/>
      <c r="L1615" s="188"/>
      <c r="M1615" s="376"/>
      <c r="N1615" s="365"/>
      <c r="O1615" s="365"/>
      <c r="P1615" s="365"/>
    </row>
    <row r="1616" spans="1:16" s="167" customFormat="1" ht="13" x14ac:dyDescent="0.35">
      <c r="A1616" s="220"/>
      <c r="B1616" s="57"/>
      <c r="C1616" s="370"/>
      <c r="D1616" s="61"/>
      <c r="E1616" s="61"/>
      <c r="F1616" s="61"/>
      <c r="G1616" s="221"/>
      <c r="H1616" s="363"/>
      <c r="I1616" s="133"/>
      <c r="K1616" s="188"/>
      <c r="L1616" s="188"/>
      <c r="M1616" s="376"/>
      <c r="N1616" s="365"/>
      <c r="O1616" s="365"/>
      <c r="P1616" s="365"/>
    </row>
    <row r="1617" spans="1:16" s="167" customFormat="1" ht="13" x14ac:dyDescent="0.35">
      <c r="A1617" s="220"/>
      <c r="B1617" s="57"/>
      <c r="C1617" s="367"/>
      <c r="D1617" s="61"/>
      <c r="E1617" s="61"/>
      <c r="F1617" s="61"/>
      <c r="G1617" s="221"/>
      <c r="H1617" s="363"/>
      <c r="I1617" s="379"/>
      <c r="K1617" s="188"/>
      <c r="L1617" s="188"/>
      <c r="M1617" s="376"/>
      <c r="N1617" s="365"/>
      <c r="O1617" s="365"/>
      <c r="P1617" s="365"/>
    </row>
    <row r="1618" spans="1:16" s="167" customFormat="1" x14ac:dyDescent="0.35">
      <c r="A1618" s="220"/>
      <c r="B1618" s="57"/>
      <c r="C1618" s="373"/>
      <c r="D1618" s="61"/>
      <c r="E1618" s="61"/>
      <c r="F1618" s="61"/>
      <c r="G1618" s="221"/>
      <c r="H1618" s="363"/>
      <c r="I1618" s="379"/>
      <c r="K1618" s="188"/>
      <c r="L1618" s="188"/>
      <c r="M1618" s="376"/>
      <c r="N1618" s="365"/>
      <c r="O1618" s="365"/>
      <c r="P1618" s="365"/>
    </row>
    <row r="1619" spans="1:16" s="167" customFormat="1" x14ac:dyDescent="0.35">
      <c r="A1619" s="220"/>
      <c r="B1619" s="57"/>
      <c r="C1619" s="373"/>
      <c r="D1619" s="61"/>
      <c r="E1619" s="61"/>
      <c r="F1619" s="61"/>
      <c r="G1619" s="221"/>
      <c r="H1619" s="363"/>
      <c r="I1619" s="379"/>
      <c r="K1619" s="188"/>
      <c r="L1619" s="188"/>
      <c r="M1619" s="376"/>
      <c r="N1619" s="365"/>
      <c r="O1619" s="365"/>
      <c r="P1619" s="365"/>
    </row>
    <row r="1620" spans="1:16" s="167" customFormat="1" x14ac:dyDescent="0.35">
      <c r="A1620" s="220"/>
      <c r="B1620" s="57"/>
      <c r="C1620" s="373"/>
      <c r="D1620" s="61"/>
      <c r="E1620" s="61"/>
      <c r="F1620" s="61"/>
      <c r="G1620" s="221"/>
      <c r="H1620" s="363"/>
      <c r="I1620" s="379"/>
      <c r="K1620" s="188"/>
      <c r="L1620" s="188"/>
      <c r="M1620" s="376"/>
      <c r="N1620" s="365"/>
      <c r="O1620" s="365"/>
      <c r="P1620" s="365"/>
    </row>
    <row r="1621" spans="1:16" s="167" customFormat="1" x14ac:dyDescent="0.35">
      <c r="A1621" s="220"/>
      <c r="B1621" s="57"/>
      <c r="C1621" s="373"/>
      <c r="D1621" s="61"/>
      <c r="E1621" s="61"/>
      <c r="F1621" s="61"/>
      <c r="G1621" s="221"/>
      <c r="H1621" s="363"/>
      <c r="I1621" s="379"/>
      <c r="K1621" s="188"/>
      <c r="L1621" s="188"/>
      <c r="M1621" s="376"/>
      <c r="N1621" s="365"/>
      <c r="O1621" s="365"/>
      <c r="P1621" s="365"/>
    </row>
    <row r="1622" spans="1:16" s="167" customFormat="1" x14ac:dyDescent="0.35">
      <c r="A1622" s="220"/>
      <c r="B1622" s="57"/>
      <c r="C1622" s="373"/>
      <c r="D1622" s="61"/>
      <c r="E1622" s="61"/>
      <c r="F1622" s="61"/>
      <c r="G1622" s="221"/>
      <c r="H1622" s="363"/>
      <c r="I1622" s="379"/>
      <c r="K1622" s="188"/>
      <c r="L1622" s="188"/>
      <c r="M1622" s="376"/>
      <c r="N1622" s="365"/>
      <c r="O1622" s="365"/>
      <c r="P1622" s="365"/>
    </row>
    <row r="1623" spans="1:16" s="167" customFormat="1" x14ac:dyDescent="0.35">
      <c r="A1623" s="220"/>
      <c r="B1623" s="57"/>
      <c r="C1623" s="373"/>
      <c r="D1623" s="61"/>
      <c r="E1623" s="61"/>
      <c r="F1623" s="61"/>
      <c r="G1623" s="221"/>
      <c r="H1623" s="363"/>
      <c r="I1623" s="135"/>
      <c r="K1623" s="188"/>
      <c r="L1623" s="188"/>
      <c r="M1623" s="376"/>
      <c r="N1623" s="365"/>
      <c r="O1623" s="365"/>
      <c r="P1623" s="365"/>
    </row>
  </sheetData>
  <sheetProtection autoFilter="0"/>
  <protectedRanges>
    <protectedRange algorithmName="SHA-512" hashValue="7LVHEyajPEl2lt5GjMTv2LlTK5XFmf7xiCP6/McHDTG2aoHfEHWHMq+h4TcA5JFi+XHDcL7nP4UHARNE4F545Q==" saltValue="3OvATjBY7DcCITKYdKkxWw==" spinCount="100000" sqref="A1003" name="RnR Task Content_2_15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A1004:A1006 B1004:B1005" name="RnR Task Content_2_1_7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A1007" name="RnR Task Content_2_2_7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A1008:B1008 A1010:B1010" name="RnR Task Content_2_3_7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A1009" name="RnR Task Content_2_4_7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A1011:A1013" name="RnR Task Content_2_5_9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1020" name="RnR Task Content_2_7_6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A1020" name="RnR Task Content_2_8_10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A1019" name="RnR Task Content_2_9_8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1006" name="RnR Task Content_2_1_1_3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1023:B1025 B1027:B1032" name="RnR Task Content_2_7_2_4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A1023:A1025 A1027:A1032" name="RnR Task Content_2_8_2_7_2" securityDescriptor="O:WDG:WDD:(A;;CC;;;S-1-5-21-74642-3284969411-2123768488-107669)(A;;CC;;;S-1-5-21-74642-3284969411-2123768488-113093)(A;;CC;;;S-1-5-21-74642-3284969411-2123768488-1293297)(A;;CC;;;S-1-5-21-74642-3284969411-2123768488-139279)(A;;CC;;;S-1-5-21-74642-3284969411-2123768488-96669)"/>
  </protectedRanges>
  <autoFilter ref="A1:P1555" xr:uid="{9C995BC7-54D0-4420-B0A6-27EE3827FF12}"/>
  <conditionalFormatting sqref="A1115:A1142 A1144:A1164 A1166:A1168">
    <cfRule type="duplicateValues" dxfId="106" priority="23"/>
  </conditionalFormatting>
  <conditionalFormatting sqref="B30">
    <cfRule type="duplicateValues" dxfId="105" priority="14"/>
  </conditionalFormatting>
  <conditionalFormatting sqref="B40">
    <cfRule type="duplicateValues" dxfId="104" priority="13"/>
  </conditionalFormatting>
  <conditionalFormatting sqref="B42">
    <cfRule type="duplicateValues" dxfId="103" priority="12"/>
  </conditionalFormatting>
  <conditionalFormatting sqref="B45:B48">
    <cfRule type="duplicateValues" dxfId="102" priority="17"/>
  </conditionalFormatting>
  <conditionalFormatting sqref="B117">
    <cfRule type="duplicateValues" dxfId="101" priority="16"/>
  </conditionalFormatting>
  <conditionalFormatting sqref="B329">
    <cfRule type="duplicateValues" dxfId="100" priority="19"/>
  </conditionalFormatting>
  <conditionalFormatting sqref="B385">
    <cfRule type="duplicateValues" dxfId="99" priority="4"/>
  </conditionalFormatting>
  <conditionalFormatting sqref="B387">
    <cfRule type="duplicateValues" dxfId="98" priority="3"/>
  </conditionalFormatting>
  <conditionalFormatting sqref="B390">
    <cfRule type="duplicateValues" dxfId="97" priority="20"/>
  </conditionalFormatting>
  <conditionalFormatting sqref="I58:P61 I130:P169 K181:P195 I183:J195 P198:P217 K272:P273 I275:P275 K282:P299 I284:J299 I321:P343 I344:N347 K358:N359 P358:P361 I363:P370 I371:J372 K371:P377 I374:J377 K378:N378 I383:P389 I390:N391 O390:P395 K392:N395 I397:P411 K414:N415 I414:J417 K416:P417 I427:P428 I430:P432 J446:N446 O446:P450 I447:N450 I451:P451 I453:P458 I460:P460 I463:N477 O463:O481 P463:P482 I478:J481 K478:N482 I502:P510 I567:P570 I572:P572 I574:P577 I579:P582 J685:P764 I834:P836 J890:P890 I892:P896 I899:P901 K914:P920 O921 K921:N922 P921:P922 P1014:P1018 K1027:P1032 I1032:J1032 I1035:P1039 P1244:P1258 J1256:O1258 I1299:P1301 I1304:J1305 K1304:P1308 I1317:N1320 O1317:P1322 J1321:N1322 K1335:P1336 I1337:P1339 I1343:P1351 J1353:P1370 I1359:I1370 K1443:P1445 K1463:P1465 J1464:J1465 J1485:P1487 J1499:P1502 J1505:P1527">
    <cfRule type="containsText" dxfId="96" priority="10" operator="containsText" text="X">
      <formula>NOT(ISERROR(SEARCH("X",I58)))</formula>
    </cfRule>
  </conditionalFormatting>
  <conditionalFormatting sqref="I125:P127">
    <cfRule type="containsText" dxfId="95" priority="6" operator="containsText" text="X">
      <formula>NOT(ISERROR(SEARCH("X",I125)))</formula>
    </cfRule>
  </conditionalFormatting>
  <conditionalFormatting sqref="I609:P609">
    <cfRule type="containsText" dxfId="94" priority="5" operator="containsText" text="X">
      <formula>NOT(ISERROR(SEARCH("X",I609)))</formula>
    </cfRule>
  </conditionalFormatting>
  <conditionalFormatting sqref="I1330:P1332">
    <cfRule type="containsText" dxfId="93" priority="11" operator="containsText" text="X">
      <formula>NOT(ISERROR(SEARCH("X",I1330)))</formula>
    </cfRule>
  </conditionalFormatting>
  <conditionalFormatting sqref="J4:N4 I5:N8 I32:O32 I33:I42 J33:O48 I44:I47 J55 J69 J82:J83 J91 J104 I108:O110 I111 J111:J112 K111:O114 J121:J122 J172 J182 J198:O199 J214:O214 J217:O217 J220:J221 J233:J234 K233:P248 I235:J248 J251 J256 J262:J263 J272 J282:J283 J302 K344:P349 J348 J352 J355 I358:O358 I359:J359 K359:O361 J360 J373 I378:P378 J392 I412:J412 K412:P414 J413 I415:P415 K422:P425 J424:J425 J426:P426 J439 I482:O482 K484:O491 J490 I491:J491 I492:O492 J495 K512:O519 J513:J514 J520:O520 K531:O540 J534 J541:O541 J548 J554 J557:J558 J564 J769 J775:O775 K776:O779 J777:J778 J805:J806 J827:J828 J855:J856 J872:J873 J885 J904:O904 K905:O907 J906 J920 I921:J921 I922:O922 J937:J938 J956:J958 J961:O961 P961:P1000 J967:O967 J970:O970 J974:O974 J979:O979 I980:O982 J983:O983 J988:O988 J993:O993 K994:O1000 J999:J1000 I1001:P1001 J1005 J1017:O1018 J1030:J1031 J1046 J1067 J1070 J1073 J1080 J1082 K1091:O1095 J1093 J1096:O1097 J1108:J1109 K1115:O1159 J1138 J1160:O1160 K1161:O1168 J1164:J1165 J1171:J1172 J1186 J1189:J1190 J1196 J1202 J1208:J1209 J1215:J1216 J1227:J1228 J1232 K1244:O1255 J1247:J1248 J1266:J1267 J1271:J1272 J1278:J1279 J1283 J1294 J1306 J1336 I1353:I1355 J1377:J1378 J1382 J1407:O1408 K1409:O1415 J1412 J1418:J1419 J1423:J1424 J1428 J1440 J1444:J1445 J1448 J1453 J1470:O1470 I1471:O1476 J1479:J1480 K1479:O1481 I1481:J1481 I1482:O1482 J1494:J1496">
    <cfRule type="containsText" dxfId="92" priority="22" operator="containsText" text="X">
      <formula>NOT(ISERROR(SEARCH("X",I4)))</formula>
    </cfRule>
  </conditionalFormatting>
  <conditionalFormatting sqref="J611:P611 J613:P618 J620:P647 J649:P657 J659:P683">
    <cfRule type="containsText" dxfId="91" priority="15" operator="containsText" text="X">
      <formula>NOT(ISERROR(SEARCH("X",J611)))</formula>
    </cfRule>
  </conditionalFormatting>
  <conditionalFormatting sqref="J1530:P1533">
    <cfRule type="containsText" dxfId="90" priority="9" operator="containsText" text="X">
      <formula>NOT(ISERROR(SEARCH("X",J1530)))</formula>
    </cfRule>
  </conditionalFormatting>
  <conditionalFormatting sqref="J1536:P1539">
    <cfRule type="containsText" dxfId="89" priority="8" operator="containsText" text="X">
      <formula>NOT(ISERROR(SEARCH("X",J1536)))</formula>
    </cfRule>
  </conditionalFormatting>
  <conditionalFormatting sqref="J1542:P1544">
    <cfRule type="containsText" dxfId="88" priority="7" operator="containsText" text="X">
      <formula>NOT(ISERROR(SEARCH("X",J1542)))</formula>
    </cfRule>
  </conditionalFormatting>
  <conditionalFormatting sqref="J1547:P1548">
    <cfRule type="containsText" dxfId="87" priority="2" operator="containsText" text="X">
      <formula>NOT(ISERROR(SEARCH("X",J1547)))</formula>
    </cfRule>
  </conditionalFormatting>
  <conditionalFormatting sqref="J1551:P1555">
    <cfRule type="containsText" dxfId="86" priority="1" operator="containsText" text="X">
      <formula>NOT(ISERROR(SEARCH("X",J1551)))</formula>
    </cfRule>
  </conditionalFormatting>
  <conditionalFormatting sqref="K32:N48 I50:N54 I56:N56 I63:N68 I70:N70 I76:N81 I84:N84 I86:N90 I92:N93 I100:N103 I105:N106 K108:N111 I113:N114 I116:N120 I123:N123 I171:N171 I173:N179 I181:N181 I200:O213 I215:O216 I222:N230 I250:N250 I252:N252 I255:N255 I257:N259 I264:N270 I273:N273 I301:N301 I349:N349 I351:N351 I353:N353 I356:N356 I361:N361 I380:P381 I393:N395 I422:N423 I434:N438 I440:N444 I484:N489 K491:N492 I494:N494 I496:N496 I512:N512 I515:N519 I531:N533 I535:N540 I543:N547 I550:N553 I555:N555 I559:N561 I563:N563 I768:N768 I770:N773 I776:N776 I779:N779 I788:N804 I807:N809 I812:N826 I829:N831 I838:N854 I857:N859 I862:N871 I874:N876 I883:N884 I886:N888 I905:N905 I907:N907 I914:N919 I925:N936 I939:N940 I943:N955 I959:N959 I962:O966 I968:O969 I971:O973 I975:O978 I984:O987 I989:O992 I994:N998 I1004:N1004 I1006:N1006 I1014:O1016 I1027:N1029 I1042:N1045 I1047:N1049 I1057:N1066 I1068:N1069 I1071:N1071 I1074:N1074 I1079:N1079 I1081:N1081 I1083:N1084 I1091:N1092 I1094:N1095 I1103:N1107 I1110:N1112 I1115:N1137 I1139:N1159 I1161:N1163 I1166:N1168 I1173:N1175 I1178:N1185 I1187:N1188 I1191:N1193 I1197:N1199 I1203:N1205 I1210:N1212 I1217:N1218 I1226:N1226 I1229:N1231 I1233:N1236 I1244:N1246 I1249:N1255 I1261:N1265 I1270:N1270 I1273:N1275 I1280:N1280 I1284:N1287 I1295:N1297 I1307:N1308 I1335:N1335 I1373:N1376 I1379:N1381 I1409:N1411 I1413:N1415 I1420:N1420 I1422:N1422 I1425:N1427 I1439:N1439 I1441:N1441 I1443:N1443 I1449:N1449 I1451:N1452 I1454:N1454 I1463:N1463 K1476:N1476 K1481:N1482 I1490:N1493">
    <cfRule type="containsText" dxfId="85" priority="21" operator="containsText" text="X">
      <formula>NOT(ISERROR(SEARCH("X",I32)))</formula>
    </cfRule>
  </conditionalFormatting>
  <conditionalFormatting sqref="O4:P8 I10:P15 I18:P20 I22:P26 I29:P30 P32:P48 K50:P56 K63:P70 J72:P73 K76:P84 K86:P93 I95:P95 I97:P98 K100:P106 P108:P114 K116:P123 K171:P179 K220:P230 K250:P252 K255:P259 K262:P270 J278:P279 K301:P302 J304:P318 K351:P353 K355:P356 I419:P420 K434:P444 P484:P492 K494:P496 I498:P500 P512:P520 I523:P527 I529:P529 P531:P541 K543:P548 K550:P555 K557:P561 K563:P564 I584:P589 I592:P597 I599:P599 I601:P601 I603:P604 J606:P607 K768:P773 P775:P779 J781:P782 I785:P785 K788:P809 K812:P831 K838:P859 K862:P876 I879:P881 K883:P888 P904:P907 J909:P909 I911:P911 K925:P940 K943:P959 K1004:P1006 J1008:P1008 I1010:P1010 I1020:P1020 I1023:P1025 K1042:P1049 I1052:P1054 K1057:P1071 K1073:P1074 I1076:P1077 K1079:P1084 I1086:P1086 I1088:P1089 P1091:P1097 I1099:P1100 K1103:P1112 P1115:P1168 K1171:P1175 K1178:P1193 K1196:P1199 K1202:P1205 K1208:P1212 K1215:P1218 I1222:P1224 K1226:P1236 I1239:P1242 K1261:P1267 K1270:P1275 K1278:P1280 K1283:P1287 I1290:P1292 K1294:P1297 I1310:P1315 I1324:P1328 K1373:P1382 I1385:P1388 I1391:P1404 P1407:P1415 K1418:P1420 K1422:P1428 I1431:P1431 J1433:P1434 J1436:P1436 K1439:P1441 K1448:P1449 K1451:P1454 I1457:P1461 I1467:P1468 P1470:P1476 P1479:P1482 K1490:P1496">
    <cfRule type="containsText" dxfId="84" priority="18" operator="containsText" text="X">
      <formula>NOT(ISERROR(SEARCH("X",I4)))</formula>
    </cfRule>
  </conditionalFormatting>
  <pageMargins left="0.734251969" right="0.734251969" top="0.98425196850393704" bottom="0.98425196850393704" header="0.511811023622047" footer="0.511811023622047"/>
  <pageSetup paperSize="9" scale="67" fitToHeight="0" orientation="landscape" r:id="rId1"/>
  <headerFooter alignWithMargins="0">
    <oddFooter>&amp;L&amp;"Calibri"&amp;11&amp;K000000SAP Documentation: Roles &amp; Responsibilities for RISE with SAP S/4HANA Cloud, private edition and SAP ERP, private cloud edition March 2022
SAP Public Information
Page &amp;P of &amp;N_x000D_&amp;1#&amp;"72 Brand"&amp;6&amp;K000000                  INTERNAL ‒ SAP</oddFooter>
  </headerFooter>
  <rowBreaks count="12" manualBreakCount="12">
    <brk id="24" max="16383" man="1"/>
    <brk id="88" max="16383" man="1"/>
    <brk id="117" max="16383" man="1"/>
    <brk id="270" max="16383" man="1"/>
    <brk id="289" max="16383" man="1"/>
    <brk id="430" max="16383" man="1"/>
    <brk id="535" max="16383" man="1"/>
    <brk id="568" max="16383" man="1"/>
    <brk id="589" max="16383" man="1"/>
    <brk id="805" max="16383" man="1"/>
    <brk id="957" max="16383" man="1"/>
    <brk id="988" max="16383"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66C89-916C-450D-BC28-1B6720877309}">
  <sheetPr codeName="Sheet11">
    <tabColor theme="9"/>
    <outlinePr summaryBelow="0" summaryRight="0"/>
    <pageSetUpPr fitToPage="1"/>
  </sheetPr>
  <dimension ref="A1:PZ1138"/>
  <sheetViews>
    <sheetView showGridLines="0" view="pageBreakPreview" zoomScaleNormal="70" zoomScaleSheetLayoutView="100" zoomScalePageLayoutView="70" workbookViewId="0">
      <selection activeCell="E76" sqref="E76"/>
    </sheetView>
  </sheetViews>
  <sheetFormatPr defaultColWidth="9.1796875" defaultRowHeight="12.5" outlineLevelRow="2" outlineLevelCol="1" x14ac:dyDescent="0.35"/>
  <cols>
    <col min="1" max="1" width="6.26953125" style="833" customWidth="1"/>
    <col min="2" max="2" width="22" style="667" customWidth="1"/>
    <col min="3" max="3" width="88.26953125" style="57" customWidth="1" outlineLevel="1"/>
    <col min="4" max="4" width="67.1796875" style="167" customWidth="1"/>
    <col min="5" max="5" width="81.453125" style="58" customWidth="1"/>
    <col min="6" max="6" width="12.26953125" style="58" customWidth="1"/>
    <col min="7" max="7" width="11.54296875" style="58" customWidth="1"/>
    <col min="8" max="8" width="19.54296875" style="59" customWidth="1"/>
    <col min="9" max="9" width="98.453125" style="59" customWidth="1"/>
    <col min="10" max="16384" width="9.1796875" style="60"/>
  </cols>
  <sheetData>
    <row r="1" spans="1:9" s="775" customFormat="1" ht="93" x14ac:dyDescent="0.35">
      <c r="A1" s="771"/>
      <c r="B1" s="771"/>
      <c r="C1" s="772" t="s">
        <v>4080</v>
      </c>
      <c r="D1" s="772" t="s">
        <v>4081</v>
      </c>
      <c r="E1" s="773" t="s">
        <v>4082</v>
      </c>
      <c r="F1" s="773"/>
      <c r="G1" s="773"/>
      <c r="H1" s="774"/>
      <c r="I1" s="774"/>
    </row>
    <row r="2" spans="1:9" s="61" customFormat="1" ht="26" x14ac:dyDescent="0.35">
      <c r="A2" s="776" t="s">
        <v>4083</v>
      </c>
      <c r="B2" s="776" t="s">
        <v>217</v>
      </c>
      <c r="C2" s="137" t="s">
        <v>218</v>
      </c>
      <c r="D2" s="138" t="s">
        <v>219</v>
      </c>
      <c r="E2" s="138" t="s">
        <v>4084</v>
      </c>
      <c r="F2" s="777" t="s">
        <v>4085</v>
      </c>
      <c r="G2" s="777" t="s">
        <v>4086</v>
      </c>
      <c r="H2" s="778" t="s">
        <v>220</v>
      </c>
      <c r="I2" s="778" t="s">
        <v>248</v>
      </c>
    </row>
    <row r="3" spans="1:9" ht="130" x14ac:dyDescent="0.35">
      <c r="A3" s="779"/>
      <c r="B3" s="429"/>
      <c r="C3" s="429"/>
      <c r="D3" s="563" t="s">
        <v>4087</v>
      </c>
      <c r="E3" s="563" t="s">
        <v>4088</v>
      </c>
      <c r="F3" s="564" t="s">
        <v>1642</v>
      </c>
      <c r="G3" s="565" t="s">
        <v>1642</v>
      </c>
      <c r="H3" s="609" t="s">
        <v>1642</v>
      </c>
      <c r="I3" s="609" t="s">
        <v>1642</v>
      </c>
    </row>
    <row r="4" spans="1:9" ht="39" x14ac:dyDescent="0.35">
      <c r="A4" s="779">
        <v>1</v>
      </c>
      <c r="B4" s="429"/>
      <c r="C4" s="562" t="s">
        <v>1656</v>
      </c>
      <c r="D4" s="563" t="s">
        <v>4089</v>
      </c>
      <c r="E4" s="566"/>
      <c r="F4" s="564" t="s">
        <v>1642</v>
      </c>
      <c r="G4" s="565" t="s">
        <v>1642</v>
      </c>
      <c r="H4" s="609" t="s">
        <v>1642</v>
      </c>
      <c r="I4" s="609" t="s">
        <v>1642</v>
      </c>
    </row>
    <row r="5" spans="1:9" s="279" customFormat="1" ht="13" outlineLevel="1" x14ac:dyDescent="0.35">
      <c r="A5" s="631">
        <v>2</v>
      </c>
      <c r="B5" s="567"/>
      <c r="C5" s="12" t="s">
        <v>1657</v>
      </c>
      <c r="D5" s="422"/>
      <c r="E5" s="416"/>
      <c r="F5" s="416" t="s">
        <v>1642</v>
      </c>
      <c r="G5" s="155" t="s">
        <v>1642</v>
      </c>
      <c r="H5" s="29" t="s">
        <v>1642</v>
      </c>
      <c r="I5" s="29" t="s">
        <v>1642</v>
      </c>
    </row>
    <row r="6" spans="1:9" s="281" customFormat="1" ht="50" outlineLevel="2" x14ac:dyDescent="0.35">
      <c r="A6" s="780">
        <v>3</v>
      </c>
      <c r="B6" s="568" t="s">
        <v>1658</v>
      </c>
      <c r="C6" s="13" t="s">
        <v>1659</v>
      </c>
      <c r="D6" s="139" t="s">
        <v>4090</v>
      </c>
      <c r="E6" s="70"/>
      <c r="F6" s="70" t="s">
        <v>4091</v>
      </c>
      <c r="G6" s="65" t="s">
        <v>4091</v>
      </c>
      <c r="H6" s="141" t="s">
        <v>257</v>
      </c>
      <c r="I6" s="11" t="s">
        <v>4092</v>
      </c>
    </row>
    <row r="7" spans="1:9" s="281" customFormat="1" ht="50" outlineLevel="2" x14ac:dyDescent="0.35">
      <c r="A7" s="780">
        <v>4</v>
      </c>
      <c r="B7" s="568" t="s">
        <v>1661</v>
      </c>
      <c r="C7" s="17" t="s">
        <v>1662</v>
      </c>
      <c r="D7" s="139" t="s">
        <v>4090</v>
      </c>
      <c r="E7" s="70"/>
      <c r="F7" s="70" t="s">
        <v>4091</v>
      </c>
      <c r="G7" s="70" t="s">
        <v>4091</v>
      </c>
      <c r="H7" s="141" t="s">
        <v>257</v>
      </c>
      <c r="I7" s="11" t="s">
        <v>4092</v>
      </c>
    </row>
    <row r="8" spans="1:9" ht="25" outlineLevel="2" x14ac:dyDescent="0.35">
      <c r="A8" s="780">
        <v>5</v>
      </c>
      <c r="B8" s="568" t="s">
        <v>1663</v>
      </c>
      <c r="C8" s="17" t="s">
        <v>1664</v>
      </c>
      <c r="D8" s="139" t="s">
        <v>4090</v>
      </c>
      <c r="E8" s="69"/>
      <c r="F8" s="70" t="s">
        <v>4091</v>
      </c>
      <c r="G8" s="70" t="s">
        <v>4091</v>
      </c>
      <c r="H8" s="141" t="s">
        <v>257</v>
      </c>
      <c r="I8" s="11" t="s">
        <v>4092</v>
      </c>
    </row>
    <row r="9" spans="1:9" s="281" customFormat="1" ht="25" outlineLevel="2" x14ac:dyDescent="0.35">
      <c r="A9" s="780">
        <v>6</v>
      </c>
      <c r="B9" s="568" t="s">
        <v>1665</v>
      </c>
      <c r="C9" s="17" t="s">
        <v>1666</v>
      </c>
      <c r="D9" s="139" t="s">
        <v>4090</v>
      </c>
      <c r="E9" s="70" t="s">
        <v>4093</v>
      </c>
      <c r="F9" s="70" t="s">
        <v>4091</v>
      </c>
      <c r="G9" s="70" t="s">
        <v>4091</v>
      </c>
      <c r="H9" s="141" t="s">
        <v>257</v>
      </c>
      <c r="I9" s="781" t="s">
        <v>4092</v>
      </c>
    </row>
    <row r="10" spans="1:9" s="281" customFormat="1" ht="37.5" outlineLevel="2" x14ac:dyDescent="0.35">
      <c r="A10" s="780">
        <v>7</v>
      </c>
      <c r="B10" s="568" t="s">
        <v>1667</v>
      </c>
      <c r="C10" s="17" t="s">
        <v>1668</v>
      </c>
      <c r="D10" s="139" t="s">
        <v>4090</v>
      </c>
      <c r="E10" s="70"/>
      <c r="F10" s="70" t="s">
        <v>4091</v>
      </c>
      <c r="G10" s="70" t="s">
        <v>4091</v>
      </c>
      <c r="H10" s="141" t="s">
        <v>257</v>
      </c>
      <c r="I10" s="781" t="s">
        <v>4092</v>
      </c>
    </row>
    <row r="11" spans="1:9" s="279" customFormat="1" ht="13" outlineLevel="1" x14ac:dyDescent="0.35">
      <c r="A11" s="631">
        <v>8</v>
      </c>
      <c r="B11" s="567"/>
      <c r="C11" s="12" t="s">
        <v>1669</v>
      </c>
      <c r="D11" s="422"/>
      <c r="E11" s="416"/>
      <c r="F11" s="416" t="s">
        <v>1642</v>
      </c>
      <c r="G11" s="155" t="s">
        <v>1642</v>
      </c>
      <c r="H11" s="29" t="s">
        <v>1642</v>
      </c>
      <c r="I11" s="12" t="s">
        <v>1642</v>
      </c>
    </row>
    <row r="12" spans="1:9" s="281" customFormat="1" ht="200" outlineLevel="2" x14ac:dyDescent="0.35">
      <c r="A12" s="780">
        <v>9</v>
      </c>
      <c r="B12" s="568" t="s">
        <v>1670</v>
      </c>
      <c r="C12" s="13" t="s">
        <v>1671</v>
      </c>
      <c r="D12" s="43" t="s">
        <v>4094</v>
      </c>
      <c r="E12" s="70" t="s">
        <v>4095</v>
      </c>
      <c r="F12" s="70" t="s">
        <v>4091</v>
      </c>
      <c r="G12" s="70" t="s">
        <v>4091</v>
      </c>
      <c r="H12" s="141" t="s">
        <v>1870</v>
      </c>
      <c r="I12" s="781" t="s">
        <v>4091</v>
      </c>
    </row>
    <row r="13" spans="1:9" s="281" customFormat="1" ht="87.5" outlineLevel="2" x14ac:dyDescent="0.35">
      <c r="A13" s="780">
        <v>10</v>
      </c>
      <c r="B13" s="568" t="s">
        <v>1673</v>
      </c>
      <c r="C13" s="13" t="s">
        <v>1674</v>
      </c>
      <c r="D13" s="139" t="s">
        <v>4090</v>
      </c>
      <c r="E13" s="165" t="s">
        <v>4096</v>
      </c>
      <c r="F13" s="70" t="s">
        <v>4091</v>
      </c>
      <c r="G13" s="70" t="s">
        <v>4091</v>
      </c>
      <c r="H13" s="141" t="s">
        <v>257</v>
      </c>
      <c r="I13" s="781" t="s">
        <v>4097</v>
      </c>
    </row>
    <row r="14" spans="1:9" s="281" customFormat="1" ht="25" outlineLevel="2" x14ac:dyDescent="0.35">
      <c r="A14" s="780">
        <v>11</v>
      </c>
      <c r="B14" s="568" t="s">
        <v>1681</v>
      </c>
      <c r="C14" s="17" t="s">
        <v>1682</v>
      </c>
      <c r="D14" s="139" t="s">
        <v>4090</v>
      </c>
      <c r="E14" s="70" t="s">
        <v>4098</v>
      </c>
      <c r="F14" s="70" t="s">
        <v>4091</v>
      </c>
      <c r="G14" s="70" t="s">
        <v>4091</v>
      </c>
      <c r="H14" s="141" t="s">
        <v>257</v>
      </c>
      <c r="I14" s="781" t="s">
        <v>4092</v>
      </c>
    </row>
    <row r="15" spans="1:9" s="281" customFormat="1" ht="25" outlineLevel="2" x14ac:dyDescent="0.35">
      <c r="A15" s="780">
        <v>12</v>
      </c>
      <c r="B15" s="568" t="s">
        <v>1683</v>
      </c>
      <c r="C15" s="17"/>
      <c r="D15" s="139" t="s">
        <v>4090</v>
      </c>
      <c r="E15" s="75" t="s">
        <v>4099</v>
      </c>
      <c r="F15" s="70" t="s">
        <v>4091</v>
      </c>
      <c r="G15" s="70" t="s">
        <v>4091</v>
      </c>
      <c r="H15" s="141" t="s">
        <v>257</v>
      </c>
      <c r="I15" s="781" t="s">
        <v>4092</v>
      </c>
    </row>
    <row r="16" spans="1:9" s="279" customFormat="1" ht="65" outlineLevel="1" x14ac:dyDescent="0.35">
      <c r="A16" s="631">
        <v>13</v>
      </c>
      <c r="B16" s="567"/>
      <c r="C16" s="12" t="s">
        <v>1685</v>
      </c>
      <c r="D16" s="422" t="s">
        <v>4100</v>
      </c>
      <c r="E16" s="416"/>
      <c r="F16" s="416" t="s">
        <v>1642</v>
      </c>
      <c r="G16" s="155" t="s">
        <v>1642</v>
      </c>
      <c r="H16" s="29" t="s">
        <v>1642</v>
      </c>
      <c r="I16" s="29" t="s">
        <v>1642</v>
      </c>
    </row>
    <row r="17" spans="1:9" s="279" customFormat="1" ht="13" outlineLevel="2" x14ac:dyDescent="0.35">
      <c r="A17" s="631">
        <v>14</v>
      </c>
      <c r="B17" s="567"/>
      <c r="C17" s="12" t="s">
        <v>1686</v>
      </c>
      <c r="D17" s="422"/>
      <c r="E17" s="416"/>
      <c r="F17" s="416" t="s">
        <v>1642</v>
      </c>
      <c r="G17" s="155" t="s">
        <v>1642</v>
      </c>
      <c r="H17" s="29" t="s">
        <v>1642</v>
      </c>
      <c r="I17" s="29" t="s">
        <v>1642</v>
      </c>
    </row>
    <row r="18" spans="1:9" s="281" customFormat="1" outlineLevel="2" x14ac:dyDescent="0.35">
      <c r="A18" s="780">
        <v>15</v>
      </c>
      <c r="B18" s="568" t="s">
        <v>1687</v>
      </c>
      <c r="C18" s="17" t="s">
        <v>1688</v>
      </c>
      <c r="D18" s="140" t="s">
        <v>1994</v>
      </c>
      <c r="E18" s="70"/>
      <c r="F18" s="70" t="s">
        <v>4091</v>
      </c>
      <c r="G18" s="70" t="s">
        <v>4091</v>
      </c>
      <c r="H18" s="141" t="s">
        <v>257</v>
      </c>
      <c r="I18" s="11" t="s">
        <v>4101</v>
      </c>
    </row>
    <row r="19" spans="1:9" s="281" customFormat="1" ht="25" outlineLevel="2" x14ac:dyDescent="0.35">
      <c r="A19" s="780">
        <v>16</v>
      </c>
      <c r="B19" s="568" t="s">
        <v>1690</v>
      </c>
      <c r="C19" s="17" t="s">
        <v>1691</v>
      </c>
      <c r="D19" s="140" t="s">
        <v>1994</v>
      </c>
      <c r="E19" s="70"/>
      <c r="F19" s="70" t="s">
        <v>4091</v>
      </c>
      <c r="G19" s="70" t="s">
        <v>4091</v>
      </c>
      <c r="H19" s="141" t="s">
        <v>257</v>
      </c>
      <c r="I19" s="11" t="s">
        <v>4101</v>
      </c>
    </row>
    <row r="20" spans="1:9" s="281" customFormat="1" outlineLevel="2" x14ac:dyDescent="0.35">
      <c r="A20" s="780">
        <v>17</v>
      </c>
      <c r="B20" s="568" t="s">
        <v>1692</v>
      </c>
      <c r="C20" s="17" t="s">
        <v>1693</v>
      </c>
      <c r="D20" s="140" t="s">
        <v>1994</v>
      </c>
      <c r="E20" s="70"/>
      <c r="F20" s="70" t="s">
        <v>4091</v>
      </c>
      <c r="G20" s="70" t="s">
        <v>4091</v>
      </c>
      <c r="H20" s="141" t="s">
        <v>257</v>
      </c>
      <c r="I20" s="11" t="s">
        <v>4101</v>
      </c>
    </row>
    <row r="21" spans="1:9" s="279" customFormat="1" ht="13" outlineLevel="2" x14ac:dyDescent="0.35">
      <c r="A21" s="631">
        <v>18</v>
      </c>
      <c r="B21" s="567"/>
      <c r="C21" s="12" t="s">
        <v>1694</v>
      </c>
      <c r="D21" s="422"/>
      <c r="E21" s="416"/>
      <c r="F21" s="416" t="s">
        <v>1642</v>
      </c>
      <c r="G21" s="155" t="s">
        <v>1642</v>
      </c>
      <c r="H21" s="29" t="s">
        <v>1642</v>
      </c>
      <c r="I21" s="12" t="s">
        <v>1642</v>
      </c>
    </row>
    <row r="22" spans="1:9" s="281" customFormat="1" outlineLevel="2" x14ac:dyDescent="0.35">
      <c r="A22" s="780">
        <v>19</v>
      </c>
      <c r="B22" s="568" t="s">
        <v>1695</v>
      </c>
      <c r="C22" s="17" t="s">
        <v>1696</v>
      </c>
      <c r="D22" s="140" t="s">
        <v>1994</v>
      </c>
      <c r="E22" s="70"/>
      <c r="F22" s="70" t="s">
        <v>4091</v>
      </c>
      <c r="G22" s="70" t="s">
        <v>4091</v>
      </c>
      <c r="H22" s="141" t="s">
        <v>257</v>
      </c>
      <c r="I22" s="11" t="s">
        <v>4101</v>
      </c>
    </row>
    <row r="23" spans="1:9" s="281" customFormat="1" outlineLevel="2" x14ac:dyDescent="0.35">
      <c r="A23" s="780">
        <v>20</v>
      </c>
      <c r="B23" s="568" t="s">
        <v>1697</v>
      </c>
      <c r="C23" s="17" t="s">
        <v>1698</v>
      </c>
      <c r="D23" s="140" t="s">
        <v>1994</v>
      </c>
      <c r="E23" s="70"/>
      <c r="F23" s="70" t="s">
        <v>4091</v>
      </c>
      <c r="G23" s="70" t="s">
        <v>4091</v>
      </c>
      <c r="H23" s="141" t="s">
        <v>257</v>
      </c>
      <c r="I23" s="11" t="s">
        <v>4101</v>
      </c>
    </row>
    <row r="24" spans="1:9" s="281" customFormat="1" outlineLevel="2" x14ac:dyDescent="0.35">
      <c r="A24" s="780">
        <v>21</v>
      </c>
      <c r="B24" s="568" t="s">
        <v>1699</v>
      </c>
      <c r="C24" s="17" t="s">
        <v>1700</v>
      </c>
      <c r="D24" s="140" t="s">
        <v>1994</v>
      </c>
      <c r="E24" s="70"/>
      <c r="F24" s="70" t="s">
        <v>4091</v>
      </c>
      <c r="G24" s="70" t="s">
        <v>4091</v>
      </c>
      <c r="H24" s="141" t="s">
        <v>257</v>
      </c>
      <c r="I24" s="11" t="s">
        <v>4101</v>
      </c>
    </row>
    <row r="25" spans="1:9" s="281" customFormat="1" outlineLevel="2" x14ac:dyDescent="0.35">
      <c r="A25" s="780">
        <v>22</v>
      </c>
      <c r="B25" s="568" t="s">
        <v>1701</v>
      </c>
      <c r="C25" s="17" t="s">
        <v>1702</v>
      </c>
      <c r="D25" s="140" t="s">
        <v>1994</v>
      </c>
      <c r="E25" s="70"/>
      <c r="F25" s="70" t="s">
        <v>4091</v>
      </c>
      <c r="G25" s="70" t="s">
        <v>4091</v>
      </c>
      <c r="H25" s="141" t="s">
        <v>257</v>
      </c>
      <c r="I25" s="11" t="s">
        <v>4101</v>
      </c>
    </row>
    <row r="26" spans="1:9" s="281" customFormat="1" outlineLevel="2" x14ac:dyDescent="0.35">
      <c r="A26" s="780">
        <v>23</v>
      </c>
      <c r="B26" s="568" t="s">
        <v>1703</v>
      </c>
      <c r="C26" s="17" t="s">
        <v>1704</v>
      </c>
      <c r="D26" s="140" t="s">
        <v>1994</v>
      </c>
      <c r="E26" s="70"/>
      <c r="F26" s="70" t="s">
        <v>4091</v>
      </c>
      <c r="G26" s="70" t="s">
        <v>4091</v>
      </c>
      <c r="H26" s="141" t="s">
        <v>257</v>
      </c>
      <c r="I26" s="11" t="s">
        <v>4101</v>
      </c>
    </row>
    <row r="27" spans="1:9" ht="65" x14ac:dyDescent="0.35">
      <c r="A27" s="779">
        <v>24</v>
      </c>
      <c r="B27" s="569"/>
      <c r="C27" s="570" t="s">
        <v>1705</v>
      </c>
      <c r="D27" s="571" t="s">
        <v>4102</v>
      </c>
      <c r="E27" s="571" t="s">
        <v>4103</v>
      </c>
      <c r="F27" s="565" t="s">
        <v>1642</v>
      </c>
      <c r="G27" s="565" t="s">
        <v>1642</v>
      </c>
      <c r="H27" s="609" t="s">
        <v>1642</v>
      </c>
      <c r="I27" s="609" t="s">
        <v>1642</v>
      </c>
    </row>
    <row r="28" spans="1:9" ht="13" outlineLevel="1" x14ac:dyDescent="0.35">
      <c r="A28" s="631">
        <v>25</v>
      </c>
      <c r="B28" s="567"/>
      <c r="C28" s="12" t="s">
        <v>1706</v>
      </c>
      <c r="D28" s="422"/>
      <c r="E28" s="416"/>
      <c r="F28" s="416" t="s">
        <v>1642</v>
      </c>
      <c r="G28" s="155" t="s">
        <v>1642</v>
      </c>
      <c r="H28" s="29" t="s">
        <v>1642</v>
      </c>
      <c r="I28" s="29" t="s">
        <v>1642</v>
      </c>
    </row>
    <row r="29" spans="1:9" ht="25" outlineLevel="2" x14ac:dyDescent="0.35">
      <c r="A29" s="780">
        <v>26</v>
      </c>
      <c r="B29" s="568" t="s">
        <v>1707</v>
      </c>
      <c r="C29" s="17" t="s">
        <v>1708</v>
      </c>
      <c r="D29" s="139" t="s">
        <v>4090</v>
      </c>
      <c r="E29" s="70" t="s">
        <v>4104</v>
      </c>
      <c r="F29" s="70" t="s">
        <v>4091</v>
      </c>
      <c r="G29" s="70" t="s">
        <v>4091</v>
      </c>
      <c r="H29" s="141" t="s">
        <v>257</v>
      </c>
      <c r="I29" s="781" t="s">
        <v>4092</v>
      </c>
    </row>
    <row r="30" spans="1:9" ht="13" outlineLevel="1" x14ac:dyDescent="0.35">
      <c r="A30" s="631">
        <v>27</v>
      </c>
      <c r="B30" s="567"/>
      <c r="C30" s="12" t="s">
        <v>1710</v>
      </c>
      <c r="D30" s="422"/>
      <c r="E30" s="416"/>
      <c r="F30" s="416" t="s">
        <v>1642</v>
      </c>
      <c r="G30" s="416" t="s">
        <v>1642</v>
      </c>
      <c r="H30" s="29" t="s">
        <v>1642</v>
      </c>
      <c r="I30" s="12" t="s">
        <v>1642</v>
      </c>
    </row>
    <row r="31" spans="1:9" ht="25" outlineLevel="2" x14ac:dyDescent="0.35">
      <c r="A31" s="782">
        <v>28</v>
      </c>
      <c r="B31" s="573" t="s">
        <v>797</v>
      </c>
      <c r="C31" s="142" t="s">
        <v>1711</v>
      </c>
      <c r="D31" s="139" t="s">
        <v>4090</v>
      </c>
      <c r="E31" s="70" t="s">
        <v>4105</v>
      </c>
      <c r="F31" s="70" t="s">
        <v>4091</v>
      </c>
      <c r="G31" s="70" t="s">
        <v>4091</v>
      </c>
      <c r="H31" s="141" t="s">
        <v>257</v>
      </c>
      <c r="I31" s="781" t="s">
        <v>4097</v>
      </c>
    </row>
    <row r="32" spans="1:9" ht="25" outlineLevel="2" x14ac:dyDescent="0.35">
      <c r="A32" s="782">
        <v>29</v>
      </c>
      <c r="B32" s="573" t="s">
        <v>254</v>
      </c>
      <c r="C32" s="17" t="s">
        <v>255</v>
      </c>
      <c r="D32" s="127" t="s">
        <v>256</v>
      </c>
      <c r="E32" s="70" t="s">
        <v>258</v>
      </c>
      <c r="F32" s="70" t="s">
        <v>4091</v>
      </c>
      <c r="G32" s="70" t="s">
        <v>4091</v>
      </c>
      <c r="H32" s="141" t="s">
        <v>257</v>
      </c>
      <c r="I32" s="11" t="s">
        <v>4106</v>
      </c>
    </row>
    <row r="33" spans="1:9" ht="75" outlineLevel="2" x14ac:dyDescent="0.35">
      <c r="A33" s="782">
        <v>30</v>
      </c>
      <c r="B33" s="573" t="s">
        <v>271</v>
      </c>
      <c r="C33" s="17" t="s">
        <v>272</v>
      </c>
      <c r="D33" s="127" t="s">
        <v>256</v>
      </c>
      <c r="E33" s="70" t="s">
        <v>273</v>
      </c>
      <c r="F33" s="70" t="s">
        <v>4091</v>
      </c>
      <c r="G33" s="70" t="s">
        <v>4091</v>
      </c>
      <c r="H33" s="141" t="s">
        <v>257</v>
      </c>
      <c r="I33" s="11" t="s">
        <v>4106</v>
      </c>
    </row>
    <row r="34" spans="1:9" ht="75" outlineLevel="2" x14ac:dyDescent="0.35">
      <c r="A34" s="782">
        <v>31</v>
      </c>
      <c r="B34" s="573" t="s">
        <v>277</v>
      </c>
      <c r="C34" s="17" t="s">
        <v>278</v>
      </c>
      <c r="D34" s="127" t="s">
        <v>256</v>
      </c>
      <c r="E34" s="70" t="s">
        <v>279</v>
      </c>
      <c r="F34" s="70" t="s">
        <v>4091</v>
      </c>
      <c r="G34" s="70" t="s">
        <v>4091</v>
      </c>
      <c r="H34" s="141" t="s">
        <v>257</v>
      </c>
      <c r="I34" s="11" t="s">
        <v>4106</v>
      </c>
    </row>
    <row r="35" spans="1:9" ht="37.5" outlineLevel="2" x14ac:dyDescent="0.35">
      <c r="A35" s="782">
        <v>32</v>
      </c>
      <c r="B35" s="573" t="s">
        <v>284</v>
      </c>
      <c r="C35" s="17" t="s">
        <v>285</v>
      </c>
      <c r="D35" s="127" t="s">
        <v>256</v>
      </c>
      <c r="E35" s="70" t="s">
        <v>286</v>
      </c>
      <c r="F35" s="70" t="s">
        <v>4091</v>
      </c>
      <c r="G35" s="70" t="s">
        <v>4091</v>
      </c>
      <c r="H35" s="141" t="s">
        <v>257</v>
      </c>
      <c r="I35" s="11" t="s">
        <v>4106</v>
      </c>
    </row>
    <row r="36" spans="1:9" ht="87.5" outlineLevel="2" x14ac:dyDescent="0.35">
      <c r="A36" s="782">
        <v>33</v>
      </c>
      <c r="B36" s="573" t="s">
        <v>289</v>
      </c>
      <c r="C36" s="17" t="s">
        <v>290</v>
      </c>
      <c r="D36" s="127" t="s">
        <v>256</v>
      </c>
      <c r="E36" s="70" t="s">
        <v>291</v>
      </c>
      <c r="F36" s="70" t="s">
        <v>4091</v>
      </c>
      <c r="G36" s="70" t="s">
        <v>4091</v>
      </c>
      <c r="H36" s="141" t="s">
        <v>257</v>
      </c>
      <c r="I36" s="11" t="s">
        <v>4106</v>
      </c>
    </row>
    <row r="37" spans="1:9" ht="25" outlineLevel="2" x14ac:dyDescent="0.35">
      <c r="A37" s="782">
        <v>34</v>
      </c>
      <c r="B37" s="573" t="s">
        <v>771</v>
      </c>
      <c r="C37" s="17" t="s">
        <v>1713</v>
      </c>
      <c r="D37" s="139" t="s">
        <v>4090</v>
      </c>
      <c r="E37" s="70" t="s">
        <v>4107</v>
      </c>
      <c r="F37" s="70" t="s">
        <v>4091</v>
      </c>
      <c r="G37" s="70" t="s">
        <v>4091</v>
      </c>
      <c r="H37" s="141" t="s">
        <v>257</v>
      </c>
      <c r="I37" s="781" t="s">
        <v>4108</v>
      </c>
    </row>
    <row r="38" spans="1:9" ht="25" outlineLevel="2" x14ac:dyDescent="0.35">
      <c r="A38" s="782">
        <v>35</v>
      </c>
      <c r="B38" s="573" t="s">
        <v>294</v>
      </c>
      <c r="C38" s="17" t="s">
        <v>1715</v>
      </c>
      <c r="D38" s="127" t="s">
        <v>256</v>
      </c>
      <c r="E38" s="70" t="s">
        <v>296</v>
      </c>
      <c r="F38" s="70" t="s">
        <v>4091</v>
      </c>
      <c r="G38" s="70" t="s">
        <v>4091</v>
      </c>
      <c r="H38" s="141" t="s">
        <v>257</v>
      </c>
      <c r="I38" s="11" t="s">
        <v>4106</v>
      </c>
    </row>
    <row r="39" spans="1:9" ht="37.5" outlineLevel="2" x14ac:dyDescent="0.35">
      <c r="A39" s="782">
        <v>36</v>
      </c>
      <c r="B39" s="573" t="s">
        <v>1716</v>
      </c>
      <c r="C39" s="13" t="s">
        <v>1717</v>
      </c>
      <c r="D39" s="139" t="s">
        <v>4090</v>
      </c>
      <c r="E39" s="70" t="s">
        <v>4109</v>
      </c>
      <c r="F39" s="70" t="s">
        <v>4091</v>
      </c>
      <c r="G39" s="70" t="s">
        <v>4091</v>
      </c>
      <c r="H39" s="141" t="s">
        <v>257</v>
      </c>
      <c r="I39" s="11" t="s">
        <v>4106</v>
      </c>
    </row>
    <row r="40" spans="1:9" ht="25" outlineLevel="2" x14ac:dyDescent="0.35">
      <c r="A40" s="782">
        <v>37</v>
      </c>
      <c r="B40" s="573" t="s">
        <v>304</v>
      </c>
      <c r="C40" s="13" t="s">
        <v>305</v>
      </c>
      <c r="D40" s="127" t="s">
        <v>256</v>
      </c>
      <c r="E40" s="70" t="s">
        <v>306</v>
      </c>
      <c r="F40" s="70" t="s">
        <v>4091</v>
      </c>
      <c r="G40" s="70" t="s">
        <v>4091</v>
      </c>
      <c r="H40" s="141" t="s">
        <v>257</v>
      </c>
      <c r="I40" s="781" t="s">
        <v>4108</v>
      </c>
    </row>
    <row r="41" spans="1:9" ht="25" outlineLevel="2" x14ac:dyDescent="0.35">
      <c r="A41" s="782">
        <v>38</v>
      </c>
      <c r="B41" s="573" t="s">
        <v>1011</v>
      </c>
      <c r="C41" s="13" t="s">
        <v>1013</v>
      </c>
      <c r="D41" s="139" t="s">
        <v>4090</v>
      </c>
      <c r="E41" s="70" t="s">
        <v>4110</v>
      </c>
      <c r="F41" s="70" t="s">
        <v>4091</v>
      </c>
      <c r="G41" s="70" t="s">
        <v>4091</v>
      </c>
      <c r="H41" s="141" t="s">
        <v>257</v>
      </c>
      <c r="I41" s="40" t="s">
        <v>4111</v>
      </c>
    </row>
    <row r="42" spans="1:9" ht="37.5" outlineLevel="2" x14ac:dyDescent="0.35">
      <c r="A42" s="782">
        <v>39</v>
      </c>
      <c r="B42" s="573" t="s">
        <v>1723</v>
      </c>
      <c r="C42" s="17" t="s">
        <v>1724</v>
      </c>
      <c r="D42" s="139" t="s">
        <v>4090</v>
      </c>
      <c r="E42" s="70" t="s">
        <v>4112</v>
      </c>
      <c r="F42" s="70" t="s">
        <v>4091</v>
      </c>
      <c r="G42" s="70" t="s">
        <v>4091</v>
      </c>
      <c r="H42" s="141" t="s">
        <v>257</v>
      </c>
      <c r="I42" s="781" t="s">
        <v>4108</v>
      </c>
    </row>
    <row r="43" spans="1:9" ht="13" outlineLevel="1" x14ac:dyDescent="0.35">
      <c r="A43" s="631">
        <v>40</v>
      </c>
      <c r="B43" s="567"/>
      <c r="C43" s="12" t="s">
        <v>1725</v>
      </c>
      <c r="D43" s="422" t="s">
        <v>4113</v>
      </c>
      <c r="E43" s="416"/>
      <c r="F43" s="416" t="s">
        <v>1642</v>
      </c>
      <c r="G43" s="416" t="s">
        <v>1642</v>
      </c>
      <c r="H43" s="29" t="s">
        <v>1642</v>
      </c>
      <c r="I43" s="29" t="s">
        <v>1642</v>
      </c>
    </row>
    <row r="44" spans="1:9" outlineLevel="2" x14ac:dyDescent="0.35">
      <c r="A44" s="780">
        <v>41</v>
      </c>
      <c r="B44" s="568" t="s">
        <v>1110</v>
      </c>
      <c r="C44" s="17" t="s">
        <v>1726</v>
      </c>
      <c r="D44" s="139" t="s">
        <v>4090</v>
      </c>
      <c r="E44" s="70"/>
      <c r="F44" s="70" t="s">
        <v>4091</v>
      </c>
      <c r="G44" s="70" t="s">
        <v>4091</v>
      </c>
      <c r="H44" s="141" t="s">
        <v>257</v>
      </c>
      <c r="I44" s="781" t="s">
        <v>4092</v>
      </c>
    </row>
    <row r="45" spans="1:9" outlineLevel="2" x14ac:dyDescent="0.35">
      <c r="A45" s="780">
        <v>42</v>
      </c>
      <c r="B45" s="568" t="s">
        <v>1727</v>
      </c>
      <c r="C45" s="17" t="s">
        <v>1728</v>
      </c>
      <c r="D45" s="139" t="s">
        <v>4090</v>
      </c>
      <c r="E45" s="70"/>
      <c r="F45" s="70" t="s">
        <v>4091</v>
      </c>
      <c r="G45" s="70" t="s">
        <v>4091</v>
      </c>
      <c r="H45" s="141" t="s">
        <v>257</v>
      </c>
      <c r="I45" s="781" t="s">
        <v>4092</v>
      </c>
    </row>
    <row r="46" spans="1:9" outlineLevel="2" x14ac:dyDescent="0.35">
      <c r="A46" s="780">
        <v>43</v>
      </c>
      <c r="B46" s="568" t="s">
        <v>1729</v>
      </c>
      <c r="C46" s="17" t="s">
        <v>1730</v>
      </c>
      <c r="D46" s="139" t="s">
        <v>4090</v>
      </c>
      <c r="E46" s="69" t="s">
        <v>4114</v>
      </c>
      <c r="F46" s="70" t="s">
        <v>4091</v>
      </c>
      <c r="G46" s="70" t="s">
        <v>4091</v>
      </c>
      <c r="H46" s="141" t="s">
        <v>257</v>
      </c>
      <c r="I46" s="11" t="s">
        <v>4092</v>
      </c>
    </row>
    <row r="47" spans="1:9" outlineLevel="2" x14ac:dyDescent="0.35">
      <c r="A47" s="780">
        <v>44</v>
      </c>
      <c r="B47" s="568" t="s">
        <v>1731</v>
      </c>
      <c r="C47" s="17" t="s">
        <v>1732</v>
      </c>
      <c r="D47" s="139" t="s">
        <v>4090</v>
      </c>
      <c r="E47" s="69" t="s">
        <v>4114</v>
      </c>
      <c r="F47" s="70" t="s">
        <v>4091</v>
      </c>
      <c r="G47" s="70" t="s">
        <v>4091</v>
      </c>
      <c r="H47" s="141" t="s">
        <v>257</v>
      </c>
      <c r="I47" s="11" t="s">
        <v>4092</v>
      </c>
    </row>
    <row r="48" spans="1:9" outlineLevel="2" x14ac:dyDescent="0.35">
      <c r="A48" s="780">
        <v>45</v>
      </c>
      <c r="B48" s="568" t="s">
        <v>1733</v>
      </c>
      <c r="C48" s="17" t="s">
        <v>1734</v>
      </c>
      <c r="D48" s="139" t="s">
        <v>4090</v>
      </c>
      <c r="E48" s="69"/>
      <c r="F48" s="70" t="s">
        <v>4091</v>
      </c>
      <c r="G48" s="70" t="s">
        <v>4091</v>
      </c>
      <c r="H48" s="141" t="s">
        <v>257</v>
      </c>
      <c r="I48" s="11" t="s">
        <v>4092</v>
      </c>
    </row>
    <row r="49" spans="1:9" ht="50" outlineLevel="2" x14ac:dyDescent="0.35">
      <c r="A49" s="780">
        <v>46</v>
      </c>
      <c r="B49" s="568" t="s">
        <v>1735</v>
      </c>
      <c r="C49" s="17" t="s">
        <v>1736</v>
      </c>
      <c r="D49" s="139" t="s">
        <v>4090</v>
      </c>
      <c r="E49" s="69" t="s">
        <v>4115</v>
      </c>
      <c r="F49" s="70" t="s">
        <v>4091</v>
      </c>
      <c r="G49" s="70" t="s">
        <v>4091</v>
      </c>
      <c r="H49" s="141" t="s">
        <v>257</v>
      </c>
      <c r="I49" s="11" t="s">
        <v>4106</v>
      </c>
    </row>
    <row r="50" spans="1:9" outlineLevel="2" x14ac:dyDescent="0.35">
      <c r="A50" s="783">
        <v>47</v>
      </c>
      <c r="B50" s="462" t="s">
        <v>1415</v>
      </c>
      <c r="C50" s="40" t="s">
        <v>1737</v>
      </c>
      <c r="D50" s="140" t="s">
        <v>1994</v>
      </c>
      <c r="E50" s="70"/>
      <c r="F50" s="70" t="s">
        <v>4091</v>
      </c>
      <c r="G50" s="70" t="s">
        <v>4091</v>
      </c>
      <c r="H50" s="141" t="s">
        <v>257</v>
      </c>
      <c r="I50" s="11" t="s">
        <v>4101</v>
      </c>
    </row>
    <row r="51" spans="1:9" ht="13" outlineLevel="1" x14ac:dyDescent="0.35">
      <c r="A51" s="631">
        <v>48</v>
      </c>
      <c r="B51" s="567"/>
      <c r="C51" s="12" t="s">
        <v>1738</v>
      </c>
      <c r="D51" s="422"/>
      <c r="E51" s="416"/>
      <c r="F51" s="416" t="s">
        <v>1642</v>
      </c>
      <c r="G51" s="416" t="s">
        <v>1642</v>
      </c>
      <c r="H51" s="29" t="s">
        <v>1642</v>
      </c>
      <c r="I51" s="29" t="s">
        <v>1642</v>
      </c>
    </row>
    <row r="52" spans="1:9" outlineLevel="2" x14ac:dyDescent="0.35">
      <c r="A52" s="780">
        <v>49</v>
      </c>
      <c r="B52" s="568" t="s">
        <v>1225</v>
      </c>
      <c r="C52" s="17" t="s">
        <v>1740</v>
      </c>
      <c r="D52" s="139" t="s">
        <v>4090</v>
      </c>
      <c r="E52" s="574" t="s">
        <v>4116</v>
      </c>
      <c r="F52" s="70" t="s">
        <v>4091</v>
      </c>
      <c r="G52" s="70" t="s">
        <v>4091</v>
      </c>
      <c r="H52" s="141" t="s">
        <v>257</v>
      </c>
      <c r="I52" s="781" t="s">
        <v>4108</v>
      </c>
    </row>
    <row r="53" spans="1:9" outlineLevel="2" x14ac:dyDescent="0.35">
      <c r="A53" s="780">
        <v>50</v>
      </c>
      <c r="B53" s="568" t="s">
        <v>975</v>
      </c>
      <c r="C53" s="17" t="s">
        <v>977</v>
      </c>
      <c r="D53" s="140" t="s">
        <v>1994</v>
      </c>
      <c r="E53" s="70"/>
      <c r="F53" s="70" t="s">
        <v>4091</v>
      </c>
      <c r="G53" s="70" t="s">
        <v>4091</v>
      </c>
      <c r="H53" s="141" t="s">
        <v>257</v>
      </c>
      <c r="I53" s="11" t="s">
        <v>4101</v>
      </c>
    </row>
    <row r="54" spans="1:9" outlineLevel="2" x14ac:dyDescent="0.35">
      <c r="A54" s="784">
        <v>51</v>
      </c>
      <c r="B54" s="243" t="s">
        <v>1049</v>
      </c>
      <c r="C54" s="17" t="s">
        <v>1741</v>
      </c>
      <c r="D54" s="139" t="s">
        <v>4090</v>
      </c>
      <c r="E54" s="70"/>
      <c r="F54" s="70" t="s">
        <v>4091</v>
      </c>
      <c r="G54" s="70" t="s">
        <v>4091</v>
      </c>
      <c r="H54" s="141" t="s">
        <v>257</v>
      </c>
      <c r="I54" s="781" t="s">
        <v>4108</v>
      </c>
    </row>
    <row r="55" spans="1:9" outlineLevel="2" x14ac:dyDescent="0.35">
      <c r="A55" s="784">
        <v>52</v>
      </c>
      <c r="B55" s="243" t="s">
        <v>1361</v>
      </c>
      <c r="C55" s="17" t="s">
        <v>1742</v>
      </c>
      <c r="D55" s="139" t="s">
        <v>4090</v>
      </c>
      <c r="E55" s="70"/>
      <c r="F55" s="70" t="s">
        <v>4091</v>
      </c>
      <c r="G55" s="70" t="s">
        <v>4091</v>
      </c>
      <c r="H55" s="141" t="s">
        <v>257</v>
      </c>
      <c r="I55" s="40" t="s">
        <v>4111</v>
      </c>
    </row>
    <row r="56" spans="1:9" ht="13" outlineLevel="1" x14ac:dyDescent="0.35">
      <c r="A56" s="631">
        <v>53</v>
      </c>
      <c r="B56" s="567"/>
      <c r="C56" s="12" t="s">
        <v>1743</v>
      </c>
      <c r="D56" s="422"/>
      <c r="E56" s="416"/>
      <c r="F56" s="416" t="s">
        <v>1642</v>
      </c>
      <c r="G56" s="416" t="s">
        <v>1642</v>
      </c>
      <c r="H56" s="29" t="s">
        <v>1642</v>
      </c>
      <c r="I56" s="29" t="s">
        <v>1642</v>
      </c>
    </row>
    <row r="57" spans="1:9" outlineLevel="2" x14ac:dyDescent="0.35">
      <c r="A57" s="780">
        <v>54</v>
      </c>
      <c r="B57" s="568" t="s">
        <v>891</v>
      </c>
      <c r="C57" s="17" t="s">
        <v>893</v>
      </c>
      <c r="D57" s="139" t="s">
        <v>4090</v>
      </c>
      <c r="E57" s="70" t="s">
        <v>4117</v>
      </c>
      <c r="F57" s="70" t="s">
        <v>4091</v>
      </c>
      <c r="G57" s="70" t="s">
        <v>4091</v>
      </c>
      <c r="H57" s="141" t="s">
        <v>257</v>
      </c>
      <c r="I57" s="781" t="s">
        <v>4092</v>
      </c>
    </row>
    <row r="58" spans="1:9" outlineLevel="2" x14ac:dyDescent="0.35">
      <c r="A58" s="780">
        <v>55</v>
      </c>
      <c r="B58" s="568" t="s">
        <v>1744</v>
      </c>
      <c r="C58" s="17" t="s">
        <v>1745</v>
      </c>
      <c r="D58" s="139" t="s">
        <v>4090</v>
      </c>
      <c r="E58" s="70"/>
      <c r="F58" s="70" t="s">
        <v>4091</v>
      </c>
      <c r="G58" s="70" t="s">
        <v>4091</v>
      </c>
      <c r="H58" s="141" t="s">
        <v>257</v>
      </c>
      <c r="I58" s="781" t="s">
        <v>4092</v>
      </c>
    </row>
    <row r="59" spans="1:9" outlineLevel="2" x14ac:dyDescent="0.35">
      <c r="A59" s="780">
        <v>56</v>
      </c>
      <c r="B59" s="568" t="s">
        <v>896</v>
      </c>
      <c r="C59" s="17" t="s">
        <v>1746</v>
      </c>
      <c r="D59" s="139" t="s">
        <v>4090</v>
      </c>
      <c r="E59" s="70" t="s">
        <v>4118</v>
      </c>
      <c r="F59" s="70" t="s">
        <v>4091</v>
      </c>
      <c r="G59" s="70" t="s">
        <v>4091</v>
      </c>
      <c r="H59" s="141" t="s">
        <v>257</v>
      </c>
      <c r="I59" s="781" t="s">
        <v>4108</v>
      </c>
    </row>
    <row r="60" spans="1:9" outlineLevel="2" x14ac:dyDescent="0.35">
      <c r="A60" s="780">
        <v>57</v>
      </c>
      <c r="B60" s="568" t="s">
        <v>1747</v>
      </c>
      <c r="C60" s="17" t="s">
        <v>1748</v>
      </c>
      <c r="D60" s="139" t="s">
        <v>4090</v>
      </c>
      <c r="E60" s="70"/>
      <c r="F60" s="70" t="s">
        <v>4091</v>
      </c>
      <c r="G60" s="70" t="s">
        <v>4091</v>
      </c>
      <c r="H60" s="141" t="s">
        <v>257</v>
      </c>
      <c r="I60" s="781" t="s">
        <v>4119</v>
      </c>
    </row>
    <row r="61" spans="1:9" outlineLevel="2" x14ac:dyDescent="0.35">
      <c r="A61" s="780">
        <v>58</v>
      </c>
      <c r="B61" s="568" t="s">
        <v>1749</v>
      </c>
      <c r="C61" s="13" t="s">
        <v>1750</v>
      </c>
      <c r="D61" s="139" t="s">
        <v>4090</v>
      </c>
      <c r="E61" s="70"/>
      <c r="F61" s="70" t="s">
        <v>4091</v>
      </c>
      <c r="G61" s="70" t="s">
        <v>4091</v>
      </c>
      <c r="H61" s="141" t="s">
        <v>257</v>
      </c>
      <c r="I61" s="781" t="s">
        <v>4092</v>
      </c>
    </row>
    <row r="62" spans="1:9" outlineLevel="2" x14ac:dyDescent="0.35">
      <c r="A62" s="780">
        <v>59</v>
      </c>
      <c r="B62" s="568" t="s">
        <v>1751</v>
      </c>
      <c r="C62" s="17" t="s">
        <v>1752</v>
      </c>
      <c r="D62" s="139" t="s">
        <v>4090</v>
      </c>
      <c r="E62" s="70"/>
      <c r="F62" s="70" t="s">
        <v>4091</v>
      </c>
      <c r="G62" s="70" t="s">
        <v>4091</v>
      </c>
      <c r="H62" s="141" t="s">
        <v>257</v>
      </c>
      <c r="I62" s="781" t="s">
        <v>4092</v>
      </c>
    </row>
    <row r="63" spans="1:9" outlineLevel="2" x14ac:dyDescent="0.35">
      <c r="A63" s="780">
        <v>60</v>
      </c>
      <c r="B63" s="568" t="s">
        <v>1753</v>
      </c>
      <c r="C63" s="17" t="s">
        <v>1754</v>
      </c>
      <c r="D63" s="139" t="s">
        <v>4090</v>
      </c>
      <c r="E63" s="70"/>
      <c r="F63" s="70" t="s">
        <v>4091</v>
      </c>
      <c r="G63" s="70" t="s">
        <v>4091</v>
      </c>
      <c r="H63" s="141" t="s">
        <v>257</v>
      </c>
      <c r="I63" s="781" t="s">
        <v>4092</v>
      </c>
    </row>
    <row r="64" spans="1:9" outlineLevel="2" x14ac:dyDescent="0.35">
      <c r="A64" s="780">
        <v>61</v>
      </c>
      <c r="B64" s="568" t="s">
        <v>820</v>
      </c>
      <c r="C64" s="17" t="s">
        <v>1755</v>
      </c>
      <c r="D64" s="139" t="s">
        <v>4090</v>
      </c>
      <c r="E64" s="574" t="s">
        <v>4120</v>
      </c>
      <c r="F64" s="70" t="s">
        <v>4091</v>
      </c>
      <c r="G64" s="70" t="s">
        <v>4091</v>
      </c>
      <c r="H64" s="18" t="s">
        <v>257</v>
      </c>
      <c r="I64" s="781" t="s">
        <v>4121</v>
      </c>
    </row>
    <row r="65" spans="1:9" ht="13" outlineLevel="1" x14ac:dyDescent="0.35">
      <c r="A65" s="631">
        <v>62</v>
      </c>
      <c r="B65" s="567"/>
      <c r="C65" s="12" t="s">
        <v>1756</v>
      </c>
      <c r="D65" s="422"/>
      <c r="E65" s="416"/>
      <c r="F65" s="416" t="s">
        <v>1642</v>
      </c>
      <c r="G65" s="416" t="s">
        <v>1642</v>
      </c>
      <c r="H65" s="29" t="s">
        <v>1642</v>
      </c>
      <c r="I65" s="29" t="s">
        <v>1642</v>
      </c>
    </row>
    <row r="66" spans="1:9" outlineLevel="2" x14ac:dyDescent="0.35">
      <c r="A66" s="780">
        <v>63</v>
      </c>
      <c r="B66" s="568" t="s">
        <v>1757</v>
      </c>
      <c r="C66" s="17" t="s">
        <v>1758</v>
      </c>
      <c r="D66" s="139" t="s">
        <v>4090</v>
      </c>
      <c r="E66" s="70"/>
      <c r="F66" s="70" t="s">
        <v>4091</v>
      </c>
      <c r="G66" s="70" t="s">
        <v>4091</v>
      </c>
      <c r="H66" s="141" t="s">
        <v>257</v>
      </c>
      <c r="I66" s="781" t="s">
        <v>4092</v>
      </c>
    </row>
    <row r="67" spans="1:9" outlineLevel="2" x14ac:dyDescent="0.35">
      <c r="A67" s="780">
        <v>64</v>
      </c>
      <c r="B67" s="568" t="s">
        <v>1759</v>
      </c>
      <c r="C67" s="17" t="s">
        <v>1760</v>
      </c>
      <c r="D67" s="139" t="s">
        <v>4090</v>
      </c>
      <c r="E67" s="70"/>
      <c r="F67" s="70" t="s">
        <v>4091</v>
      </c>
      <c r="G67" s="70" t="s">
        <v>4091</v>
      </c>
      <c r="H67" s="141" t="s">
        <v>257</v>
      </c>
      <c r="I67" s="781" t="s">
        <v>4092</v>
      </c>
    </row>
    <row r="68" spans="1:9" ht="13" outlineLevel="1" x14ac:dyDescent="0.35">
      <c r="A68" s="631">
        <v>65</v>
      </c>
      <c r="B68" s="567"/>
      <c r="C68" s="12" t="s">
        <v>1761</v>
      </c>
      <c r="D68" s="422"/>
      <c r="E68" s="416"/>
      <c r="F68" s="416" t="s">
        <v>1642</v>
      </c>
      <c r="G68" s="416" t="s">
        <v>1642</v>
      </c>
      <c r="H68" s="29" t="s">
        <v>1642</v>
      </c>
      <c r="I68" s="29" t="s">
        <v>1642</v>
      </c>
    </row>
    <row r="69" spans="1:9" ht="13" outlineLevel="2" x14ac:dyDescent="0.35">
      <c r="A69" s="631">
        <v>66</v>
      </c>
      <c r="B69" s="567"/>
      <c r="C69" s="12" t="s">
        <v>1762</v>
      </c>
      <c r="D69" s="422"/>
      <c r="E69" s="416"/>
      <c r="F69" s="416" t="s">
        <v>1642</v>
      </c>
      <c r="G69" s="416" t="s">
        <v>1642</v>
      </c>
      <c r="H69" s="29" t="s">
        <v>1642</v>
      </c>
      <c r="I69" s="29" t="s">
        <v>1642</v>
      </c>
    </row>
    <row r="70" spans="1:9" outlineLevel="2" x14ac:dyDescent="0.35">
      <c r="A70" s="780">
        <v>67</v>
      </c>
      <c r="B70" s="568" t="s">
        <v>1763</v>
      </c>
      <c r="C70" s="17" t="s">
        <v>1764</v>
      </c>
      <c r="D70" s="139" t="s">
        <v>4090</v>
      </c>
      <c r="E70" s="70" t="s">
        <v>4122</v>
      </c>
      <c r="F70" s="70" t="s">
        <v>4091</v>
      </c>
      <c r="G70" s="70" t="s">
        <v>4091</v>
      </c>
      <c r="H70" s="141" t="s">
        <v>257</v>
      </c>
      <c r="I70" s="781" t="s">
        <v>4092</v>
      </c>
    </row>
    <row r="71" spans="1:9" ht="50" outlineLevel="2" x14ac:dyDescent="0.35">
      <c r="A71" s="780">
        <v>68</v>
      </c>
      <c r="B71" s="568" t="s">
        <v>311</v>
      </c>
      <c r="C71" s="17" t="s">
        <v>1765</v>
      </c>
      <c r="D71" s="127" t="s">
        <v>256</v>
      </c>
      <c r="E71" s="70" t="s">
        <v>4123</v>
      </c>
      <c r="F71" s="70" t="s">
        <v>4091</v>
      </c>
      <c r="G71" s="70" t="s">
        <v>4091</v>
      </c>
      <c r="H71" s="141" t="s">
        <v>257</v>
      </c>
      <c r="I71" s="781" t="s">
        <v>4108</v>
      </c>
    </row>
    <row r="72" spans="1:9" ht="87.5" outlineLevel="2" x14ac:dyDescent="0.35">
      <c r="A72" s="780">
        <v>69</v>
      </c>
      <c r="B72" s="568" t="s">
        <v>1328</v>
      </c>
      <c r="C72" s="17" t="s">
        <v>1766</v>
      </c>
      <c r="D72" s="140" t="s">
        <v>1994</v>
      </c>
      <c r="E72" s="70" t="s">
        <v>4124</v>
      </c>
      <c r="F72" s="70" t="s">
        <v>4091</v>
      </c>
      <c r="G72" s="70" t="s">
        <v>4091</v>
      </c>
      <c r="H72" s="141" t="s">
        <v>257</v>
      </c>
      <c r="I72" s="11" t="s">
        <v>4101</v>
      </c>
    </row>
    <row r="73" spans="1:9" s="281" customFormat="1" outlineLevel="2" x14ac:dyDescent="0.35">
      <c r="A73" s="780">
        <v>70</v>
      </c>
      <c r="B73" s="568" t="s">
        <v>1767</v>
      </c>
      <c r="C73" s="17" t="s">
        <v>1768</v>
      </c>
      <c r="D73" s="139" t="s">
        <v>4090</v>
      </c>
      <c r="E73" s="165"/>
      <c r="F73" s="70" t="s">
        <v>4091</v>
      </c>
      <c r="G73" s="70" t="s">
        <v>4091</v>
      </c>
      <c r="H73" s="141" t="s">
        <v>257</v>
      </c>
      <c r="I73" s="781" t="s">
        <v>4092</v>
      </c>
    </row>
    <row r="74" spans="1:9" ht="25" outlineLevel="2" x14ac:dyDescent="0.35">
      <c r="A74" s="780">
        <v>71</v>
      </c>
      <c r="B74" s="568" t="s">
        <v>1769</v>
      </c>
      <c r="C74" s="17" t="s">
        <v>1770</v>
      </c>
      <c r="D74" s="139" t="s">
        <v>4090</v>
      </c>
      <c r="E74" s="165" t="s">
        <v>4125</v>
      </c>
      <c r="F74" s="70" t="s">
        <v>4091</v>
      </c>
      <c r="G74" s="70" t="s">
        <v>4091</v>
      </c>
      <c r="H74" s="141" t="s">
        <v>257</v>
      </c>
      <c r="I74" s="781" t="s">
        <v>4092</v>
      </c>
    </row>
    <row r="75" spans="1:9" outlineLevel="2" x14ac:dyDescent="0.35">
      <c r="A75" s="780">
        <v>72</v>
      </c>
      <c r="B75" s="568" t="s">
        <v>1771</v>
      </c>
      <c r="C75" s="17" t="s">
        <v>1772</v>
      </c>
      <c r="D75" s="139" t="s">
        <v>4090</v>
      </c>
      <c r="E75" s="70"/>
      <c r="F75" s="70" t="s">
        <v>4091</v>
      </c>
      <c r="G75" s="70" t="s">
        <v>4091</v>
      </c>
      <c r="H75" s="141" t="s">
        <v>257</v>
      </c>
      <c r="I75" s="781" t="s">
        <v>4092</v>
      </c>
    </row>
    <row r="76" spans="1:9" ht="50" outlineLevel="2" x14ac:dyDescent="0.35">
      <c r="A76" s="780">
        <v>73</v>
      </c>
      <c r="B76" s="568" t="s">
        <v>1302</v>
      </c>
      <c r="C76" s="17" t="s">
        <v>1773</v>
      </c>
      <c r="D76" s="139" t="s">
        <v>4090</v>
      </c>
      <c r="E76" s="70" t="s">
        <v>4126</v>
      </c>
      <c r="F76" s="70" t="s">
        <v>4091</v>
      </c>
      <c r="G76" s="70" t="s">
        <v>4091</v>
      </c>
      <c r="H76" s="141" t="s">
        <v>257</v>
      </c>
      <c r="I76" s="781" t="s">
        <v>4108</v>
      </c>
    </row>
    <row r="77" spans="1:9" ht="25" outlineLevel="2" x14ac:dyDescent="0.35">
      <c r="A77" s="780">
        <v>74</v>
      </c>
      <c r="B77" s="568" t="s">
        <v>326</v>
      </c>
      <c r="C77" s="17" t="s">
        <v>327</v>
      </c>
      <c r="D77" s="127" t="s">
        <v>256</v>
      </c>
      <c r="E77" s="70" t="s">
        <v>328</v>
      </c>
      <c r="F77" s="70" t="s">
        <v>4091</v>
      </c>
      <c r="G77" s="70" t="s">
        <v>4091</v>
      </c>
      <c r="H77" s="141" t="s">
        <v>257</v>
      </c>
      <c r="I77" s="781" t="s">
        <v>4108</v>
      </c>
    </row>
    <row r="78" spans="1:9" outlineLevel="2" x14ac:dyDescent="0.35">
      <c r="A78" s="780">
        <v>75</v>
      </c>
      <c r="B78" s="568" t="s">
        <v>1774</v>
      </c>
      <c r="C78" s="17" t="s">
        <v>1775</v>
      </c>
      <c r="D78" s="43" t="s">
        <v>4094</v>
      </c>
      <c r="E78" s="70"/>
      <c r="F78" s="70" t="s">
        <v>4091</v>
      </c>
      <c r="G78" s="70" t="s">
        <v>4091</v>
      </c>
      <c r="H78" s="141" t="s">
        <v>1870</v>
      </c>
      <c r="I78" s="781" t="s">
        <v>4091</v>
      </c>
    </row>
    <row r="79" spans="1:9" ht="78" outlineLevel="1" x14ac:dyDescent="0.35">
      <c r="A79" s="631">
        <v>76</v>
      </c>
      <c r="B79" s="567"/>
      <c r="C79" s="420" t="s">
        <v>1776</v>
      </c>
      <c r="D79" s="420" t="s">
        <v>4127</v>
      </c>
      <c r="E79" s="416"/>
      <c r="F79" s="416" t="s">
        <v>1642</v>
      </c>
      <c r="G79" s="416" t="s">
        <v>1642</v>
      </c>
      <c r="H79" s="29" t="s">
        <v>1642</v>
      </c>
      <c r="I79" s="12" t="s">
        <v>1642</v>
      </c>
    </row>
    <row r="80" spans="1:9" outlineLevel="2" x14ac:dyDescent="0.35">
      <c r="A80" s="780">
        <v>77</v>
      </c>
      <c r="B80" s="568" t="s">
        <v>1777</v>
      </c>
      <c r="C80" s="17" t="s">
        <v>1778</v>
      </c>
      <c r="D80" s="139" t="s">
        <v>4090</v>
      </c>
      <c r="E80" s="70" t="s">
        <v>4128</v>
      </c>
      <c r="F80" s="70" t="s">
        <v>4091</v>
      </c>
      <c r="G80" s="70" t="s">
        <v>4091</v>
      </c>
      <c r="H80" s="141" t="s">
        <v>257</v>
      </c>
      <c r="I80" s="11" t="s">
        <v>4106</v>
      </c>
    </row>
    <row r="81" spans="1:9" outlineLevel="2" x14ac:dyDescent="0.35">
      <c r="A81" s="780">
        <v>78</v>
      </c>
      <c r="B81" s="568" t="s">
        <v>1779</v>
      </c>
      <c r="C81" s="17" t="s">
        <v>1780</v>
      </c>
      <c r="D81" s="139" t="s">
        <v>4090</v>
      </c>
      <c r="E81" s="70" t="s">
        <v>4129</v>
      </c>
      <c r="F81" s="70" t="s">
        <v>4091</v>
      </c>
      <c r="G81" s="70" t="s">
        <v>4091</v>
      </c>
      <c r="H81" s="141" t="s">
        <v>257</v>
      </c>
      <c r="I81" s="11" t="s">
        <v>4106</v>
      </c>
    </row>
    <row r="82" spans="1:9" ht="50" outlineLevel="2" x14ac:dyDescent="0.35">
      <c r="A82" s="780">
        <v>79</v>
      </c>
      <c r="B82" s="568" t="s">
        <v>1781</v>
      </c>
      <c r="C82" s="17" t="s">
        <v>1782</v>
      </c>
      <c r="D82" s="139" t="s">
        <v>4090</v>
      </c>
      <c r="E82" s="70" t="s">
        <v>4130</v>
      </c>
      <c r="F82" s="70" t="s">
        <v>4091</v>
      </c>
      <c r="G82" s="70" t="s">
        <v>4091</v>
      </c>
      <c r="H82" s="141" t="s">
        <v>257</v>
      </c>
      <c r="I82" s="11" t="s">
        <v>4106</v>
      </c>
    </row>
    <row r="83" spans="1:9" ht="25" outlineLevel="2" x14ac:dyDescent="0.35">
      <c r="A83" s="780">
        <v>80</v>
      </c>
      <c r="B83" s="568" t="s">
        <v>1783</v>
      </c>
      <c r="C83" s="17" t="s">
        <v>1784</v>
      </c>
      <c r="D83" s="139" t="s">
        <v>4090</v>
      </c>
      <c r="E83" s="70" t="s">
        <v>4131</v>
      </c>
      <c r="F83" s="70" t="s">
        <v>4091</v>
      </c>
      <c r="G83" s="70" t="s">
        <v>4091</v>
      </c>
      <c r="H83" s="141" t="s">
        <v>257</v>
      </c>
      <c r="I83" s="11" t="s">
        <v>4106</v>
      </c>
    </row>
    <row r="84" spans="1:9" ht="25" outlineLevel="2" x14ac:dyDescent="0.35">
      <c r="A84" s="780">
        <v>81</v>
      </c>
      <c r="B84" s="568" t="s">
        <v>1785</v>
      </c>
      <c r="C84" s="17" t="s">
        <v>1786</v>
      </c>
      <c r="D84" s="139" t="s">
        <v>4090</v>
      </c>
      <c r="E84" s="70"/>
      <c r="F84" s="70" t="s">
        <v>4091</v>
      </c>
      <c r="G84" s="70" t="s">
        <v>4091</v>
      </c>
      <c r="H84" s="141" t="s">
        <v>257</v>
      </c>
      <c r="I84" s="11" t="s">
        <v>4106</v>
      </c>
    </row>
    <row r="85" spans="1:9" outlineLevel="2" x14ac:dyDescent="0.35">
      <c r="A85" s="780">
        <v>82</v>
      </c>
      <c r="B85" s="568" t="s">
        <v>1787</v>
      </c>
      <c r="C85" s="17" t="s">
        <v>1788</v>
      </c>
      <c r="D85" s="139" t="s">
        <v>4090</v>
      </c>
      <c r="E85" s="70" t="s">
        <v>4122</v>
      </c>
      <c r="F85" s="70" t="s">
        <v>4091</v>
      </c>
      <c r="G85" s="70" t="s">
        <v>4091</v>
      </c>
      <c r="H85" s="141" t="s">
        <v>257</v>
      </c>
      <c r="I85" s="11" t="s">
        <v>4106</v>
      </c>
    </row>
    <row r="86" spans="1:9" ht="25" outlineLevel="2" x14ac:dyDescent="0.35">
      <c r="A86" s="780">
        <v>83</v>
      </c>
      <c r="B86" s="568" t="s">
        <v>1789</v>
      </c>
      <c r="C86" s="13" t="s">
        <v>1790</v>
      </c>
      <c r="D86" s="139" t="s">
        <v>4090</v>
      </c>
      <c r="E86" s="70"/>
      <c r="F86" s="70" t="s">
        <v>4091</v>
      </c>
      <c r="G86" s="70" t="s">
        <v>4091</v>
      </c>
      <c r="H86" s="141" t="s">
        <v>257</v>
      </c>
      <c r="I86" s="11" t="s">
        <v>4106</v>
      </c>
    </row>
    <row r="87" spans="1:9" ht="25" outlineLevel="2" x14ac:dyDescent="0.35">
      <c r="A87" s="780">
        <v>84</v>
      </c>
      <c r="B87" s="568" t="s">
        <v>1791</v>
      </c>
      <c r="C87" s="17" t="s">
        <v>1792</v>
      </c>
      <c r="D87" s="139" t="s">
        <v>4090</v>
      </c>
      <c r="E87" s="70"/>
      <c r="F87" s="70" t="s">
        <v>4091</v>
      </c>
      <c r="G87" s="70" t="s">
        <v>4091</v>
      </c>
      <c r="H87" s="141" t="s">
        <v>257</v>
      </c>
      <c r="I87" s="11" t="s">
        <v>4106</v>
      </c>
    </row>
    <row r="88" spans="1:9" s="58" customFormat="1" ht="13" outlineLevel="1" x14ac:dyDescent="0.35">
      <c r="A88" s="631">
        <v>85</v>
      </c>
      <c r="B88" s="567"/>
      <c r="C88" s="44" t="s">
        <v>1793</v>
      </c>
      <c r="D88" s="144"/>
      <c r="E88" s="417"/>
      <c r="F88" s="417" t="s">
        <v>1642</v>
      </c>
      <c r="G88" s="417" t="s">
        <v>1642</v>
      </c>
      <c r="H88" s="62" t="s">
        <v>1642</v>
      </c>
      <c r="I88" s="62" t="s">
        <v>1642</v>
      </c>
    </row>
    <row r="89" spans="1:9" ht="37.5" outlineLevel="2" x14ac:dyDescent="0.35">
      <c r="A89" s="780">
        <v>86</v>
      </c>
      <c r="B89" s="568" t="s">
        <v>1794</v>
      </c>
      <c r="C89" s="17" t="s">
        <v>1795</v>
      </c>
      <c r="D89" s="139" t="s">
        <v>4090</v>
      </c>
      <c r="E89" s="69" t="s">
        <v>4132</v>
      </c>
      <c r="F89" s="70" t="s">
        <v>4091</v>
      </c>
      <c r="G89" s="70" t="s">
        <v>4091</v>
      </c>
      <c r="H89" s="20" t="s">
        <v>257</v>
      </c>
      <c r="I89" s="781" t="s">
        <v>4108</v>
      </c>
    </row>
    <row r="90" spans="1:9" ht="13" outlineLevel="1" x14ac:dyDescent="0.35">
      <c r="A90" s="785">
        <v>87</v>
      </c>
      <c r="B90" s="489"/>
      <c r="C90" s="420" t="s">
        <v>1796</v>
      </c>
      <c r="D90" s="422"/>
      <c r="E90" s="416"/>
      <c r="F90" s="416" t="s">
        <v>1642</v>
      </c>
      <c r="G90" s="416" t="s">
        <v>1642</v>
      </c>
      <c r="H90" s="29" t="s">
        <v>1642</v>
      </c>
      <c r="I90" s="12" t="s">
        <v>1642</v>
      </c>
    </row>
    <row r="91" spans="1:9" outlineLevel="2" x14ac:dyDescent="0.35">
      <c r="A91" s="780">
        <v>88</v>
      </c>
      <c r="B91" s="568" t="s">
        <v>1797</v>
      </c>
      <c r="C91" s="13" t="s">
        <v>1798</v>
      </c>
      <c r="D91" s="43" t="s">
        <v>4094</v>
      </c>
      <c r="E91" s="165" t="s">
        <v>4133</v>
      </c>
      <c r="F91" s="70" t="s">
        <v>4091</v>
      </c>
      <c r="G91" s="70" t="s">
        <v>4091</v>
      </c>
      <c r="H91" s="17" t="s">
        <v>1870</v>
      </c>
      <c r="I91" s="781" t="s">
        <v>4091</v>
      </c>
    </row>
    <row r="92" spans="1:9" outlineLevel="2" x14ac:dyDescent="0.35">
      <c r="A92" s="780">
        <v>89</v>
      </c>
      <c r="B92" s="568" t="s">
        <v>1799</v>
      </c>
      <c r="C92" s="17" t="s">
        <v>1800</v>
      </c>
      <c r="D92" s="43" t="s">
        <v>4094</v>
      </c>
      <c r="E92" s="165" t="s">
        <v>4134</v>
      </c>
      <c r="F92" s="70" t="s">
        <v>4091</v>
      </c>
      <c r="G92" s="70" t="s">
        <v>4091</v>
      </c>
      <c r="H92" s="141" t="s">
        <v>1870</v>
      </c>
      <c r="I92" s="781" t="s">
        <v>4091</v>
      </c>
    </row>
    <row r="93" spans="1:9" ht="13" outlineLevel="1" x14ac:dyDescent="0.35">
      <c r="A93" s="631">
        <v>90</v>
      </c>
      <c r="B93" s="567"/>
      <c r="C93" s="12" t="s">
        <v>1801</v>
      </c>
      <c r="D93" s="422"/>
      <c r="E93" s="416"/>
      <c r="F93" s="416" t="s">
        <v>1642</v>
      </c>
      <c r="G93" s="416" t="s">
        <v>1642</v>
      </c>
      <c r="H93" s="29" t="s">
        <v>1642</v>
      </c>
      <c r="I93" s="29" t="s">
        <v>1642</v>
      </c>
    </row>
    <row r="94" spans="1:9" ht="25" outlineLevel="2" x14ac:dyDescent="0.35">
      <c r="A94" s="780">
        <v>91</v>
      </c>
      <c r="B94" s="568" t="s">
        <v>1251</v>
      </c>
      <c r="C94" s="17" t="s">
        <v>1802</v>
      </c>
      <c r="D94" s="139" t="s">
        <v>4090</v>
      </c>
      <c r="E94" s="70" t="s">
        <v>4135</v>
      </c>
      <c r="F94" s="70" t="s">
        <v>4091</v>
      </c>
      <c r="G94" s="70" t="s">
        <v>4091</v>
      </c>
      <c r="H94" s="141" t="s">
        <v>257</v>
      </c>
      <c r="I94" s="781" t="s">
        <v>4108</v>
      </c>
    </row>
    <row r="95" spans="1:9" ht="25" outlineLevel="2" x14ac:dyDescent="0.35">
      <c r="A95" s="780">
        <v>92</v>
      </c>
      <c r="B95" s="568" t="s">
        <v>1803</v>
      </c>
      <c r="C95" s="13" t="s">
        <v>1804</v>
      </c>
      <c r="D95" s="139" t="s">
        <v>4090</v>
      </c>
      <c r="E95" s="70" t="s">
        <v>4136</v>
      </c>
      <c r="F95" s="70" t="s">
        <v>4091</v>
      </c>
      <c r="G95" s="70" t="s">
        <v>4091</v>
      </c>
      <c r="H95" s="141" t="s">
        <v>257</v>
      </c>
      <c r="I95" s="40" t="s">
        <v>4111</v>
      </c>
    </row>
    <row r="96" spans="1:9" outlineLevel="2" x14ac:dyDescent="0.35">
      <c r="A96" s="780">
        <v>93</v>
      </c>
      <c r="B96" s="568" t="s">
        <v>995</v>
      </c>
      <c r="C96" s="17" t="s">
        <v>997</v>
      </c>
      <c r="D96" s="139" t="s">
        <v>4090</v>
      </c>
      <c r="E96" s="165" t="s">
        <v>4137</v>
      </c>
      <c r="F96" s="70" t="s">
        <v>4091</v>
      </c>
      <c r="G96" s="70" t="s">
        <v>4091</v>
      </c>
      <c r="H96" s="141" t="s">
        <v>257</v>
      </c>
      <c r="I96" s="781" t="s">
        <v>4108</v>
      </c>
    </row>
    <row r="97" spans="1:9" outlineLevel="2" x14ac:dyDescent="0.35">
      <c r="A97" s="780">
        <v>94</v>
      </c>
      <c r="B97" s="568" t="s">
        <v>981</v>
      </c>
      <c r="C97" s="17" t="s">
        <v>1805</v>
      </c>
      <c r="D97" s="139" t="s">
        <v>4090</v>
      </c>
      <c r="E97" s="165"/>
      <c r="F97" s="70" t="s">
        <v>4091</v>
      </c>
      <c r="G97" s="70" t="s">
        <v>4091</v>
      </c>
      <c r="H97" s="141" t="s">
        <v>257</v>
      </c>
      <c r="I97" s="781" t="s">
        <v>4108</v>
      </c>
    </row>
    <row r="98" spans="1:9" outlineLevel="2" x14ac:dyDescent="0.35">
      <c r="A98" s="780">
        <v>95</v>
      </c>
      <c r="B98" s="568" t="s">
        <v>1806</v>
      </c>
      <c r="C98" s="17" t="s">
        <v>1807</v>
      </c>
      <c r="D98" s="43" t="s">
        <v>4094</v>
      </c>
      <c r="E98" s="165"/>
      <c r="F98" s="70" t="s">
        <v>4091</v>
      </c>
      <c r="G98" s="70" t="s">
        <v>4091</v>
      </c>
      <c r="H98" s="141" t="s">
        <v>1870</v>
      </c>
      <c r="I98" s="781" t="s">
        <v>4091</v>
      </c>
    </row>
    <row r="99" spans="1:9" outlineLevel="2" x14ac:dyDescent="0.35">
      <c r="A99" s="780">
        <v>96</v>
      </c>
      <c r="B99" s="568" t="s">
        <v>1808</v>
      </c>
      <c r="C99" s="17" t="s">
        <v>1809</v>
      </c>
      <c r="D99" s="139" t="s">
        <v>4090</v>
      </c>
      <c r="E99" s="165"/>
      <c r="F99" s="70" t="s">
        <v>4091</v>
      </c>
      <c r="G99" s="70" t="s">
        <v>4091</v>
      </c>
      <c r="H99" s="141" t="s">
        <v>257</v>
      </c>
      <c r="I99" s="40" t="s">
        <v>4111</v>
      </c>
    </row>
    <row r="100" spans="1:9" ht="37.5" outlineLevel="2" x14ac:dyDescent="0.35">
      <c r="A100" s="780">
        <v>97</v>
      </c>
      <c r="B100" s="568" t="s">
        <v>1810</v>
      </c>
      <c r="C100" s="17" t="s">
        <v>1811</v>
      </c>
      <c r="D100" s="43" t="s">
        <v>4094</v>
      </c>
      <c r="E100" s="165" t="s">
        <v>4138</v>
      </c>
      <c r="F100" s="70" t="s">
        <v>4091</v>
      </c>
      <c r="G100" s="70" t="s">
        <v>4091</v>
      </c>
      <c r="H100" s="141" t="s">
        <v>1870</v>
      </c>
      <c r="I100" s="781" t="s">
        <v>4091</v>
      </c>
    </row>
    <row r="101" spans="1:9" ht="13" outlineLevel="1" x14ac:dyDescent="0.35">
      <c r="A101" s="786">
        <v>98</v>
      </c>
      <c r="B101" s="576"/>
      <c r="C101" s="15" t="s">
        <v>1812</v>
      </c>
      <c r="D101" s="24" t="s">
        <v>4139</v>
      </c>
      <c r="E101" s="184"/>
      <c r="F101" s="415" t="s">
        <v>1642</v>
      </c>
      <c r="G101" s="415" t="s">
        <v>1642</v>
      </c>
      <c r="H101" s="29" t="s">
        <v>1642</v>
      </c>
      <c r="I101" s="29" t="s">
        <v>1642</v>
      </c>
    </row>
    <row r="102" spans="1:9" outlineLevel="2" x14ac:dyDescent="0.35">
      <c r="A102" s="783">
        <v>99</v>
      </c>
      <c r="B102" s="462" t="s">
        <v>1423</v>
      </c>
      <c r="C102" s="28" t="s">
        <v>1813</v>
      </c>
      <c r="D102" s="139" t="s">
        <v>4090</v>
      </c>
      <c r="E102" s="70" t="s">
        <v>4140</v>
      </c>
      <c r="F102" s="70" t="s">
        <v>4091</v>
      </c>
      <c r="G102" s="70" t="s">
        <v>4091</v>
      </c>
      <c r="H102" s="141" t="s">
        <v>257</v>
      </c>
      <c r="I102" s="20" t="s">
        <v>4108</v>
      </c>
    </row>
    <row r="103" spans="1:9" outlineLevel="2" x14ac:dyDescent="0.35">
      <c r="A103" s="783">
        <v>100</v>
      </c>
      <c r="B103" s="462" t="s">
        <v>1816</v>
      </c>
      <c r="C103" s="28" t="s">
        <v>1815</v>
      </c>
      <c r="D103" s="139" t="s">
        <v>4090</v>
      </c>
      <c r="E103" s="65" t="s">
        <v>4141</v>
      </c>
      <c r="F103" s="70" t="s">
        <v>4091</v>
      </c>
      <c r="G103" s="70" t="s">
        <v>4091</v>
      </c>
      <c r="H103" s="141" t="s">
        <v>257</v>
      </c>
      <c r="I103" s="40" t="s">
        <v>4111</v>
      </c>
    </row>
    <row r="104" spans="1:9" outlineLevel="2" x14ac:dyDescent="0.35">
      <c r="A104" s="783">
        <v>101</v>
      </c>
      <c r="B104" s="462" t="s">
        <v>331</v>
      </c>
      <c r="C104" s="28" t="s">
        <v>332</v>
      </c>
      <c r="D104" s="127" t="s">
        <v>256</v>
      </c>
      <c r="E104" s="36" t="s">
        <v>333</v>
      </c>
      <c r="F104" s="70" t="s">
        <v>4091</v>
      </c>
      <c r="G104" s="70" t="s">
        <v>4091</v>
      </c>
      <c r="H104" s="18" t="s">
        <v>257</v>
      </c>
      <c r="I104" s="11" t="s">
        <v>4111</v>
      </c>
    </row>
    <row r="105" spans="1:9" outlineLevel="2" x14ac:dyDescent="0.35">
      <c r="A105" s="783">
        <v>102</v>
      </c>
      <c r="B105" s="462" t="s">
        <v>1817</v>
      </c>
      <c r="C105" s="28" t="s">
        <v>1818</v>
      </c>
      <c r="D105" s="139" t="s">
        <v>4090</v>
      </c>
      <c r="E105" s="165" t="s">
        <v>4142</v>
      </c>
      <c r="F105" s="70" t="s">
        <v>4091</v>
      </c>
      <c r="G105" s="70" t="s">
        <v>4091</v>
      </c>
      <c r="H105" s="141" t="s">
        <v>257</v>
      </c>
      <c r="I105" s="40" t="s">
        <v>4111</v>
      </c>
    </row>
    <row r="106" spans="1:9" outlineLevel="2" x14ac:dyDescent="0.35">
      <c r="A106" s="783">
        <v>103</v>
      </c>
      <c r="B106" s="462" t="s">
        <v>1819</v>
      </c>
      <c r="C106" s="28" t="s">
        <v>1820</v>
      </c>
      <c r="D106" s="43" t="s">
        <v>4094</v>
      </c>
      <c r="E106" s="36"/>
      <c r="F106" s="70" t="s">
        <v>4091</v>
      </c>
      <c r="G106" s="70" t="s">
        <v>4091</v>
      </c>
      <c r="H106" s="141" t="s">
        <v>1870</v>
      </c>
      <c r="I106" s="20" t="s">
        <v>4091</v>
      </c>
    </row>
    <row r="107" spans="1:9" outlineLevel="2" x14ac:dyDescent="0.35">
      <c r="A107" s="783">
        <v>104</v>
      </c>
      <c r="B107" s="462" t="s">
        <v>1821</v>
      </c>
      <c r="C107" s="28" t="s">
        <v>1822</v>
      </c>
      <c r="D107" s="43" t="s">
        <v>4094</v>
      </c>
      <c r="E107" s="36"/>
      <c r="F107" s="70" t="s">
        <v>4091</v>
      </c>
      <c r="G107" s="70" t="s">
        <v>4091</v>
      </c>
      <c r="H107" s="141" t="s">
        <v>1870</v>
      </c>
      <c r="I107" s="20" t="s">
        <v>4091</v>
      </c>
    </row>
    <row r="108" spans="1:9" ht="13" outlineLevel="1" x14ac:dyDescent="0.35">
      <c r="A108" s="786">
        <v>105</v>
      </c>
      <c r="B108" s="576"/>
      <c r="C108" s="44" t="s">
        <v>1823</v>
      </c>
      <c r="D108" s="144"/>
      <c r="E108" s="415"/>
      <c r="F108" s="415" t="s">
        <v>1642</v>
      </c>
      <c r="G108" s="415" t="s">
        <v>1642</v>
      </c>
      <c r="H108" s="62" t="s">
        <v>1642</v>
      </c>
      <c r="I108" s="62" t="s">
        <v>1642</v>
      </c>
    </row>
    <row r="109" spans="1:9" outlineLevel="2" x14ac:dyDescent="0.35">
      <c r="A109" s="783">
        <v>106</v>
      </c>
      <c r="B109" s="462" t="s">
        <v>1824</v>
      </c>
      <c r="C109" s="63" t="s">
        <v>1825</v>
      </c>
      <c r="D109" s="43" t="s">
        <v>4094</v>
      </c>
      <c r="E109" s="69"/>
      <c r="F109" s="70" t="s">
        <v>4091</v>
      </c>
      <c r="G109" s="70" t="s">
        <v>4091</v>
      </c>
      <c r="H109" s="18" t="s">
        <v>1870</v>
      </c>
      <c r="I109" s="11" t="s">
        <v>4091</v>
      </c>
    </row>
    <row r="110" spans="1:9" ht="25" outlineLevel="2" x14ac:dyDescent="0.35">
      <c r="A110" s="783">
        <v>107</v>
      </c>
      <c r="B110" s="462" t="s">
        <v>1827</v>
      </c>
      <c r="C110" s="11" t="s">
        <v>1828</v>
      </c>
      <c r="D110" s="139" t="s">
        <v>4090</v>
      </c>
      <c r="E110" s="69" t="s">
        <v>4143</v>
      </c>
      <c r="F110" s="70" t="s">
        <v>4091</v>
      </c>
      <c r="G110" s="70" t="s">
        <v>4091</v>
      </c>
      <c r="H110" s="18" t="s">
        <v>257</v>
      </c>
      <c r="I110" s="11" t="s">
        <v>4092</v>
      </c>
    </row>
    <row r="111" spans="1:9" ht="25" outlineLevel="2" x14ac:dyDescent="0.35">
      <c r="A111" s="783">
        <v>108</v>
      </c>
      <c r="B111" s="462" t="s">
        <v>1829</v>
      </c>
      <c r="C111" s="11" t="s">
        <v>1830</v>
      </c>
      <c r="D111" s="43" t="s">
        <v>4094</v>
      </c>
      <c r="E111" s="69"/>
      <c r="F111" s="70" t="s">
        <v>4091</v>
      </c>
      <c r="G111" s="70" t="s">
        <v>4091</v>
      </c>
      <c r="H111" s="18" t="s">
        <v>1870</v>
      </c>
      <c r="I111" s="11" t="s">
        <v>4091</v>
      </c>
    </row>
    <row r="112" spans="1:9" ht="75" outlineLevel="2" x14ac:dyDescent="0.35">
      <c r="A112" s="783">
        <v>109</v>
      </c>
      <c r="B112" s="462" t="s">
        <v>1831</v>
      </c>
      <c r="C112" s="83" t="s">
        <v>1832</v>
      </c>
      <c r="D112" s="139" t="s">
        <v>4090</v>
      </c>
      <c r="E112" s="69" t="s">
        <v>4144</v>
      </c>
      <c r="F112" s="70" t="s">
        <v>4091</v>
      </c>
      <c r="G112" s="70" t="s">
        <v>4091</v>
      </c>
      <c r="H112" s="20" t="s">
        <v>257</v>
      </c>
      <c r="I112" s="11" t="s">
        <v>4111</v>
      </c>
    </row>
    <row r="113" spans="1:9" ht="25" outlineLevel="2" x14ac:dyDescent="0.35">
      <c r="A113" s="787">
        <v>110</v>
      </c>
      <c r="B113" s="577" t="s">
        <v>1833</v>
      </c>
      <c r="C113" s="83" t="s">
        <v>1834</v>
      </c>
      <c r="D113" s="139" t="s">
        <v>4090</v>
      </c>
      <c r="E113" s="69" t="s">
        <v>4145</v>
      </c>
      <c r="F113" s="70" t="s">
        <v>4091</v>
      </c>
      <c r="G113" s="70" t="s">
        <v>4091</v>
      </c>
      <c r="H113" s="20" t="s">
        <v>257</v>
      </c>
      <c r="I113" s="11" t="s">
        <v>4111</v>
      </c>
    </row>
    <row r="114" spans="1:9" ht="283.5" outlineLevel="2" x14ac:dyDescent="0.35">
      <c r="A114" s="783">
        <v>111</v>
      </c>
      <c r="B114" s="462" t="s">
        <v>1463</v>
      </c>
      <c r="C114" s="82" t="s">
        <v>4146</v>
      </c>
      <c r="D114" s="139" t="s">
        <v>4090</v>
      </c>
      <c r="E114" s="63" t="s">
        <v>4147</v>
      </c>
      <c r="F114" s="70" t="s">
        <v>4091</v>
      </c>
      <c r="G114" s="70" t="s">
        <v>4091</v>
      </c>
      <c r="H114" s="20" t="s">
        <v>257</v>
      </c>
      <c r="I114" s="781" t="s">
        <v>4108</v>
      </c>
    </row>
    <row r="115" spans="1:9" ht="104" outlineLevel="1" x14ac:dyDescent="0.35">
      <c r="A115" s="788">
        <v>112</v>
      </c>
      <c r="B115" s="578"/>
      <c r="C115" s="44" t="s">
        <v>1837</v>
      </c>
      <c r="D115" s="421" t="s">
        <v>4148</v>
      </c>
      <c r="E115" s="415" t="s">
        <v>4149</v>
      </c>
      <c r="F115" s="415" t="s">
        <v>1642</v>
      </c>
      <c r="G115" s="415" t="s">
        <v>1642</v>
      </c>
      <c r="H115" s="62" t="s">
        <v>1642</v>
      </c>
      <c r="I115" s="62" t="s">
        <v>1642</v>
      </c>
    </row>
    <row r="116" spans="1:9" outlineLevel="2" x14ac:dyDescent="0.35">
      <c r="A116" s="789">
        <v>113</v>
      </c>
      <c r="B116" s="580" t="s">
        <v>1838</v>
      </c>
      <c r="C116" s="83" t="s">
        <v>1839</v>
      </c>
      <c r="D116" s="140" t="s">
        <v>1994</v>
      </c>
      <c r="E116" s="69" t="s">
        <v>4150</v>
      </c>
      <c r="F116" s="70" t="s">
        <v>4091</v>
      </c>
      <c r="G116" s="70" t="s">
        <v>4091</v>
      </c>
      <c r="H116" s="20" t="s">
        <v>257</v>
      </c>
      <c r="I116" s="11" t="s">
        <v>4101</v>
      </c>
    </row>
    <row r="117" spans="1:9" ht="25" outlineLevel="2" x14ac:dyDescent="0.35">
      <c r="A117" s="789">
        <v>114</v>
      </c>
      <c r="B117" s="580" t="s">
        <v>1840</v>
      </c>
      <c r="C117" s="83" t="s">
        <v>4151</v>
      </c>
      <c r="D117" s="140" t="s">
        <v>1994</v>
      </c>
      <c r="E117" s="69" t="s">
        <v>4152</v>
      </c>
      <c r="F117" s="70" t="s">
        <v>4091</v>
      </c>
      <c r="G117" s="70" t="s">
        <v>4091</v>
      </c>
      <c r="H117" s="20" t="s">
        <v>257</v>
      </c>
      <c r="I117" s="11" t="s">
        <v>4101</v>
      </c>
    </row>
    <row r="118" spans="1:9" outlineLevel="2" x14ac:dyDescent="0.35">
      <c r="A118" s="789">
        <v>115</v>
      </c>
      <c r="B118" s="580" t="s">
        <v>1842</v>
      </c>
      <c r="C118" s="83" t="s">
        <v>4153</v>
      </c>
      <c r="D118" s="140" t="s">
        <v>1994</v>
      </c>
      <c r="E118" s="69" t="s">
        <v>4154</v>
      </c>
      <c r="F118" s="70" t="s">
        <v>4091</v>
      </c>
      <c r="G118" s="70" t="s">
        <v>4091</v>
      </c>
      <c r="H118" s="20" t="s">
        <v>257</v>
      </c>
      <c r="I118" s="11" t="s">
        <v>4101</v>
      </c>
    </row>
    <row r="119" spans="1:9" ht="13" x14ac:dyDescent="0.35">
      <c r="A119" s="779">
        <v>116</v>
      </c>
      <c r="B119" s="569"/>
      <c r="C119" s="581" t="s">
        <v>1844</v>
      </c>
      <c r="D119" s="582"/>
      <c r="E119" s="564"/>
      <c r="F119" s="583" t="s">
        <v>1642</v>
      </c>
      <c r="G119" s="583" t="s">
        <v>1642</v>
      </c>
      <c r="H119" s="628" t="s">
        <v>1642</v>
      </c>
      <c r="I119" s="628" t="s">
        <v>1642</v>
      </c>
    </row>
    <row r="120" spans="1:9" ht="91" outlineLevel="1" x14ac:dyDescent="0.35">
      <c r="A120" s="788">
        <v>117</v>
      </c>
      <c r="B120" s="578"/>
      <c r="C120" s="44" t="s">
        <v>1845</v>
      </c>
      <c r="D120" s="579" t="s">
        <v>4155</v>
      </c>
      <c r="E120" s="584" t="s">
        <v>4156</v>
      </c>
      <c r="F120" s="416" t="s">
        <v>1642</v>
      </c>
      <c r="G120" s="416" t="s">
        <v>1642</v>
      </c>
      <c r="H120" s="62" t="s">
        <v>1642</v>
      </c>
      <c r="I120" s="62" t="s">
        <v>1642</v>
      </c>
    </row>
    <row r="121" spans="1:9" ht="25" outlineLevel="2" x14ac:dyDescent="0.35">
      <c r="A121" s="789">
        <v>118</v>
      </c>
      <c r="B121" s="580" t="s">
        <v>1846</v>
      </c>
      <c r="C121" s="63" t="s">
        <v>1847</v>
      </c>
      <c r="D121" s="139" t="s">
        <v>4090</v>
      </c>
      <c r="E121" s="69" t="s">
        <v>4157</v>
      </c>
      <c r="F121" s="70" t="s">
        <v>4091</v>
      </c>
      <c r="G121" s="70" t="s">
        <v>4091</v>
      </c>
      <c r="H121" s="18" t="s">
        <v>257</v>
      </c>
      <c r="I121" s="40" t="s">
        <v>4111</v>
      </c>
    </row>
    <row r="122" spans="1:9" outlineLevel="2" x14ac:dyDescent="0.35">
      <c r="A122" s="789">
        <v>119</v>
      </c>
      <c r="B122" s="580" t="s">
        <v>1848</v>
      </c>
      <c r="C122" s="63" t="s">
        <v>1849</v>
      </c>
      <c r="D122" s="139" t="s">
        <v>4090</v>
      </c>
      <c r="E122" s="16" t="s">
        <v>4158</v>
      </c>
      <c r="F122" s="70" t="s">
        <v>4091</v>
      </c>
      <c r="G122" s="70" t="s">
        <v>4091</v>
      </c>
      <c r="H122" s="18" t="s">
        <v>257</v>
      </c>
      <c r="I122" s="11" t="s">
        <v>4092</v>
      </c>
    </row>
    <row r="123" spans="1:9" ht="25" outlineLevel="2" x14ac:dyDescent="0.35">
      <c r="A123" s="789">
        <v>120</v>
      </c>
      <c r="B123" s="580" t="s">
        <v>1850</v>
      </c>
      <c r="C123" s="63" t="s">
        <v>1851</v>
      </c>
      <c r="D123" s="139" t="s">
        <v>4090</v>
      </c>
      <c r="E123" s="69" t="s">
        <v>4159</v>
      </c>
      <c r="F123" s="70" t="s">
        <v>4091</v>
      </c>
      <c r="G123" s="70" t="s">
        <v>4091</v>
      </c>
      <c r="H123" s="18" t="s">
        <v>257</v>
      </c>
      <c r="I123" s="11" t="s">
        <v>4092</v>
      </c>
    </row>
    <row r="124" spans="1:9" ht="37.5" outlineLevel="2" x14ac:dyDescent="0.35">
      <c r="A124" s="789">
        <v>121</v>
      </c>
      <c r="B124" s="580" t="s">
        <v>1852</v>
      </c>
      <c r="C124" s="63" t="s">
        <v>1853</v>
      </c>
      <c r="D124" s="139" t="s">
        <v>4090</v>
      </c>
      <c r="E124" s="228" t="s">
        <v>4160</v>
      </c>
      <c r="F124" s="70" t="s">
        <v>4091</v>
      </c>
      <c r="G124" s="70" t="s">
        <v>4091</v>
      </c>
      <c r="H124" s="18" t="s">
        <v>257</v>
      </c>
      <c r="I124" s="11" t="s">
        <v>4092</v>
      </c>
    </row>
    <row r="125" spans="1:9" ht="25" outlineLevel="2" x14ac:dyDescent="0.35">
      <c r="A125" s="790">
        <v>122</v>
      </c>
      <c r="B125" s="585" t="s">
        <v>1280</v>
      </c>
      <c r="C125" s="11" t="s">
        <v>1282</v>
      </c>
      <c r="D125" s="139" t="s">
        <v>4090</v>
      </c>
      <c r="E125" s="69" t="s">
        <v>4161</v>
      </c>
      <c r="F125" s="70" t="s">
        <v>4091</v>
      </c>
      <c r="G125" s="70" t="s">
        <v>4091</v>
      </c>
      <c r="H125" s="18" t="s">
        <v>257</v>
      </c>
      <c r="I125" s="781" t="s">
        <v>4108</v>
      </c>
    </row>
    <row r="126" spans="1:9" outlineLevel="2" x14ac:dyDescent="0.35">
      <c r="A126" s="789">
        <v>123</v>
      </c>
      <c r="B126" s="580" t="s">
        <v>335</v>
      </c>
      <c r="C126" s="11" t="s">
        <v>336</v>
      </c>
      <c r="D126" s="127" t="s">
        <v>256</v>
      </c>
      <c r="E126" s="16" t="s">
        <v>337</v>
      </c>
      <c r="F126" s="70" t="s">
        <v>4091</v>
      </c>
      <c r="G126" s="70" t="s">
        <v>4091</v>
      </c>
      <c r="H126" s="18" t="s">
        <v>257</v>
      </c>
      <c r="I126" s="11" t="s">
        <v>4111</v>
      </c>
    </row>
    <row r="127" spans="1:9" ht="25" outlineLevel="2" x14ac:dyDescent="0.35">
      <c r="A127" s="780">
        <v>124</v>
      </c>
      <c r="B127" s="568" t="s">
        <v>1269</v>
      </c>
      <c r="C127" s="11" t="s">
        <v>1854</v>
      </c>
      <c r="D127" s="139" t="s">
        <v>4090</v>
      </c>
      <c r="E127" s="69" t="s">
        <v>4162</v>
      </c>
      <c r="F127" s="70" t="s">
        <v>4091</v>
      </c>
      <c r="G127" s="70" t="s">
        <v>4091</v>
      </c>
      <c r="H127" s="18" t="s">
        <v>257</v>
      </c>
      <c r="I127" s="781" t="s">
        <v>4108</v>
      </c>
    </row>
    <row r="128" spans="1:9" ht="37.5" outlineLevel="2" x14ac:dyDescent="0.35">
      <c r="A128" s="789">
        <v>125</v>
      </c>
      <c r="B128" s="580" t="s">
        <v>1855</v>
      </c>
      <c r="C128" s="63" t="s">
        <v>1856</v>
      </c>
      <c r="D128" s="139" t="s">
        <v>4090</v>
      </c>
      <c r="E128" s="69" t="s">
        <v>4163</v>
      </c>
      <c r="F128" s="70" t="s">
        <v>4091</v>
      </c>
      <c r="G128" s="70" t="s">
        <v>4091</v>
      </c>
      <c r="H128" s="18" t="s">
        <v>257</v>
      </c>
      <c r="I128" s="11" t="s">
        <v>4106</v>
      </c>
    </row>
    <row r="129" spans="1:9" outlineLevel="2" x14ac:dyDescent="0.35">
      <c r="A129" s="780">
        <v>126</v>
      </c>
      <c r="B129" s="568" t="s">
        <v>1349</v>
      </c>
      <c r="C129" s="11" t="s">
        <v>1351</v>
      </c>
      <c r="D129" s="139" t="s">
        <v>4090</v>
      </c>
      <c r="E129" s="69"/>
      <c r="F129" s="70" t="s">
        <v>4091</v>
      </c>
      <c r="G129" s="70" t="s">
        <v>4091</v>
      </c>
      <c r="H129" s="18" t="s">
        <v>257</v>
      </c>
      <c r="I129" s="781" t="s">
        <v>4108</v>
      </c>
    </row>
    <row r="130" spans="1:9" outlineLevel="2" x14ac:dyDescent="0.35">
      <c r="A130" s="789">
        <v>127</v>
      </c>
      <c r="B130" s="580" t="s">
        <v>1857</v>
      </c>
      <c r="C130" s="11" t="s">
        <v>1858</v>
      </c>
      <c r="D130" s="139" t="s">
        <v>4090</v>
      </c>
      <c r="E130" s="69"/>
      <c r="F130" s="70" t="s">
        <v>4091</v>
      </c>
      <c r="G130" s="70" t="s">
        <v>4091</v>
      </c>
      <c r="H130" s="18" t="s">
        <v>257</v>
      </c>
      <c r="I130" s="11" t="s">
        <v>4106</v>
      </c>
    </row>
    <row r="131" spans="1:9" outlineLevel="2" x14ac:dyDescent="0.35">
      <c r="A131" s="789">
        <v>128</v>
      </c>
      <c r="B131" s="580" t="s">
        <v>1859</v>
      </c>
      <c r="C131" s="63" t="s">
        <v>1860</v>
      </c>
      <c r="D131" s="139" t="s">
        <v>4090</v>
      </c>
      <c r="E131" s="69"/>
      <c r="F131" s="70" t="s">
        <v>4091</v>
      </c>
      <c r="G131" s="70" t="s">
        <v>4091</v>
      </c>
      <c r="H131" s="18" t="s">
        <v>257</v>
      </c>
      <c r="I131" s="40" t="s">
        <v>4111</v>
      </c>
    </row>
    <row r="132" spans="1:9" ht="25" outlineLevel="2" x14ac:dyDescent="0.35">
      <c r="A132" s="789">
        <v>129</v>
      </c>
      <c r="B132" s="580" t="s">
        <v>1861</v>
      </c>
      <c r="C132" s="63" t="s">
        <v>1862</v>
      </c>
      <c r="D132" s="139" t="s">
        <v>4090</v>
      </c>
      <c r="E132" s="69"/>
      <c r="F132" s="70" t="s">
        <v>4091</v>
      </c>
      <c r="G132" s="70" t="s">
        <v>4091</v>
      </c>
      <c r="H132" s="18" t="s">
        <v>257</v>
      </c>
      <c r="I132" s="11" t="s">
        <v>4092</v>
      </c>
    </row>
    <row r="133" spans="1:9" ht="25" outlineLevel="2" x14ac:dyDescent="0.35">
      <c r="A133" s="790">
        <v>130</v>
      </c>
      <c r="B133" s="585" t="s">
        <v>1863</v>
      </c>
      <c r="C133" s="11" t="s">
        <v>1864</v>
      </c>
      <c r="D133" s="139" t="s">
        <v>4090</v>
      </c>
      <c r="E133" s="16"/>
      <c r="F133" s="70" t="s">
        <v>4091</v>
      </c>
      <c r="G133" s="70" t="s">
        <v>4091</v>
      </c>
      <c r="H133" s="18" t="s">
        <v>257</v>
      </c>
      <c r="I133" s="40" t="s">
        <v>4111</v>
      </c>
    </row>
    <row r="134" spans="1:9" outlineLevel="2" x14ac:dyDescent="0.35">
      <c r="A134" s="789">
        <v>131</v>
      </c>
      <c r="B134" s="580" t="s">
        <v>1865</v>
      </c>
      <c r="C134" s="63" t="s">
        <v>1866</v>
      </c>
      <c r="D134" s="139" t="s">
        <v>4090</v>
      </c>
      <c r="E134" s="69"/>
      <c r="F134" s="70" t="s">
        <v>4091</v>
      </c>
      <c r="G134" s="70" t="s">
        <v>4091</v>
      </c>
      <c r="H134" s="18" t="s">
        <v>257</v>
      </c>
      <c r="I134" s="11" t="s">
        <v>4108</v>
      </c>
    </row>
    <row r="135" spans="1:9" outlineLevel="2" x14ac:dyDescent="0.35">
      <c r="A135" s="790">
        <v>132</v>
      </c>
      <c r="B135" s="585" t="s">
        <v>1094</v>
      </c>
      <c r="C135" s="11" t="s">
        <v>1867</v>
      </c>
      <c r="D135" s="140" t="s">
        <v>1994</v>
      </c>
      <c r="E135" s="69" t="s">
        <v>4164</v>
      </c>
      <c r="F135" s="70" t="s">
        <v>4091</v>
      </c>
      <c r="G135" s="70" t="s">
        <v>4091</v>
      </c>
      <c r="H135" s="18" t="s">
        <v>257</v>
      </c>
      <c r="I135" s="11" t="s">
        <v>4101</v>
      </c>
    </row>
    <row r="136" spans="1:9" outlineLevel="2" x14ac:dyDescent="0.35">
      <c r="A136" s="790">
        <v>133</v>
      </c>
      <c r="B136" s="585" t="s">
        <v>1868</v>
      </c>
      <c r="C136" s="63" t="s">
        <v>1869</v>
      </c>
      <c r="D136" s="139" t="s">
        <v>4090</v>
      </c>
      <c r="E136" s="69"/>
      <c r="F136" s="70" t="s">
        <v>4091</v>
      </c>
      <c r="G136" s="70" t="s">
        <v>4091</v>
      </c>
      <c r="H136" s="18" t="s">
        <v>259</v>
      </c>
      <c r="I136" s="11" t="s">
        <v>4106</v>
      </c>
    </row>
    <row r="137" spans="1:9" outlineLevel="2" x14ac:dyDescent="0.35">
      <c r="A137" s="789">
        <v>134</v>
      </c>
      <c r="B137" s="580" t="s">
        <v>1871</v>
      </c>
      <c r="C137" s="63" t="s">
        <v>1872</v>
      </c>
      <c r="D137" s="143" t="s">
        <v>4165</v>
      </c>
      <c r="E137" s="228"/>
      <c r="F137" s="70" t="s">
        <v>4091</v>
      </c>
      <c r="G137" s="70" t="s">
        <v>4091</v>
      </c>
      <c r="H137" s="20" t="s">
        <v>4091</v>
      </c>
      <c r="I137" s="781" t="s">
        <v>4091</v>
      </c>
    </row>
    <row r="138" spans="1:9" ht="37.5" outlineLevel="2" x14ac:dyDescent="0.35">
      <c r="A138" s="789">
        <v>135</v>
      </c>
      <c r="B138" s="580" t="s">
        <v>1199</v>
      </c>
      <c r="C138" s="63" t="s">
        <v>1874</v>
      </c>
      <c r="D138" s="139" t="s">
        <v>4090</v>
      </c>
      <c r="E138" s="228" t="s">
        <v>4166</v>
      </c>
      <c r="F138" s="70" t="s">
        <v>4091</v>
      </c>
      <c r="G138" s="70" t="s">
        <v>4091</v>
      </c>
      <c r="H138" s="18" t="s">
        <v>257</v>
      </c>
      <c r="I138" s="781" t="s">
        <v>4097</v>
      </c>
    </row>
    <row r="139" spans="1:9" ht="62.5" outlineLevel="2" x14ac:dyDescent="0.35">
      <c r="A139" s="790">
        <v>136</v>
      </c>
      <c r="B139" s="585" t="s">
        <v>1159</v>
      </c>
      <c r="C139" s="11" t="s">
        <v>1161</v>
      </c>
      <c r="D139" s="139" t="s">
        <v>4090</v>
      </c>
      <c r="E139" s="228" t="s">
        <v>4167</v>
      </c>
      <c r="F139" s="70" t="s">
        <v>4091</v>
      </c>
      <c r="G139" s="70" t="s">
        <v>4091</v>
      </c>
      <c r="H139" s="18" t="s">
        <v>257</v>
      </c>
      <c r="I139" s="11" t="s">
        <v>4108</v>
      </c>
    </row>
    <row r="140" spans="1:9" ht="37.5" outlineLevel="2" x14ac:dyDescent="0.35">
      <c r="A140" s="790">
        <v>137</v>
      </c>
      <c r="B140" s="585" t="s">
        <v>1154</v>
      </c>
      <c r="C140" s="11" t="s">
        <v>1875</v>
      </c>
      <c r="D140" s="139" t="s">
        <v>4090</v>
      </c>
      <c r="E140" s="69" t="s">
        <v>4168</v>
      </c>
      <c r="F140" s="69" t="s">
        <v>4091</v>
      </c>
      <c r="G140" s="69" t="s">
        <v>4091</v>
      </c>
      <c r="H140" s="69" t="s">
        <v>257</v>
      </c>
      <c r="I140" s="69" t="s">
        <v>4121</v>
      </c>
    </row>
    <row r="141" spans="1:9" ht="37.5" outlineLevel="2" x14ac:dyDescent="0.35">
      <c r="A141" s="790">
        <v>138</v>
      </c>
      <c r="B141" s="585" t="s">
        <v>1591</v>
      </c>
      <c r="C141" s="38" t="s">
        <v>1876</v>
      </c>
      <c r="D141" s="139" t="s">
        <v>4090</v>
      </c>
      <c r="E141" s="258" t="s">
        <v>4169</v>
      </c>
      <c r="F141" s="70" t="s">
        <v>4091</v>
      </c>
      <c r="G141" s="70" t="s">
        <v>4091</v>
      </c>
      <c r="H141" s="18" t="s">
        <v>257</v>
      </c>
      <c r="I141" s="781" t="s">
        <v>4108</v>
      </c>
    </row>
    <row r="142" spans="1:9" ht="25" outlineLevel="2" x14ac:dyDescent="0.35">
      <c r="A142" s="789">
        <v>139</v>
      </c>
      <c r="B142" s="580" t="s">
        <v>1467</v>
      </c>
      <c r="C142" s="63" t="s">
        <v>1877</v>
      </c>
      <c r="D142" s="139" t="s">
        <v>4090</v>
      </c>
      <c r="E142" s="16" t="s">
        <v>4170</v>
      </c>
      <c r="F142" s="70" t="s">
        <v>4091</v>
      </c>
      <c r="G142" s="70" t="s">
        <v>4091</v>
      </c>
      <c r="H142" s="18" t="s">
        <v>257</v>
      </c>
      <c r="I142" s="11" t="s">
        <v>4108</v>
      </c>
    </row>
    <row r="143" spans="1:9" ht="25" outlineLevel="2" x14ac:dyDescent="0.35">
      <c r="A143" s="789">
        <v>140</v>
      </c>
      <c r="B143" s="580" t="s">
        <v>1878</v>
      </c>
      <c r="C143" s="63" t="s">
        <v>1879</v>
      </c>
      <c r="D143" s="139" t="s">
        <v>4090</v>
      </c>
      <c r="E143" s="69" t="s">
        <v>4171</v>
      </c>
      <c r="F143" s="70" t="s">
        <v>4091</v>
      </c>
      <c r="G143" s="70" t="s">
        <v>4091</v>
      </c>
      <c r="H143" s="18" t="s">
        <v>257</v>
      </c>
      <c r="I143" s="11" t="s">
        <v>4106</v>
      </c>
    </row>
    <row r="144" spans="1:9" ht="25" outlineLevel="2" x14ac:dyDescent="0.35">
      <c r="A144" s="789">
        <v>141</v>
      </c>
      <c r="B144" s="580" t="s">
        <v>1880</v>
      </c>
      <c r="C144" s="63" t="s">
        <v>1881</v>
      </c>
      <c r="D144" s="139" t="s">
        <v>4090</v>
      </c>
      <c r="E144" s="69"/>
      <c r="F144" s="70" t="s">
        <v>4091</v>
      </c>
      <c r="G144" s="70" t="s">
        <v>4091</v>
      </c>
      <c r="H144" s="18" t="s">
        <v>257</v>
      </c>
      <c r="I144" s="11" t="s">
        <v>4119</v>
      </c>
    </row>
    <row r="145" spans="1:9" ht="25" outlineLevel="2" x14ac:dyDescent="0.35">
      <c r="A145" s="791">
        <v>142</v>
      </c>
      <c r="B145" s="586" t="s">
        <v>1882</v>
      </c>
      <c r="C145" s="63" t="s">
        <v>1883</v>
      </c>
      <c r="D145" s="792" t="s">
        <v>4172</v>
      </c>
      <c r="E145" s="69"/>
      <c r="F145" s="47" t="s">
        <v>4173</v>
      </c>
      <c r="G145" s="69" t="s">
        <v>4174</v>
      </c>
      <c r="H145" s="18" t="s">
        <v>259</v>
      </c>
      <c r="I145" s="11" t="s">
        <v>4106</v>
      </c>
    </row>
    <row r="146" spans="1:9" ht="50" outlineLevel="2" x14ac:dyDescent="0.35">
      <c r="A146" s="789">
        <v>143</v>
      </c>
      <c r="B146" s="580" t="s">
        <v>1884</v>
      </c>
      <c r="C146" s="63" t="s">
        <v>1885</v>
      </c>
      <c r="D146" s="792" t="s">
        <v>4172</v>
      </c>
      <c r="E146" s="69" t="s">
        <v>4175</v>
      </c>
      <c r="F146" s="63" t="s">
        <v>4176</v>
      </c>
      <c r="G146" s="69" t="s">
        <v>4177</v>
      </c>
      <c r="H146" s="18" t="s">
        <v>259</v>
      </c>
      <c r="I146" s="11" t="s">
        <v>4106</v>
      </c>
    </row>
    <row r="147" spans="1:9" ht="37.5" outlineLevel="2" x14ac:dyDescent="0.35">
      <c r="A147" s="789">
        <v>144</v>
      </c>
      <c r="B147" s="580" t="s">
        <v>1211</v>
      </c>
      <c r="C147" s="63" t="s">
        <v>1886</v>
      </c>
      <c r="D147" s="139" t="s">
        <v>4090</v>
      </c>
      <c r="E147" s="69" t="s">
        <v>4178</v>
      </c>
      <c r="F147" s="70" t="s">
        <v>4091</v>
      </c>
      <c r="G147" s="70" t="s">
        <v>4091</v>
      </c>
      <c r="H147" s="18" t="s">
        <v>257</v>
      </c>
      <c r="I147" s="781" t="s">
        <v>4097</v>
      </c>
    </row>
    <row r="148" spans="1:9" outlineLevel="2" x14ac:dyDescent="0.35">
      <c r="A148" s="789">
        <v>145</v>
      </c>
      <c r="B148" s="580" t="s">
        <v>1887</v>
      </c>
      <c r="C148" s="63" t="s">
        <v>1888</v>
      </c>
      <c r="D148" s="139" t="s">
        <v>4090</v>
      </c>
      <c r="E148" s="69" t="s">
        <v>4179</v>
      </c>
      <c r="F148" s="70" t="s">
        <v>4091</v>
      </c>
      <c r="G148" s="70" t="s">
        <v>4091</v>
      </c>
      <c r="H148" s="18" t="s">
        <v>257</v>
      </c>
      <c r="I148" s="11" t="s">
        <v>4092</v>
      </c>
    </row>
    <row r="149" spans="1:9" outlineLevel="2" x14ac:dyDescent="0.35">
      <c r="A149" s="789">
        <v>146</v>
      </c>
      <c r="B149" s="580" t="s">
        <v>1889</v>
      </c>
      <c r="C149" s="63" t="s">
        <v>1890</v>
      </c>
      <c r="D149" s="139" t="s">
        <v>4090</v>
      </c>
      <c r="E149" s="165"/>
      <c r="F149" s="70" t="s">
        <v>4091</v>
      </c>
      <c r="G149" s="70" t="s">
        <v>4091</v>
      </c>
      <c r="H149" s="18" t="s">
        <v>257</v>
      </c>
      <c r="I149" s="781" t="s">
        <v>4092</v>
      </c>
    </row>
    <row r="150" spans="1:9" outlineLevel="2" x14ac:dyDescent="0.35">
      <c r="A150" s="789">
        <v>147</v>
      </c>
      <c r="B150" s="580" t="s">
        <v>1297</v>
      </c>
      <c r="C150" s="64" t="s">
        <v>1891</v>
      </c>
      <c r="D150" s="147" t="s">
        <v>4090</v>
      </c>
      <c r="E150" s="69"/>
      <c r="F150" s="70" t="s">
        <v>4091</v>
      </c>
      <c r="G150" s="70" t="s">
        <v>4091</v>
      </c>
      <c r="H150" s="18" t="s">
        <v>257</v>
      </c>
      <c r="I150" s="11" t="s">
        <v>4108</v>
      </c>
    </row>
    <row r="151" spans="1:9" outlineLevel="2" x14ac:dyDescent="0.35">
      <c r="A151" s="789">
        <v>148</v>
      </c>
      <c r="B151" s="580" t="s">
        <v>1892</v>
      </c>
      <c r="C151" s="63" t="s">
        <v>1893</v>
      </c>
      <c r="D151" s="43" t="s">
        <v>4094</v>
      </c>
      <c r="E151" s="69"/>
      <c r="F151" s="70" t="s">
        <v>4091</v>
      </c>
      <c r="G151" s="70" t="s">
        <v>4091</v>
      </c>
      <c r="H151" s="18" t="s">
        <v>1870</v>
      </c>
      <c r="I151" s="11" t="s">
        <v>4091</v>
      </c>
    </row>
    <row r="152" spans="1:9" ht="50" outlineLevel="2" x14ac:dyDescent="0.35">
      <c r="A152" s="789">
        <v>149</v>
      </c>
      <c r="B152" s="580" t="s">
        <v>1894</v>
      </c>
      <c r="C152" s="11" t="s">
        <v>1895</v>
      </c>
      <c r="D152" s="139" t="s">
        <v>4090</v>
      </c>
      <c r="E152" s="69" t="s">
        <v>4180</v>
      </c>
      <c r="F152" s="70" t="s">
        <v>4091</v>
      </c>
      <c r="G152" s="70" t="s">
        <v>4091</v>
      </c>
      <c r="H152" s="18" t="s">
        <v>257</v>
      </c>
      <c r="I152" s="11" t="s">
        <v>4106</v>
      </c>
    </row>
    <row r="153" spans="1:9" ht="25" outlineLevel="2" x14ac:dyDescent="0.35">
      <c r="A153" s="789">
        <v>150</v>
      </c>
      <c r="B153" s="580" t="s">
        <v>1896</v>
      </c>
      <c r="C153" s="11" t="s">
        <v>1897</v>
      </c>
      <c r="D153" s="139" t="s">
        <v>4090</v>
      </c>
      <c r="E153" s="321" t="s">
        <v>4181</v>
      </c>
      <c r="F153" s="70" t="s">
        <v>4091</v>
      </c>
      <c r="G153" s="70" t="s">
        <v>4091</v>
      </c>
      <c r="H153" s="18" t="s">
        <v>257</v>
      </c>
      <c r="I153" s="11" t="s">
        <v>4106</v>
      </c>
    </row>
    <row r="154" spans="1:9" outlineLevel="2" x14ac:dyDescent="0.35">
      <c r="A154" s="789">
        <v>151</v>
      </c>
      <c r="B154" s="580" t="s">
        <v>1898</v>
      </c>
      <c r="C154" s="11" t="s">
        <v>1899</v>
      </c>
      <c r="D154" s="139" t="s">
        <v>4090</v>
      </c>
      <c r="E154" s="69"/>
      <c r="F154" s="70" t="s">
        <v>4091</v>
      </c>
      <c r="G154" s="70" t="s">
        <v>4091</v>
      </c>
      <c r="H154" s="18" t="s">
        <v>257</v>
      </c>
      <c r="I154" s="11" t="s">
        <v>4111</v>
      </c>
    </row>
    <row r="155" spans="1:9" ht="37.5" outlineLevel="2" x14ac:dyDescent="0.35">
      <c r="A155" s="789">
        <v>152</v>
      </c>
      <c r="B155" s="580" t="s">
        <v>1900</v>
      </c>
      <c r="C155" s="11" t="s">
        <v>1901</v>
      </c>
      <c r="D155" s="147" t="s">
        <v>4090</v>
      </c>
      <c r="E155" s="69" t="s">
        <v>4182</v>
      </c>
      <c r="F155" s="70" t="s">
        <v>4091</v>
      </c>
      <c r="G155" s="70" t="s">
        <v>4091</v>
      </c>
      <c r="H155" s="18" t="s">
        <v>257</v>
      </c>
      <c r="I155" s="11" t="s">
        <v>4106</v>
      </c>
    </row>
    <row r="156" spans="1:9" outlineLevel="2" x14ac:dyDescent="0.35">
      <c r="A156" s="789">
        <v>153</v>
      </c>
      <c r="B156" s="580" t="s">
        <v>1902</v>
      </c>
      <c r="C156" s="11" t="s">
        <v>1903</v>
      </c>
      <c r="D156" s="147" t="s">
        <v>4090</v>
      </c>
      <c r="E156" s="69"/>
      <c r="F156" s="70" t="s">
        <v>4091</v>
      </c>
      <c r="G156" s="70" t="s">
        <v>4091</v>
      </c>
      <c r="H156" s="18" t="s">
        <v>257</v>
      </c>
      <c r="I156" s="11" t="s">
        <v>4106</v>
      </c>
    </row>
    <row r="157" spans="1:9" outlineLevel="2" x14ac:dyDescent="0.35">
      <c r="A157" s="789">
        <v>154</v>
      </c>
      <c r="B157" s="580" t="s">
        <v>1904</v>
      </c>
      <c r="C157" s="11" t="s">
        <v>1905</v>
      </c>
      <c r="D157" s="147" t="s">
        <v>4090</v>
      </c>
      <c r="E157" s="69"/>
      <c r="F157" s="70" t="s">
        <v>4091</v>
      </c>
      <c r="G157" s="70" t="s">
        <v>4091</v>
      </c>
      <c r="H157" s="18" t="s">
        <v>257</v>
      </c>
      <c r="I157" s="11" t="s">
        <v>4106</v>
      </c>
    </row>
    <row r="158" spans="1:9" outlineLevel="2" x14ac:dyDescent="0.35">
      <c r="A158" s="789">
        <v>155</v>
      </c>
      <c r="B158" s="580" t="s">
        <v>1906</v>
      </c>
      <c r="C158" s="11" t="s">
        <v>1907</v>
      </c>
      <c r="D158" s="147" t="s">
        <v>4090</v>
      </c>
      <c r="E158" s="69" t="s">
        <v>4183</v>
      </c>
      <c r="F158" s="70" t="s">
        <v>4091</v>
      </c>
      <c r="G158" s="70" t="s">
        <v>4091</v>
      </c>
      <c r="H158" s="18" t="s">
        <v>257</v>
      </c>
      <c r="I158" s="11" t="s">
        <v>4106</v>
      </c>
    </row>
    <row r="159" spans="1:9" outlineLevel="2" x14ac:dyDescent="0.35">
      <c r="A159" s="789">
        <v>156</v>
      </c>
      <c r="B159" s="580" t="s">
        <v>1908</v>
      </c>
      <c r="C159" s="11" t="s">
        <v>1909</v>
      </c>
      <c r="D159" s="147" t="s">
        <v>4090</v>
      </c>
      <c r="E159" s="69"/>
      <c r="F159" s="70" t="s">
        <v>4091</v>
      </c>
      <c r="G159" s="70" t="s">
        <v>4091</v>
      </c>
      <c r="H159" s="18" t="s">
        <v>257</v>
      </c>
      <c r="I159" s="11" t="s">
        <v>4111</v>
      </c>
    </row>
    <row r="160" spans="1:9" ht="25" outlineLevel="2" x14ac:dyDescent="0.35">
      <c r="A160" s="789">
        <v>157</v>
      </c>
      <c r="B160" s="580" t="s">
        <v>340</v>
      </c>
      <c r="C160" s="11" t="s">
        <v>341</v>
      </c>
      <c r="D160" s="127" t="s">
        <v>256</v>
      </c>
      <c r="E160" s="69" t="s">
        <v>342</v>
      </c>
      <c r="F160" s="70" t="s">
        <v>4091</v>
      </c>
      <c r="G160" s="70" t="s">
        <v>4091</v>
      </c>
      <c r="H160" s="18" t="s">
        <v>257</v>
      </c>
      <c r="I160" s="11" t="s">
        <v>4111</v>
      </c>
    </row>
    <row r="161" spans="1:9" ht="13" outlineLevel="1" x14ac:dyDescent="0.35">
      <c r="A161" s="788">
        <v>158</v>
      </c>
      <c r="B161" s="578"/>
      <c r="C161" s="44" t="s">
        <v>1910</v>
      </c>
      <c r="D161" s="148"/>
      <c r="E161" s="126"/>
      <c r="F161" s="415" t="s">
        <v>1642</v>
      </c>
      <c r="G161" s="415" t="s">
        <v>1642</v>
      </c>
      <c r="H161" s="62" t="s">
        <v>1642</v>
      </c>
      <c r="I161" s="62" t="s">
        <v>1642</v>
      </c>
    </row>
    <row r="162" spans="1:9" ht="25" outlineLevel="2" x14ac:dyDescent="0.35">
      <c r="A162" s="790">
        <v>159</v>
      </c>
      <c r="B162" s="585" t="s">
        <v>1911</v>
      </c>
      <c r="C162" s="11" t="s">
        <v>1912</v>
      </c>
      <c r="D162" s="139" t="s">
        <v>4090</v>
      </c>
      <c r="E162" s="16"/>
      <c r="F162" s="70" t="s">
        <v>4091</v>
      </c>
      <c r="G162" s="70" t="s">
        <v>4091</v>
      </c>
      <c r="H162" s="18" t="s">
        <v>257</v>
      </c>
      <c r="I162" s="20" t="s">
        <v>4092</v>
      </c>
    </row>
    <row r="163" spans="1:9" outlineLevel="2" x14ac:dyDescent="0.35">
      <c r="A163" s="790">
        <v>160</v>
      </c>
      <c r="B163" s="585" t="s">
        <v>1913</v>
      </c>
      <c r="C163" s="11" t="s">
        <v>1914</v>
      </c>
      <c r="D163" s="139" t="s">
        <v>4090</v>
      </c>
      <c r="E163" s="16"/>
      <c r="F163" s="70" t="s">
        <v>4091</v>
      </c>
      <c r="G163" s="70" t="s">
        <v>4091</v>
      </c>
      <c r="H163" s="21" t="s">
        <v>257</v>
      </c>
      <c r="I163" s="11" t="s">
        <v>4106</v>
      </c>
    </row>
    <row r="164" spans="1:9" outlineLevel="2" x14ac:dyDescent="0.35">
      <c r="A164" s="790">
        <v>161</v>
      </c>
      <c r="B164" s="585" t="s">
        <v>1915</v>
      </c>
      <c r="C164" s="11" t="s">
        <v>1916</v>
      </c>
      <c r="D164" s="139" t="s">
        <v>4090</v>
      </c>
      <c r="E164" s="16"/>
      <c r="F164" s="70" t="s">
        <v>4091</v>
      </c>
      <c r="G164" s="70" t="s">
        <v>4091</v>
      </c>
      <c r="H164" s="18" t="s">
        <v>257</v>
      </c>
      <c r="I164" s="11" t="s">
        <v>4106</v>
      </c>
    </row>
    <row r="165" spans="1:9" outlineLevel="2" x14ac:dyDescent="0.35">
      <c r="A165" s="790">
        <v>162</v>
      </c>
      <c r="B165" s="585" t="s">
        <v>1917</v>
      </c>
      <c r="C165" s="11" t="s">
        <v>1918</v>
      </c>
      <c r="D165" s="139" t="s">
        <v>4090</v>
      </c>
      <c r="E165" s="16"/>
      <c r="F165" s="70" t="s">
        <v>4091</v>
      </c>
      <c r="G165" s="70" t="s">
        <v>4091</v>
      </c>
      <c r="H165" s="18" t="s">
        <v>259</v>
      </c>
      <c r="I165" s="11" t="s">
        <v>4106</v>
      </c>
    </row>
    <row r="166" spans="1:9" outlineLevel="2" x14ac:dyDescent="0.35">
      <c r="A166" s="790">
        <v>163</v>
      </c>
      <c r="B166" s="585" t="s">
        <v>1919</v>
      </c>
      <c r="C166" s="11" t="s">
        <v>1920</v>
      </c>
      <c r="D166" s="139" t="s">
        <v>4090</v>
      </c>
      <c r="E166" s="16"/>
      <c r="F166" s="70" t="s">
        <v>4091</v>
      </c>
      <c r="G166" s="70" t="s">
        <v>4091</v>
      </c>
      <c r="H166" s="18" t="s">
        <v>259</v>
      </c>
      <c r="I166" s="11" t="s">
        <v>4106</v>
      </c>
    </row>
    <row r="167" spans="1:9" outlineLevel="2" x14ac:dyDescent="0.35">
      <c r="A167" s="790">
        <v>164</v>
      </c>
      <c r="B167" s="585" t="s">
        <v>1921</v>
      </c>
      <c r="C167" s="11" t="s">
        <v>1922</v>
      </c>
      <c r="D167" s="139" t="s">
        <v>4090</v>
      </c>
      <c r="E167" s="16"/>
      <c r="F167" s="70" t="s">
        <v>4091</v>
      </c>
      <c r="G167" s="70" t="s">
        <v>4091</v>
      </c>
      <c r="H167" s="18" t="s">
        <v>257</v>
      </c>
      <c r="I167" s="11" t="s">
        <v>4106</v>
      </c>
    </row>
    <row r="168" spans="1:9" outlineLevel="2" x14ac:dyDescent="0.35">
      <c r="A168" s="790">
        <v>165</v>
      </c>
      <c r="B168" s="585" t="s">
        <v>1923</v>
      </c>
      <c r="C168" s="11" t="s">
        <v>1924</v>
      </c>
      <c r="D168" s="139" t="s">
        <v>4090</v>
      </c>
      <c r="E168" s="16"/>
      <c r="F168" s="70" t="s">
        <v>4091</v>
      </c>
      <c r="G168" s="70" t="s">
        <v>4091</v>
      </c>
      <c r="H168" s="18" t="s">
        <v>259</v>
      </c>
      <c r="I168" s="11" t="s">
        <v>4106</v>
      </c>
    </row>
    <row r="169" spans="1:9" ht="25" outlineLevel="2" x14ac:dyDescent="0.35">
      <c r="A169" s="790">
        <v>166</v>
      </c>
      <c r="B169" s="585" t="s">
        <v>1925</v>
      </c>
      <c r="C169" s="11" t="s">
        <v>1926</v>
      </c>
      <c r="D169" s="792" t="s">
        <v>4172</v>
      </c>
      <c r="E169" s="16"/>
      <c r="F169" s="16" t="s">
        <v>4173</v>
      </c>
      <c r="G169" s="16" t="s">
        <v>4174</v>
      </c>
      <c r="H169" s="18" t="s">
        <v>259</v>
      </c>
      <c r="I169" s="11" t="s">
        <v>4106</v>
      </c>
    </row>
    <row r="170" spans="1:9" outlineLevel="2" x14ac:dyDescent="0.35">
      <c r="A170" s="790">
        <v>167</v>
      </c>
      <c r="B170" s="585" t="s">
        <v>1927</v>
      </c>
      <c r="C170" s="11" t="s">
        <v>1928</v>
      </c>
      <c r="D170" s="139" t="s">
        <v>4090</v>
      </c>
      <c r="E170" s="16"/>
      <c r="F170" s="70" t="s">
        <v>4091</v>
      </c>
      <c r="G170" s="70" t="s">
        <v>4091</v>
      </c>
      <c r="H170" s="18" t="s">
        <v>259</v>
      </c>
      <c r="I170" s="11" t="s">
        <v>4106</v>
      </c>
    </row>
    <row r="171" spans="1:9" ht="52" outlineLevel="1" x14ac:dyDescent="0.35">
      <c r="A171" s="788">
        <v>168</v>
      </c>
      <c r="B171" s="578"/>
      <c r="C171" s="44" t="s">
        <v>1929</v>
      </c>
      <c r="D171" s="144" t="s">
        <v>4184</v>
      </c>
      <c r="E171" s="415"/>
      <c r="F171" s="415" t="s">
        <v>1642</v>
      </c>
      <c r="G171" s="415" t="s">
        <v>1642</v>
      </c>
      <c r="H171" s="62" t="s">
        <v>1642</v>
      </c>
      <c r="I171" s="23" t="s">
        <v>1642</v>
      </c>
    </row>
    <row r="172" spans="1:9" outlineLevel="2" x14ac:dyDescent="0.35">
      <c r="A172" s="783">
        <v>169</v>
      </c>
      <c r="B172" s="462" t="s">
        <v>1930</v>
      </c>
      <c r="C172" s="40" t="s">
        <v>1931</v>
      </c>
      <c r="D172" s="140" t="s">
        <v>1994</v>
      </c>
      <c r="E172" s="16"/>
      <c r="F172" s="70" t="s">
        <v>4091</v>
      </c>
      <c r="G172" s="70" t="s">
        <v>4091</v>
      </c>
      <c r="H172" s="18" t="s">
        <v>257</v>
      </c>
      <c r="I172" s="11" t="s">
        <v>4101</v>
      </c>
    </row>
    <row r="173" spans="1:9" outlineLevel="2" x14ac:dyDescent="0.35">
      <c r="A173" s="783">
        <v>170</v>
      </c>
      <c r="B173" s="462" t="s">
        <v>1932</v>
      </c>
      <c r="C173" s="40" t="s">
        <v>1933</v>
      </c>
      <c r="D173" s="140" t="s">
        <v>1994</v>
      </c>
      <c r="E173" s="16"/>
      <c r="F173" s="70" t="s">
        <v>4091</v>
      </c>
      <c r="G173" s="70" t="s">
        <v>4091</v>
      </c>
      <c r="H173" s="18" t="s">
        <v>257</v>
      </c>
      <c r="I173" s="11" t="s">
        <v>4101</v>
      </c>
    </row>
    <row r="174" spans="1:9" outlineLevel="2" x14ac:dyDescent="0.35">
      <c r="A174" s="783">
        <v>171</v>
      </c>
      <c r="B174" s="462" t="s">
        <v>1934</v>
      </c>
      <c r="C174" s="40" t="s">
        <v>1935</v>
      </c>
      <c r="D174" s="43" t="s">
        <v>4094</v>
      </c>
      <c r="E174" s="16"/>
      <c r="F174" s="70" t="s">
        <v>4091</v>
      </c>
      <c r="G174" s="70" t="s">
        <v>4091</v>
      </c>
      <c r="H174" s="18" t="s">
        <v>1870</v>
      </c>
      <c r="I174" s="20" t="s">
        <v>4091</v>
      </c>
    </row>
    <row r="175" spans="1:9" outlineLevel="2" x14ac:dyDescent="0.35">
      <c r="A175" s="783">
        <v>172</v>
      </c>
      <c r="B175" s="462" t="s">
        <v>1936</v>
      </c>
      <c r="C175" s="40" t="s">
        <v>1937</v>
      </c>
      <c r="D175" s="43" t="s">
        <v>4094</v>
      </c>
      <c r="E175" s="16"/>
      <c r="F175" s="70" t="s">
        <v>4091</v>
      </c>
      <c r="G175" s="70" t="s">
        <v>4091</v>
      </c>
      <c r="H175" s="18" t="s">
        <v>1870</v>
      </c>
      <c r="I175" s="20" t="s">
        <v>4091</v>
      </c>
    </row>
    <row r="176" spans="1:9" outlineLevel="2" x14ac:dyDescent="0.35">
      <c r="A176" s="783">
        <v>173</v>
      </c>
      <c r="B176" s="462" t="s">
        <v>1938</v>
      </c>
      <c r="C176" s="40" t="s">
        <v>1939</v>
      </c>
      <c r="D176" s="43" t="s">
        <v>4094</v>
      </c>
      <c r="E176" s="16"/>
      <c r="F176" s="70" t="s">
        <v>4091</v>
      </c>
      <c r="G176" s="70" t="s">
        <v>4091</v>
      </c>
      <c r="H176" s="18" t="s">
        <v>1870</v>
      </c>
      <c r="I176" s="20" t="s">
        <v>4091</v>
      </c>
    </row>
    <row r="177" spans="1:9" outlineLevel="2" x14ac:dyDescent="0.35">
      <c r="A177" s="783">
        <v>174</v>
      </c>
      <c r="B177" s="462" t="s">
        <v>1940</v>
      </c>
      <c r="C177" s="17" t="s">
        <v>1941</v>
      </c>
      <c r="D177" s="139" t="s">
        <v>4090</v>
      </c>
      <c r="E177" s="16" t="s">
        <v>4185</v>
      </c>
      <c r="F177" s="70" t="s">
        <v>4091</v>
      </c>
      <c r="G177" s="70" t="s">
        <v>4091</v>
      </c>
      <c r="H177" s="18" t="s">
        <v>257</v>
      </c>
      <c r="I177" s="11" t="s">
        <v>4106</v>
      </c>
    </row>
    <row r="178" spans="1:9" outlineLevel="2" x14ac:dyDescent="0.35">
      <c r="A178" s="783">
        <v>175</v>
      </c>
      <c r="B178" s="462" t="s">
        <v>1942</v>
      </c>
      <c r="C178" s="17" t="s">
        <v>1943</v>
      </c>
      <c r="D178" s="139" t="s">
        <v>4090</v>
      </c>
      <c r="E178" s="16"/>
      <c r="F178" s="70" t="s">
        <v>4091</v>
      </c>
      <c r="G178" s="70" t="s">
        <v>4091</v>
      </c>
      <c r="H178" s="18" t="s">
        <v>257</v>
      </c>
      <c r="I178" s="11" t="s">
        <v>4106</v>
      </c>
    </row>
    <row r="179" spans="1:9" outlineLevel="2" x14ac:dyDescent="0.35">
      <c r="A179" s="783">
        <v>176</v>
      </c>
      <c r="B179" s="462" t="s">
        <v>1944</v>
      </c>
      <c r="C179" s="17" t="s">
        <v>1945</v>
      </c>
      <c r="D179" s="147" t="s">
        <v>4090</v>
      </c>
      <c r="E179" s="16"/>
      <c r="F179" s="70" t="s">
        <v>4091</v>
      </c>
      <c r="G179" s="70" t="s">
        <v>4091</v>
      </c>
      <c r="H179" s="20" t="s">
        <v>257</v>
      </c>
      <c r="I179" s="11" t="s">
        <v>4106</v>
      </c>
    </row>
    <row r="180" spans="1:9" outlineLevel="2" x14ac:dyDescent="0.35">
      <c r="A180" s="783">
        <v>177</v>
      </c>
      <c r="B180" s="462" t="s">
        <v>1946</v>
      </c>
      <c r="C180" s="17" t="s">
        <v>1947</v>
      </c>
      <c r="D180" s="139" t="s">
        <v>4090</v>
      </c>
      <c r="E180" s="16"/>
      <c r="F180" s="70" t="s">
        <v>4091</v>
      </c>
      <c r="G180" s="70" t="s">
        <v>4091</v>
      </c>
      <c r="H180" s="18" t="s">
        <v>257</v>
      </c>
      <c r="I180" s="11" t="s">
        <v>4106</v>
      </c>
    </row>
    <row r="181" spans="1:9" outlineLevel="2" x14ac:dyDescent="0.35">
      <c r="A181" s="783">
        <v>178</v>
      </c>
      <c r="B181" s="462" t="s">
        <v>1948</v>
      </c>
      <c r="C181" s="17" t="s">
        <v>1949</v>
      </c>
      <c r="D181" s="43" t="s">
        <v>4094</v>
      </c>
      <c r="E181" s="16"/>
      <c r="F181" s="70" t="s">
        <v>4091</v>
      </c>
      <c r="G181" s="70" t="s">
        <v>4091</v>
      </c>
      <c r="H181" s="18" t="s">
        <v>1870</v>
      </c>
      <c r="I181" s="20" t="s">
        <v>4091</v>
      </c>
    </row>
    <row r="182" spans="1:9" outlineLevel="2" x14ac:dyDescent="0.35">
      <c r="A182" s="783">
        <v>179</v>
      </c>
      <c r="B182" s="462" t="s">
        <v>1950</v>
      </c>
      <c r="C182" s="17" t="s">
        <v>1951</v>
      </c>
      <c r="D182" s="43" t="s">
        <v>4094</v>
      </c>
      <c r="E182" s="16"/>
      <c r="F182" s="70" t="s">
        <v>4091</v>
      </c>
      <c r="G182" s="70" t="s">
        <v>4091</v>
      </c>
      <c r="H182" s="18" t="s">
        <v>1870</v>
      </c>
      <c r="I182" s="20" t="s">
        <v>4091</v>
      </c>
    </row>
    <row r="183" spans="1:9" outlineLevel="2" x14ac:dyDescent="0.35">
      <c r="A183" s="783">
        <v>180</v>
      </c>
      <c r="B183" s="462" t="s">
        <v>1952</v>
      </c>
      <c r="C183" s="17" t="s">
        <v>1953</v>
      </c>
      <c r="D183" s="139" t="s">
        <v>4090</v>
      </c>
      <c r="E183" s="16"/>
      <c r="F183" s="70" t="s">
        <v>4091</v>
      </c>
      <c r="G183" s="70" t="s">
        <v>4091</v>
      </c>
      <c r="H183" s="18" t="s">
        <v>257</v>
      </c>
      <c r="I183" s="11" t="s">
        <v>4092</v>
      </c>
    </row>
    <row r="184" spans="1:9" ht="25" outlineLevel="2" x14ac:dyDescent="0.35">
      <c r="A184" s="783">
        <v>181</v>
      </c>
      <c r="B184" s="462" t="s">
        <v>1954</v>
      </c>
      <c r="C184" s="17" t="s">
        <v>1955</v>
      </c>
      <c r="D184" s="139" t="s">
        <v>4090</v>
      </c>
      <c r="E184" s="16"/>
      <c r="F184" s="70" t="s">
        <v>4091</v>
      </c>
      <c r="G184" s="70" t="s">
        <v>4091</v>
      </c>
      <c r="H184" s="18" t="s">
        <v>257</v>
      </c>
      <c r="I184" s="11" t="s">
        <v>4106</v>
      </c>
    </row>
    <row r="185" spans="1:9" outlineLevel="2" x14ac:dyDescent="0.35">
      <c r="A185" s="783">
        <v>182</v>
      </c>
      <c r="B185" s="462" t="s">
        <v>1956</v>
      </c>
      <c r="C185" s="17" t="s">
        <v>1957</v>
      </c>
      <c r="D185" s="43" t="s">
        <v>4094</v>
      </c>
      <c r="E185" s="16"/>
      <c r="F185" s="70" t="s">
        <v>4091</v>
      </c>
      <c r="G185" s="70" t="s">
        <v>4091</v>
      </c>
      <c r="H185" s="18" t="s">
        <v>1870</v>
      </c>
      <c r="I185" s="20" t="s">
        <v>4091</v>
      </c>
    </row>
    <row r="186" spans="1:9" ht="25" outlineLevel="2" x14ac:dyDescent="0.35">
      <c r="A186" s="783">
        <v>183</v>
      </c>
      <c r="B186" s="462" t="s">
        <v>1958</v>
      </c>
      <c r="C186" s="17" t="s">
        <v>1959</v>
      </c>
      <c r="D186" s="139" t="s">
        <v>4090</v>
      </c>
      <c r="E186" s="16" t="s">
        <v>4186</v>
      </c>
      <c r="F186" s="70" t="s">
        <v>4091</v>
      </c>
      <c r="G186" s="70" t="s">
        <v>4091</v>
      </c>
      <c r="H186" s="20" t="s">
        <v>257</v>
      </c>
      <c r="I186" s="11" t="s">
        <v>4106</v>
      </c>
    </row>
    <row r="187" spans="1:9" outlineLevel="2" x14ac:dyDescent="0.35">
      <c r="A187" s="783">
        <v>184</v>
      </c>
      <c r="B187" s="462" t="s">
        <v>4187</v>
      </c>
      <c r="C187" s="17" t="s">
        <v>2754</v>
      </c>
      <c r="D187" s="43" t="s">
        <v>4094</v>
      </c>
      <c r="E187" s="16"/>
      <c r="F187" s="70" t="s">
        <v>4091</v>
      </c>
      <c r="G187" s="70" t="s">
        <v>4091</v>
      </c>
      <c r="H187" s="18" t="s">
        <v>1870</v>
      </c>
      <c r="I187" s="20" t="s">
        <v>4091</v>
      </c>
    </row>
    <row r="188" spans="1:9" ht="13" outlineLevel="1" x14ac:dyDescent="0.35">
      <c r="A188" s="788">
        <v>185</v>
      </c>
      <c r="B188" s="578"/>
      <c r="C188" s="44" t="s">
        <v>1960</v>
      </c>
      <c r="D188" s="587" t="s">
        <v>4188</v>
      </c>
      <c r="E188" s="588"/>
      <c r="F188" s="415" t="s">
        <v>1642</v>
      </c>
      <c r="G188" s="415" t="s">
        <v>1642</v>
      </c>
      <c r="H188" s="44" t="s">
        <v>1642</v>
      </c>
      <c r="I188" s="44" t="s">
        <v>1642</v>
      </c>
    </row>
    <row r="189" spans="1:9" ht="13" outlineLevel="2" collapsed="1" x14ac:dyDescent="0.35">
      <c r="A189" s="786">
        <v>186</v>
      </c>
      <c r="B189" s="576"/>
      <c r="C189" s="15" t="s">
        <v>1961</v>
      </c>
      <c r="D189" s="148"/>
      <c r="E189" s="126"/>
      <c r="F189" s="184" t="s">
        <v>1642</v>
      </c>
      <c r="G189" s="184" t="s">
        <v>1642</v>
      </c>
      <c r="H189" s="44" t="s">
        <v>1642</v>
      </c>
      <c r="I189" s="23" t="s">
        <v>1642</v>
      </c>
    </row>
    <row r="190" spans="1:9" ht="37.5" outlineLevel="2" x14ac:dyDescent="0.35">
      <c r="A190" s="783">
        <v>187</v>
      </c>
      <c r="B190" s="462" t="s">
        <v>1962</v>
      </c>
      <c r="C190" s="28" t="s">
        <v>1963</v>
      </c>
      <c r="D190" s="139" t="s">
        <v>4090</v>
      </c>
      <c r="E190" s="16" t="s">
        <v>4189</v>
      </c>
      <c r="F190" s="70" t="s">
        <v>4091</v>
      </c>
      <c r="G190" s="70" t="s">
        <v>4091</v>
      </c>
      <c r="H190" s="21" t="s">
        <v>257</v>
      </c>
      <c r="I190" s="40" t="s">
        <v>4106</v>
      </c>
    </row>
    <row r="191" spans="1:9" ht="62.5" outlineLevel="2" x14ac:dyDescent="0.35">
      <c r="A191" s="783">
        <v>188</v>
      </c>
      <c r="B191" s="462" t="s">
        <v>1964</v>
      </c>
      <c r="C191" s="40" t="s">
        <v>1965</v>
      </c>
      <c r="D191" s="139" t="s">
        <v>4090</v>
      </c>
      <c r="E191" s="16" t="s">
        <v>4190</v>
      </c>
      <c r="F191" s="70" t="s">
        <v>4091</v>
      </c>
      <c r="G191" s="70" t="s">
        <v>4091</v>
      </c>
      <c r="H191" s="21" t="s">
        <v>257</v>
      </c>
      <c r="I191" s="40" t="s">
        <v>4108</v>
      </c>
    </row>
    <row r="192" spans="1:9" ht="50" outlineLevel="2" x14ac:dyDescent="0.35">
      <c r="A192" s="783">
        <v>189</v>
      </c>
      <c r="B192" s="462" t="s">
        <v>1966</v>
      </c>
      <c r="C192" s="40" t="s">
        <v>1967</v>
      </c>
      <c r="D192" s="140" t="s">
        <v>1994</v>
      </c>
      <c r="E192" s="16" t="s">
        <v>4191</v>
      </c>
      <c r="F192" s="70" t="s">
        <v>4091</v>
      </c>
      <c r="G192" s="70" t="s">
        <v>4091</v>
      </c>
      <c r="H192" s="21" t="s">
        <v>257</v>
      </c>
      <c r="I192" s="11" t="s">
        <v>4101</v>
      </c>
    </row>
    <row r="193" spans="1:9" ht="37.5" outlineLevel="2" x14ac:dyDescent="0.35">
      <c r="A193" s="783">
        <v>190</v>
      </c>
      <c r="B193" s="462" t="s">
        <v>1968</v>
      </c>
      <c r="C193" s="28" t="s">
        <v>1969</v>
      </c>
      <c r="D193" s="140" t="s">
        <v>1994</v>
      </c>
      <c r="E193" s="16" t="s">
        <v>4192</v>
      </c>
      <c r="F193" s="70" t="s">
        <v>4091</v>
      </c>
      <c r="G193" s="70" t="s">
        <v>4091</v>
      </c>
      <c r="H193" s="21" t="s">
        <v>257</v>
      </c>
      <c r="I193" s="11" t="s">
        <v>4101</v>
      </c>
    </row>
    <row r="194" spans="1:9" outlineLevel="2" x14ac:dyDescent="0.35">
      <c r="A194" s="783">
        <v>191</v>
      </c>
      <c r="B194" s="462" t="s">
        <v>1970</v>
      </c>
      <c r="C194" s="28" t="s">
        <v>1971</v>
      </c>
      <c r="D194" s="139" t="s">
        <v>4090</v>
      </c>
      <c r="E194" s="16" t="s">
        <v>4193</v>
      </c>
      <c r="F194" s="70" t="s">
        <v>4091</v>
      </c>
      <c r="G194" s="70" t="s">
        <v>4091</v>
      </c>
      <c r="H194" s="21" t="s">
        <v>257</v>
      </c>
      <c r="I194" s="11" t="s">
        <v>4106</v>
      </c>
    </row>
    <row r="195" spans="1:9" ht="25" outlineLevel="2" x14ac:dyDescent="0.35">
      <c r="A195" s="783">
        <v>192</v>
      </c>
      <c r="B195" s="462" t="s">
        <v>1972</v>
      </c>
      <c r="C195" s="28" t="s">
        <v>1973</v>
      </c>
      <c r="D195" s="792" t="s">
        <v>4172</v>
      </c>
      <c r="E195" s="16" t="s">
        <v>4194</v>
      </c>
      <c r="F195" s="70" t="s">
        <v>4173</v>
      </c>
      <c r="G195" s="70" t="s">
        <v>4174</v>
      </c>
      <c r="H195" s="21" t="s">
        <v>259</v>
      </c>
      <c r="I195" s="11" t="s">
        <v>4106</v>
      </c>
    </row>
    <row r="196" spans="1:9" ht="25" outlineLevel="2" x14ac:dyDescent="0.35">
      <c r="A196" s="783">
        <v>193</v>
      </c>
      <c r="B196" s="462" t="s">
        <v>1974</v>
      </c>
      <c r="C196" s="28" t="s">
        <v>1975</v>
      </c>
      <c r="D196" s="792" t="s">
        <v>4172</v>
      </c>
      <c r="E196" s="70"/>
      <c r="F196" s="70" t="s">
        <v>4173</v>
      </c>
      <c r="G196" s="70" t="s">
        <v>4174</v>
      </c>
      <c r="H196" s="21" t="s">
        <v>259</v>
      </c>
      <c r="I196" s="11" t="s">
        <v>4106</v>
      </c>
    </row>
    <row r="197" spans="1:9" outlineLevel="2" x14ac:dyDescent="0.35">
      <c r="A197" s="783">
        <v>194</v>
      </c>
      <c r="B197" s="462" t="s">
        <v>1976</v>
      </c>
      <c r="C197" s="28" t="s">
        <v>1977</v>
      </c>
      <c r="D197" s="43" t="s">
        <v>4094</v>
      </c>
      <c r="E197" s="70" t="s">
        <v>4195</v>
      </c>
      <c r="F197" s="70" t="s">
        <v>4091</v>
      </c>
      <c r="G197" s="70" t="s">
        <v>4091</v>
      </c>
      <c r="H197" s="21" t="s">
        <v>1870</v>
      </c>
      <c r="I197" s="20" t="s">
        <v>4091</v>
      </c>
    </row>
    <row r="198" spans="1:9" outlineLevel="2" x14ac:dyDescent="0.35">
      <c r="A198" s="783">
        <v>195</v>
      </c>
      <c r="B198" s="462" t="s">
        <v>1978</v>
      </c>
      <c r="C198" s="28" t="s">
        <v>1979</v>
      </c>
      <c r="D198" s="43" t="s">
        <v>4094</v>
      </c>
      <c r="E198" s="70" t="s">
        <v>4195</v>
      </c>
      <c r="F198" s="70" t="s">
        <v>4091</v>
      </c>
      <c r="G198" s="70" t="s">
        <v>4091</v>
      </c>
      <c r="H198" s="21" t="s">
        <v>1870</v>
      </c>
      <c r="I198" s="20" t="s">
        <v>4091</v>
      </c>
    </row>
    <row r="199" spans="1:9" ht="25" outlineLevel="2" x14ac:dyDescent="0.35">
      <c r="A199" s="783">
        <v>196</v>
      </c>
      <c r="B199" s="462" t="s">
        <v>1980</v>
      </c>
      <c r="C199" s="28" t="s">
        <v>1981</v>
      </c>
      <c r="D199" s="140" t="s">
        <v>1994</v>
      </c>
      <c r="E199" s="70" t="s">
        <v>4196</v>
      </c>
      <c r="F199" s="70" t="s">
        <v>4091</v>
      </c>
      <c r="G199" s="70" t="s">
        <v>4091</v>
      </c>
      <c r="H199" s="21" t="s">
        <v>257</v>
      </c>
      <c r="I199" s="11" t="s">
        <v>4101</v>
      </c>
    </row>
    <row r="200" spans="1:9" outlineLevel="2" x14ac:dyDescent="0.35">
      <c r="A200" s="783">
        <v>197</v>
      </c>
      <c r="B200" s="462" t="s">
        <v>1982</v>
      </c>
      <c r="C200" s="28" t="s">
        <v>1983</v>
      </c>
      <c r="D200" s="139" t="s">
        <v>4090</v>
      </c>
      <c r="E200" s="70" t="s">
        <v>4197</v>
      </c>
      <c r="F200" s="70" t="s">
        <v>4091</v>
      </c>
      <c r="G200" s="70" t="s">
        <v>4091</v>
      </c>
      <c r="H200" s="21" t="s">
        <v>257</v>
      </c>
      <c r="I200" s="11" t="s">
        <v>4106</v>
      </c>
    </row>
    <row r="201" spans="1:9" outlineLevel="2" x14ac:dyDescent="0.35">
      <c r="A201" s="783">
        <v>198</v>
      </c>
      <c r="B201" s="462" t="s">
        <v>1984</v>
      </c>
      <c r="C201" s="28" t="s">
        <v>1985</v>
      </c>
      <c r="D201" s="139" t="s">
        <v>4090</v>
      </c>
      <c r="E201" s="70" t="s">
        <v>4197</v>
      </c>
      <c r="F201" s="70" t="s">
        <v>4091</v>
      </c>
      <c r="G201" s="70" t="s">
        <v>4091</v>
      </c>
      <c r="H201" s="21" t="s">
        <v>257</v>
      </c>
      <c r="I201" s="11" t="s">
        <v>4106</v>
      </c>
    </row>
    <row r="202" spans="1:9" ht="25" outlineLevel="2" x14ac:dyDescent="0.35">
      <c r="A202" s="783">
        <v>199</v>
      </c>
      <c r="B202" s="462" t="s">
        <v>1986</v>
      </c>
      <c r="C202" s="28" t="s">
        <v>1987</v>
      </c>
      <c r="D202" s="792" t="s">
        <v>4172</v>
      </c>
      <c r="E202" s="36"/>
      <c r="F202" s="70" t="s">
        <v>4173</v>
      </c>
      <c r="G202" s="70" t="s">
        <v>4174</v>
      </c>
      <c r="H202" s="21" t="s">
        <v>259</v>
      </c>
      <c r="I202" s="11" t="s">
        <v>4106</v>
      </c>
    </row>
    <row r="203" spans="1:9" ht="25" outlineLevel="2" x14ac:dyDescent="0.35">
      <c r="A203" s="783">
        <v>200</v>
      </c>
      <c r="B203" s="462" t="s">
        <v>1988</v>
      </c>
      <c r="C203" s="28" t="s">
        <v>1989</v>
      </c>
      <c r="D203" s="792" t="s">
        <v>4172</v>
      </c>
      <c r="E203" s="36"/>
      <c r="F203" s="70" t="s">
        <v>4173</v>
      </c>
      <c r="G203" s="70" t="s">
        <v>4174</v>
      </c>
      <c r="H203" s="21" t="s">
        <v>259</v>
      </c>
      <c r="I203" s="11" t="s">
        <v>4106</v>
      </c>
    </row>
    <row r="204" spans="1:9" ht="13" outlineLevel="1" x14ac:dyDescent="0.35">
      <c r="A204" s="631">
        <v>201</v>
      </c>
      <c r="B204" s="567"/>
      <c r="C204" s="2" t="s">
        <v>2057</v>
      </c>
      <c r="D204" s="2" t="s">
        <v>2058</v>
      </c>
      <c r="E204" s="588"/>
      <c r="F204" s="415" t="s">
        <v>1642</v>
      </c>
      <c r="G204" s="415" t="s">
        <v>1642</v>
      </c>
      <c r="H204" s="44" t="s">
        <v>1642</v>
      </c>
      <c r="I204" s="44" t="s">
        <v>1642</v>
      </c>
    </row>
    <row r="205" spans="1:9" ht="13" outlineLevel="1" x14ac:dyDescent="0.35">
      <c r="A205" s="631" t="s">
        <v>4198</v>
      </c>
      <c r="B205" s="578"/>
      <c r="C205" s="44" t="s">
        <v>2059</v>
      </c>
      <c r="D205" s="587" t="s">
        <v>4188</v>
      </c>
      <c r="E205" s="588"/>
      <c r="F205" s="415" t="s">
        <v>1642</v>
      </c>
      <c r="G205" s="415" t="s">
        <v>1642</v>
      </c>
      <c r="H205" s="44" t="s">
        <v>1642</v>
      </c>
      <c r="I205" s="15" t="s">
        <v>1642</v>
      </c>
    </row>
    <row r="206" spans="1:9" outlineLevel="2" x14ac:dyDescent="0.35">
      <c r="A206" s="783" t="s">
        <v>4199</v>
      </c>
      <c r="B206" s="462" t="s">
        <v>2060</v>
      </c>
      <c r="C206" s="40" t="s">
        <v>2061</v>
      </c>
      <c r="D206" s="140" t="s">
        <v>1994</v>
      </c>
      <c r="E206" s="16" t="s">
        <v>4200</v>
      </c>
      <c r="F206" s="70" t="s">
        <v>4091</v>
      </c>
      <c r="G206" s="70" t="s">
        <v>4091</v>
      </c>
      <c r="H206" s="17" t="s">
        <v>257</v>
      </c>
      <c r="I206" s="11" t="s">
        <v>4101</v>
      </c>
    </row>
    <row r="207" spans="1:9" ht="25" outlineLevel="2" x14ac:dyDescent="0.35">
      <c r="A207" s="783" t="s">
        <v>4201</v>
      </c>
      <c r="B207" s="462" t="s">
        <v>2062</v>
      </c>
      <c r="C207" s="40" t="s">
        <v>2063</v>
      </c>
      <c r="D207" s="140" t="s">
        <v>1994</v>
      </c>
      <c r="E207" s="16" t="s">
        <v>4202</v>
      </c>
      <c r="F207" s="70" t="s">
        <v>4091</v>
      </c>
      <c r="G207" s="70" t="s">
        <v>4091</v>
      </c>
      <c r="H207" s="17" t="s">
        <v>257</v>
      </c>
      <c r="I207" s="11" t="s">
        <v>4101</v>
      </c>
    </row>
    <row r="208" spans="1:9" outlineLevel="2" x14ac:dyDescent="0.35">
      <c r="A208" s="783" t="s">
        <v>4203</v>
      </c>
      <c r="B208" s="462" t="s">
        <v>2064</v>
      </c>
      <c r="C208" s="40" t="s">
        <v>2065</v>
      </c>
      <c r="D208" s="140" t="s">
        <v>1994</v>
      </c>
      <c r="E208" s="16" t="s">
        <v>4200</v>
      </c>
      <c r="F208" s="70" t="s">
        <v>4091</v>
      </c>
      <c r="G208" s="70" t="s">
        <v>4091</v>
      </c>
      <c r="H208" s="17" t="s">
        <v>257</v>
      </c>
      <c r="I208" s="11" t="s">
        <v>4101</v>
      </c>
    </row>
    <row r="209" spans="1:9" outlineLevel="2" x14ac:dyDescent="0.35">
      <c r="A209" s="783" t="s">
        <v>4204</v>
      </c>
      <c r="B209" s="462" t="s">
        <v>2066</v>
      </c>
      <c r="C209" s="40" t="s">
        <v>2067</v>
      </c>
      <c r="D209" s="140" t="s">
        <v>1994</v>
      </c>
      <c r="E209" s="186" t="s">
        <v>4205</v>
      </c>
      <c r="F209" s="70" t="s">
        <v>4091</v>
      </c>
      <c r="G209" s="70" t="s">
        <v>4091</v>
      </c>
      <c r="H209" s="17" t="s">
        <v>257</v>
      </c>
      <c r="I209" s="11" t="s">
        <v>4101</v>
      </c>
    </row>
    <row r="210" spans="1:9" outlineLevel="2" x14ac:dyDescent="0.35">
      <c r="A210" s="783" t="s">
        <v>4206</v>
      </c>
      <c r="B210" s="462" t="s">
        <v>2068</v>
      </c>
      <c r="C210" s="40" t="s">
        <v>2069</v>
      </c>
      <c r="D210" s="140" t="s">
        <v>1994</v>
      </c>
      <c r="E210" s="16"/>
      <c r="F210" s="70" t="s">
        <v>4091</v>
      </c>
      <c r="G210" s="70" t="s">
        <v>4091</v>
      </c>
      <c r="H210" s="17" t="s">
        <v>257</v>
      </c>
      <c r="I210" s="11" t="s">
        <v>4101</v>
      </c>
    </row>
    <row r="211" spans="1:9" ht="13" outlineLevel="1" x14ac:dyDescent="0.35">
      <c r="A211" s="631">
        <v>202</v>
      </c>
      <c r="B211" s="567"/>
      <c r="C211" s="1" t="s">
        <v>2070</v>
      </c>
      <c r="D211" s="144"/>
      <c r="E211" s="415"/>
      <c r="F211" s="415" t="s">
        <v>1642</v>
      </c>
      <c r="G211" s="415" t="s">
        <v>1642</v>
      </c>
      <c r="H211" s="44" t="s">
        <v>1642</v>
      </c>
      <c r="I211" s="15" t="s">
        <v>1642</v>
      </c>
    </row>
    <row r="212" spans="1:9" ht="13" outlineLevel="2" x14ac:dyDescent="0.35">
      <c r="A212" s="631">
        <v>203</v>
      </c>
      <c r="B212" s="567"/>
      <c r="C212" s="1" t="s">
        <v>1991</v>
      </c>
      <c r="D212" s="422"/>
      <c r="E212" s="416"/>
      <c r="F212" s="416" t="s">
        <v>1642</v>
      </c>
      <c r="G212" s="416" t="s">
        <v>1642</v>
      </c>
      <c r="H212" s="44" t="s">
        <v>1642</v>
      </c>
      <c r="I212" s="15" t="s">
        <v>1642</v>
      </c>
    </row>
    <row r="213" spans="1:9" outlineLevel="2" x14ac:dyDescent="0.35">
      <c r="A213" s="783">
        <v>204</v>
      </c>
      <c r="B213" s="462" t="s">
        <v>2071</v>
      </c>
      <c r="C213" s="26" t="s">
        <v>2072</v>
      </c>
      <c r="D213" s="150" t="s">
        <v>4090</v>
      </c>
      <c r="E213" s="260" t="s">
        <v>4207</v>
      </c>
      <c r="F213" s="70" t="s">
        <v>4091</v>
      </c>
      <c r="G213" s="70" t="s">
        <v>4091</v>
      </c>
      <c r="H213" s="21" t="s">
        <v>257</v>
      </c>
      <c r="I213" s="26" t="s">
        <v>4092</v>
      </c>
    </row>
    <row r="214" spans="1:9" ht="25" outlineLevel="2" x14ac:dyDescent="0.35">
      <c r="A214" s="783">
        <v>205</v>
      </c>
      <c r="B214" s="462" t="s">
        <v>2073</v>
      </c>
      <c r="C214" s="4" t="s">
        <v>2074</v>
      </c>
      <c r="D214" s="150" t="s">
        <v>4090</v>
      </c>
      <c r="E214" s="260" t="s">
        <v>4208</v>
      </c>
      <c r="F214" s="70" t="s">
        <v>4091</v>
      </c>
      <c r="G214" s="70" t="s">
        <v>4091</v>
      </c>
      <c r="H214" s="21" t="s">
        <v>257</v>
      </c>
      <c r="I214" s="11" t="s">
        <v>4106</v>
      </c>
    </row>
    <row r="215" spans="1:9" ht="37.5" outlineLevel="2" x14ac:dyDescent="0.35">
      <c r="A215" s="783">
        <v>206</v>
      </c>
      <c r="B215" s="462" t="s">
        <v>2075</v>
      </c>
      <c r="C215" s="26" t="s">
        <v>2076</v>
      </c>
      <c r="D215" s="150" t="s">
        <v>4090</v>
      </c>
      <c r="E215" s="260" t="s">
        <v>4209</v>
      </c>
      <c r="F215" s="70" t="s">
        <v>4091</v>
      </c>
      <c r="G215" s="70" t="s">
        <v>4091</v>
      </c>
      <c r="H215" s="21" t="s">
        <v>257</v>
      </c>
      <c r="I215" s="26" t="s">
        <v>4092</v>
      </c>
    </row>
    <row r="216" spans="1:9" ht="25" outlineLevel="2" x14ac:dyDescent="0.35">
      <c r="A216" s="783">
        <v>207</v>
      </c>
      <c r="B216" s="462" t="s">
        <v>2077</v>
      </c>
      <c r="C216" s="4" t="s">
        <v>2078</v>
      </c>
      <c r="D216" s="150" t="s">
        <v>4090</v>
      </c>
      <c r="E216" s="260" t="s">
        <v>4210</v>
      </c>
      <c r="F216" s="70" t="s">
        <v>4091</v>
      </c>
      <c r="G216" s="70" t="s">
        <v>4091</v>
      </c>
      <c r="H216" s="21" t="s">
        <v>257</v>
      </c>
      <c r="I216" s="26" t="s">
        <v>4092</v>
      </c>
    </row>
    <row r="217" spans="1:9" outlineLevel="2" x14ac:dyDescent="0.35">
      <c r="A217" s="783">
        <v>208</v>
      </c>
      <c r="B217" s="462" t="s">
        <v>2079</v>
      </c>
      <c r="C217" s="4" t="s">
        <v>2080</v>
      </c>
      <c r="D217" s="150" t="s">
        <v>4090</v>
      </c>
      <c r="E217" s="260" t="s">
        <v>4211</v>
      </c>
      <c r="F217" s="70" t="s">
        <v>4091</v>
      </c>
      <c r="G217" s="70" t="s">
        <v>4091</v>
      </c>
      <c r="H217" s="21" t="s">
        <v>257</v>
      </c>
      <c r="I217" s="26" t="s">
        <v>4092</v>
      </c>
    </row>
    <row r="218" spans="1:9" ht="25" outlineLevel="2" x14ac:dyDescent="0.35">
      <c r="A218" s="783">
        <v>209</v>
      </c>
      <c r="B218" s="462" t="s">
        <v>2081</v>
      </c>
      <c r="C218" s="4" t="s">
        <v>2082</v>
      </c>
      <c r="D218" s="150" t="s">
        <v>4090</v>
      </c>
      <c r="E218" s="260" t="s">
        <v>4212</v>
      </c>
      <c r="F218" s="70" t="s">
        <v>4091</v>
      </c>
      <c r="G218" s="70" t="s">
        <v>4091</v>
      </c>
      <c r="H218" s="21" t="s">
        <v>257</v>
      </c>
      <c r="I218" s="26" t="s">
        <v>4092</v>
      </c>
    </row>
    <row r="219" spans="1:9" ht="25" outlineLevel="2" x14ac:dyDescent="0.35">
      <c r="A219" s="783">
        <v>210</v>
      </c>
      <c r="B219" s="462" t="s">
        <v>2083</v>
      </c>
      <c r="C219" s="4" t="s">
        <v>2084</v>
      </c>
      <c r="D219" s="150" t="s">
        <v>4090</v>
      </c>
      <c r="E219" s="260" t="s">
        <v>4213</v>
      </c>
      <c r="F219" s="70" t="s">
        <v>4091</v>
      </c>
      <c r="G219" s="70" t="s">
        <v>4091</v>
      </c>
      <c r="H219" s="21" t="s">
        <v>257</v>
      </c>
      <c r="I219" s="26" t="s">
        <v>4092</v>
      </c>
    </row>
    <row r="220" spans="1:9" ht="37.5" outlineLevel="2" x14ac:dyDescent="0.35">
      <c r="A220" s="783">
        <v>211</v>
      </c>
      <c r="B220" s="462" t="s">
        <v>2085</v>
      </c>
      <c r="C220" s="4" t="s">
        <v>2086</v>
      </c>
      <c r="D220" s="150" t="s">
        <v>4090</v>
      </c>
      <c r="E220" s="260" t="s">
        <v>4214</v>
      </c>
      <c r="F220" s="70" t="s">
        <v>4091</v>
      </c>
      <c r="G220" s="70" t="s">
        <v>4091</v>
      </c>
      <c r="H220" s="21" t="s">
        <v>257</v>
      </c>
      <c r="I220" s="11" t="s">
        <v>4106</v>
      </c>
    </row>
    <row r="221" spans="1:9" ht="25" outlineLevel="2" x14ac:dyDescent="0.35">
      <c r="A221" s="783">
        <v>212</v>
      </c>
      <c r="B221" s="462" t="s">
        <v>2087</v>
      </c>
      <c r="C221" s="4" t="s">
        <v>2088</v>
      </c>
      <c r="D221" s="140" t="s">
        <v>1994</v>
      </c>
      <c r="E221" s="260" t="s">
        <v>4215</v>
      </c>
      <c r="F221" s="70" t="s">
        <v>4091</v>
      </c>
      <c r="G221" s="70" t="s">
        <v>4091</v>
      </c>
      <c r="H221" s="21" t="s">
        <v>257</v>
      </c>
      <c r="I221" s="11" t="s">
        <v>4101</v>
      </c>
    </row>
    <row r="222" spans="1:9" ht="13" outlineLevel="2" x14ac:dyDescent="0.35">
      <c r="A222" s="631">
        <v>213</v>
      </c>
      <c r="B222" s="567"/>
      <c r="C222" s="2" t="s">
        <v>2089</v>
      </c>
      <c r="D222" s="151"/>
      <c r="E222" s="3"/>
      <c r="F222" s="3" t="s">
        <v>1642</v>
      </c>
      <c r="G222" s="3" t="s">
        <v>1642</v>
      </c>
      <c r="H222" s="15" t="s">
        <v>1642</v>
      </c>
      <c r="I222" s="15" t="s">
        <v>1642</v>
      </c>
    </row>
    <row r="223" spans="1:9" outlineLevel="2" x14ac:dyDescent="0.35">
      <c r="A223" s="783">
        <v>214</v>
      </c>
      <c r="B223" s="462" t="s">
        <v>2090</v>
      </c>
      <c r="C223" s="4" t="s">
        <v>2091</v>
      </c>
      <c r="D223" s="43" t="s">
        <v>4094</v>
      </c>
      <c r="E223" s="260" t="s">
        <v>4216</v>
      </c>
      <c r="F223" s="70" t="s">
        <v>4091</v>
      </c>
      <c r="G223" s="70" t="s">
        <v>4091</v>
      </c>
      <c r="H223" s="21" t="s">
        <v>1870</v>
      </c>
      <c r="I223" s="26" t="s">
        <v>4091</v>
      </c>
    </row>
    <row r="224" spans="1:9" outlineLevel="2" x14ac:dyDescent="0.35">
      <c r="A224" s="783">
        <v>215</v>
      </c>
      <c r="B224" s="462" t="s">
        <v>2092</v>
      </c>
      <c r="C224" s="4" t="s">
        <v>2093</v>
      </c>
      <c r="D224" s="43" t="s">
        <v>4094</v>
      </c>
      <c r="E224" s="260" t="s">
        <v>4217</v>
      </c>
      <c r="F224" s="70" t="s">
        <v>4091</v>
      </c>
      <c r="G224" s="70" t="s">
        <v>4091</v>
      </c>
      <c r="H224" s="21" t="s">
        <v>1870</v>
      </c>
      <c r="I224" s="26" t="s">
        <v>4091</v>
      </c>
    </row>
    <row r="225" spans="1:9" ht="52" outlineLevel="1" x14ac:dyDescent="0.35">
      <c r="A225" s="631">
        <v>216</v>
      </c>
      <c r="B225" s="567"/>
      <c r="C225" s="2" t="s">
        <v>2094</v>
      </c>
      <c r="D225" s="422" t="s">
        <v>4218</v>
      </c>
      <c r="E225" s="416"/>
      <c r="F225" s="416" t="s">
        <v>1642</v>
      </c>
      <c r="G225" s="416" t="s">
        <v>1642</v>
      </c>
      <c r="H225" s="15" t="s">
        <v>1642</v>
      </c>
      <c r="I225" s="15" t="s">
        <v>1642</v>
      </c>
    </row>
    <row r="226" spans="1:9" ht="25" outlineLevel="2" x14ac:dyDescent="0.35">
      <c r="A226" s="783">
        <v>217</v>
      </c>
      <c r="B226" s="462" t="s">
        <v>2095</v>
      </c>
      <c r="C226" s="4" t="s">
        <v>4219</v>
      </c>
      <c r="D226" s="150" t="s">
        <v>4090</v>
      </c>
      <c r="E226" s="16" t="s">
        <v>4220</v>
      </c>
      <c r="F226" s="70" t="s">
        <v>4091</v>
      </c>
      <c r="G226" s="70" t="s">
        <v>4091</v>
      </c>
      <c r="H226" s="17" t="s">
        <v>257</v>
      </c>
      <c r="I226" s="40" t="s">
        <v>4106</v>
      </c>
    </row>
    <row r="227" spans="1:9" ht="39" outlineLevel="1" x14ac:dyDescent="0.35">
      <c r="A227" s="631">
        <v>218</v>
      </c>
      <c r="B227" s="567"/>
      <c r="C227" s="2" t="s">
        <v>2097</v>
      </c>
      <c r="D227" s="422" t="s">
        <v>4221</v>
      </c>
      <c r="E227" s="416"/>
      <c r="F227" s="416" t="s">
        <v>1642</v>
      </c>
      <c r="G227" s="416" t="s">
        <v>1642</v>
      </c>
      <c r="H227" s="15" t="s">
        <v>1642</v>
      </c>
      <c r="I227" s="15" t="s">
        <v>1642</v>
      </c>
    </row>
    <row r="228" spans="1:9" ht="13" outlineLevel="2" x14ac:dyDescent="0.35">
      <c r="A228" s="631">
        <v>219</v>
      </c>
      <c r="B228" s="567"/>
      <c r="C228" s="2" t="s">
        <v>1029</v>
      </c>
      <c r="D228" s="422"/>
      <c r="E228" s="416"/>
      <c r="F228" s="416" t="s">
        <v>1642</v>
      </c>
      <c r="G228" s="416" t="s">
        <v>1642</v>
      </c>
      <c r="H228" s="15" t="s">
        <v>1642</v>
      </c>
      <c r="I228" s="15" t="s">
        <v>1642</v>
      </c>
    </row>
    <row r="229" spans="1:9" outlineLevel="2" x14ac:dyDescent="0.35">
      <c r="A229" s="783">
        <v>220</v>
      </c>
      <c r="B229" s="462" t="s">
        <v>2098</v>
      </c>
      <c r="C229" s="40" t="s">
        <v>2099</v>
      </c>
      <c r="D229" s="140" t="s">
        <v>1994</v>
      </c>
      <c r="E229" s="16" t="s">
        <v>4222</v>
      </c>
      <c r="F229" s="70" t="s">
        <v>4091</v>
      </c>
      <c r="G229" s="70" t="s">
        <v>4091</v>
      </c>
      <c r="H229" s="17" t="s">
        <v>257</v>
      </c>
      <c r="I229" s="11" t="s">
        <v>4101</v>
      </c>
    </row>
    <row r="230" spans="1:9" ht="75" outlineLevel="2" x14ac:dyDescent="0.35">
      <c r="A230" s="783">
        <v>221</v>
      </c>
      <c r="B230" s="462" t="s">
        <v>354</v>
      </c>
      <c r="C230" s="40" t="s">
        <v>355</v>
      </c>
      <c r="D230" s="127" t="s">
        <v>256</v>
      </c>
      <c r="E230" s="16" t="s">
        <v>356</v>
      </c>
      <c r="F230" s="70" t="s">
        <v>4091</v>
      </c>
      <c r="G230" s="70" t="s">
        <v>4091</v>
      </c>
      <c r="H230" s="17" t="s">
        <v>257</v>
      </c>
      <c r="I230" s="40" t="s">
        <v>4106</v>
      </c>
    </row>
    <row r="231" spans="1:9" ht="26" x14ac:dyDescent="0.35">
      <c r="A231" s="779">
        <v>222</v>
      </c>
      <c r="B231" s="569"/>
      <c r="C231" s="581" t="s">
        <v>2100</v>
      </c>
      <c r="D231" s="590" t="s">
        <v>4223</v>
      </c>
      <c r="E231" s="591"/>
      <c r="F231" s="583" t="s">
        <v>1642</v>
      </c>
      <c r="G231" s="583" t="s">
        <v>1642</v>
      </c>
      <c r="H231" s="628" t="s">
        <v>1642</v>
      </c>
      <c r="I231" s="629" t="s">
        <v>1642</v>
      </c>
    </row>
    <row r="232" spans="1:9" ht="13" outlineLevel="1" x14ac:dyDescent="0.35">
      <c r="A232" s="788">
        <v>223</v>
      </c>
      <c r="B232" s="578"/>
      <c r="C232" s="44" t="s">
        <v>2101</v>
      </c>
      <c r="D232" s="144"/>
      <c r="E232" s="415"/>
      <c r="F232" s="415" t="s">
        <v>1642</v>
      </c>
      <c r="G232" s="415" t="s">
        <v>1642</v>
      </c>
      <c r="H232" s="44" t="s">
        <v>1642</v>
      </c>
      <c r="I232" s="15" t="s">
        <v>1642</v>
      </c>
    </row>
    <row r="233" spans="1:9" ht="25" outlineLevel="2" x14ac:dyDescent="0.35">
      <c r="A233" s="789">
        <v>224</v>
      </c>
      <c r="B233" s="580" t="s">
        <v>2102</v>
      </c>
      <c r="C233" s="63" t="s">
        <v>1847</v>
      </c>
      <c r="D233" s="139" t="s">
        <v>4090</v>
      </c>
      <c r="E233" s="69" t="s">
        <v>4157</v>
      </c>
      <c r="F233" s="70" t="s">
        <v>4091</v>
      </c>
      <c r="G233" s="70" t="s">
        <v>4091</v>
      </c>
      <c r="H233" s="18" t="s">
        <v>257</v>
      </c>
      <c r="I233" s="11" t="s">
        <v>4092</v>
      </c>
    </row>
    <row r="234" spans="1:9" ht="25" outlineLevel="2" x14ac:dyDescent="0.35">
      <c r="A234" s="789">
        <v>225</v>
      </c>
      <c r="B234" s="580" t="s">
        <v>2103</v>
      </c>
      <c r="C234" s="63" t="s">
        <v>2104</v>
      </c>
      <c r="D234" s="139" t="s">
        <v>4090</v>
      </c>
      <c r="E234" s="69" t="s">
        <v>4159</v>
      </c>
      <c r="F234" s="70" t="s">
        <v>4091</v>
      </c>
      <c r="G234" s="70" t="s">
        <v>4091</v>
      </c>
      <c r="H234" s="18" t="s">
        <v>257</v>
      </c>
      <c r="I234" s="11" t="s">
        <v>4092</v>
      </c>
    </row>
    <row r="235" spans="1:9" ht="25" outlineLevel="2" x14ac:dyDescent="0.35">
      <c r="A235" s="789">
        <v>226</v>
      </c>
      <c r="B235" s="580" t="s">
        <v>2105</v>
      </c>
      <c r="C235" s="63" t="s">
        <v>2106</v>
      </c>
      <c r="D235" s="139" t="s">
        <v>4090</v>
      </c>
      <c r="E235" s="70" t="s">
        <v>4224</v>
      </c>
      <c r="F235" s="70" t="s">
        <v>4091</v>
      </c>
      <c r="G235" s="70" t="s">
        <v>4091</v>
      </c>
      <c r="H235" s="18" t="s">
        <v>257</v>
      </c>
      <c r="I235" s="40" t="s">
        <v>4111</v>
      </c>
    </row>
    <row r="236" spans="1:9" outlineLevel="2" x14ac:dyDescent="0.35">
      <c r="A236" s="789">
        <v>227</v>
      </c>
      <c r="B236" s="580" t="s">
        <v>1206</v>
      </c>
      <c r="C236" s="63" t="s">
        <v>1860</v>
      </c>
      <c r="D236" s="139" t="s">
        <v>4090</v>
      </c>
      <c r="E236" s="165"/>
      <c r="F236" s="70" t="s">
        <v>4091</v>
      </c>
      <c r="G236" s="70" t="s">
        <v>4091</v>
      </c>
      <c r="H236" s="18" t="s">
        <v>257</v>
      </c>
      <c r="I236" s="781" t="s">
        <v>4097</v>
      </c>
    </row>
    <row r="237" spans="1:9" ht="25" outlineLevel="2" x14ac:dyDescent="0.35">
      <c r="A237" s="789">
        <v>228</v>
      </c>
      <c r="B237" s="580" t="s">
        <v>2107</v>
      </c>
      <c r="C237" s="63" t="s">
        <v>2108</v>
      </c>
      <c r="D237" s="139" t="s">
        <v>4090</v>
      </c>
      <c r="E237" s="165"/>
      <c r="F237" s="70" t="s">
        <v>4091</v>
      </c>
      <c r="G237" s="70" t="s">
        <v>4091</v>
      </c>
      <c r="H237" s="18" t="s">
        <v>257</v>
      </c>
      <c r="I237" s="11" t="s">
        <v>4092</v>
      </c>
    </row>
    <row r="238" spans="1:9" outlineLevel="2" x14ac:dyDescent="0.35">
      <c r="A238" s="789">
        <v>229</v>
      </c>
      <c r="B238" s="580" t="s">
        <v>2109</v>
      </c>
      <c r="C238" s="63" t="s">
        <v>2110</v>
      </c>
      <c r="D238" s="139" t="s">
        <v>4090</v>
      </c>
      <c r="E238" s="165"/>
      <c r="F238" s="70" t="s">
        <v>4091</v>
      </c>
      <c r="G238" s="70" t="s">
        <v>4091</v>
      </c>
      <c r="H238" s="18" t="s">
        <v>257</v>
      </c>
      <c r="I238" s="781" t="s">
        <v>4092</v>
      </c>
    </row>
    <row r="239" spans="1:9" outlineLevel="2" x14ac:dyDescent="0.35">
      <c r="A239" s="789">
        <v>230</v>
      </c>
      <c r="B239" s="580" t="s">
        <v>2111</v>
      </c>
      <c r="C239" s="63" t="s">
        <v>2112</v>
      </c>
      <c r="D239" s="139" t="s">
        <v>4090</v>
      </c>
      <c r="E239" s="165"/>
      <c r="F239" s="70" t="s">
        <v>4091</v>
      </c>
      <c r="G239" s="70" t="s">
        <v>4091</v>
      </c>
      <c r="H239" s="18" t="s">
        <v>257</v>
      </c>
      <c r="I239" s="11" t="s">
        <v>4106</v>
      </c>
    </row>
    <row r="240" spans="1:9" outlineLevel="2" x14ac:dyDescent="0.35">
      <c r="A240" s="789">
        <v>231</v>
      </c>
      <c r="B240" s="580" t="s">
        <v>2113</v>
      </c>
      <c r="C240" s="63" t="s">
        <v>2114</v>
      </c>
      <c r="D240" s="139" t="s">
        <v>4090</v>
      </c>
      <c r="E240" s="165" t="s">
        <v>4225</v>
      </c>
      <c r="F240" s="70" t="s">
        <v>4091</v>
      </c>
      <c r="G240" s="70" t="s">
        <v>4091</v>
      </c>
      <c r="H240" s="18" t="s">
        <v>257</v>
      </c>
      <c r="I240" s="40" t="s">
        <v>4111</v>
      </c>
    </row>
    <row r="241" spans="1:9" outlineLevel="2" x14ac:dyDescent="0.35">
      <c r="A241" s="789">
        <v>232</v>
      </c>
      <c r="B241" s="580" t="s">
        <v>2115</v>
      </c>
      <c r="C241" s="63" t="s">
        <v>1866</v>
      </c>
      <c r="D241" s="139" t="s">
        <v>4090</v>
      </c>
      <c r="E241" s="165"/>
      <c r="F241" s="70" t="s">
        <v>4091</v>
      </c>
      <c r="G241" s="70" t="s">
        <v>4091</v>
      </c>
      <c r="H241" s="18" t="s">
        <v>257</v>
      </c>
      <c r="I241" s="781" t="s">
        <v>4092</v>
      </c>
    </row>
    <row r="242" spans="1:9" outlineLevel="2" x14ac:dyDescent="0.35">
      <c r="A242" s="789">
        <v>233</v>
      </c>
      <c r="B242" s="580" t="s">
        <v>2116</v>
      </c>
      <c r="C242" s="63" t="s">
        <v>2117</v>
      </c>
      <c r="D242" s="139" t="s">
        <v>4090</v>
      </c>
      <c r="E242" s="574" t="s">
        <v>4120</v>
      </c>
      <c r="F242" s="70" t="s">
        <v>4091</v>
      </c>
      <c r="G242" s="70" t="s">
        <v>4091</v>
      </c>
      <c r="H242" s="18" t="s">
        <v>257</v>
      </c>
      <c r="I242" s="781" t="s">
        <v>4121</v>
      </c>
    </row>
    <row r="243" spans="1:9" outlineLevel="2" x14ac:dyDescent="0.35">
      <c r="A243" s="789">
        <v>234</v>
      </c>
      <c r="B243" s="580" t="s">
        <v>2118</v>
      </c>
      <c r="C243" s="63" t="s">
        <v>2119</v>
      </c>
      <c r="D243" s="139" t="s">
        <v>4090</v>
      </c>
      <c r="E243" s="574" t="s">
        <v>4120</v>
      </c>
      <c r="F243" s="70" t="s">
        <v>4091</v>
      </c>
      <c r="G243" s="70" t="s">
        <v>4091</v>
      </c>
      <c r="H243" s="18" t="s">
        <v>257</v>
      </c>
      <c r="I243" s="781" t="s">
        <v>4121</v>
      </c>
    </row>
    <row r="244" spans="1:9" outlineLevel="2" x14ac:dyDescent="0.35">
      <c r="A244" s="789">
        <v>235</v>
      </c>
      <c r="B244" s="580" t="s">
        <v>2120</v>
      </c>
      <c r="C244" s="63" t="s">
        <v>2121</v>
      </c>
      <c r="D244" s="139" t="s">
        <v>4090</v>
      </c>
      <c r="E244" s="165" t="s">
        <v>4179</v>
      </c>
      <c r="F244" s="70" t="s">
        <v>4091</v>
      </c>
      <c r="G244" s="70" t="s">
        <v>4091</v>
      </c>
      <c r="H244" s="18" t="s">
        <v>257</v>
      </c>
      <c r="I244" s="781" t="s">
        <v>4092</v>
      </c>
    </row>
    <row r="245" spans="1:9" outlineLevel="2" x14ac:dyDescent="0.35">
      <c r="A245" s="789">
        <v>236</v>
      </c>
      <c r="B245" s="580" t="s">
        <v>2122</v>
      </c>
      <c r="C245" s="63" t="s">
        <v>2123</v>
      </c>
      <c r="D245" s="139" t="s">
        <v>4090</v>
      </c>
      <c r="E245" s="165"/>
      <c r="F245" s="70" t="s">
        <v>4091</v>
      </c>
      <c r="G245" s="70" t="s">
        <v>4091</v>
      </c>
      <c r="H245" s="18" t="s">
        <v>257</v>
      </c>
      <c r="I245" s="781" t="s">
        <v>4092</v>
      </c>
    </row>
    <row r="246" spans="1:9" outlineLevel="2" x14ac:dyDescent="0.35">
      <c r="A246" s="789">
        <v>237</v>
      </c>
      <c r="B246" s="580" t="s">
        <v>1292</v>
      </c>
      <c r="C246" s="63" t="s">
        <v>1891</v>
      </c>
      <c r="D246" s="147" t="s">
        <v>4090</v>
      </c>
      <c r="E246" s="69"/>
      <c r="F246" s="70" t="s">
        <v>4091</v>
      </c>
      <c r="G246" s="70" t="s">
        <v>4091</v>
      </c>
      <c r="H246" s="18" t="s">
        <v>257</v>
      </c>
      <c r="I246" s="11" t="s">
        <v>4108</v>
      </c>
    </row>
    <row r="247" spans="1:9" outlineLevel="2" x14ac:dyDescent="0.35">
      <c r="A247" s="789">
        <v>238</v>
      </c>
      <c r="B247" s="580" t="s">
        <v>2125</v>
      </c>
      <c r="C247" s="63" t="s">
        <v>2126</v>
      </c>
      <c r="D247" s="147" t="s">
        <v>4090</v>
      </c>
      <c r="E247" s="69"/>
      <c r="F247" s="70" t="s">
        <v>4091</v>
      </c>
      <c r="G247" s="70" t="s">
        <v>4091</v>
      </c>
      <c r="H247" s="18" t="s">
        <v>257</v>
      </c>
      <c r="I247" s="11" t="s">
        <v>4106</v>
      </c>
    </row>
    <row r="248" spans="1:9" outlineLevel="2" x14ac:dyDescent="0.35">
      <c r="A248" s="791">
        <v>239</v>
      </c>
      <c r="B248" s="586" t="s">
        <v>362</v>
      </c>
      <c r="C248" s="63" t="s">
        <v>363</v>
      </c>
      <c r="D248" s="127" t="s">
        <v>256</v>
      </c>
      <c r="E248" s="69" t="s">
        <v>364</v>
      </c>
      <c r="F248" s="70" t="s">
        <v>4091</v>
      </c>
      <c r="G248" s="70" t="s">
        <v>4091</v>
      </c>
      <c r="H248" s="18" t="s">
        <v>257</v>
      </c>
      <c r="I248" s="781" t="s">
        <v>4108</v>
      </c>
    </row>
    <row r="249" spans="1:9" ht="37.5" outlineLevel="2" x14ac:dyDescent="0.35">
      <c r="A249" s="789">
        <v>240</v>
      </c>
      <c r="B249" s="580" t="s">
        <v>2127</v>
      </c>
      <c r="C249" s="83" t="s">
        <v>2128</v>
      </c>
      <c r="D249" s="139" t="s">
        <v>4090</v>
      </c>
      <c r="E249" s="228" t="s">
        <v>4166</v>
      </c>
      <c r="F249" s="70" t="s">
        <v>4091</v>
      </c>
      <c r="G249" s="70" t="s">
        <v>4091</v>
      </c>
      <c r="H249" s="18" t="s">
        <v>257</v>
      </c>
      <c r="I249" s="11" t="s">
        <v>4092</v>
      </c>
    </row>
    <row r="250" spans="1:9" ht="13" outlineLevel="1" x14ac:dyDescent="0.35">
      <c r="A250" s="793">
        <v>241</v>
      </c>
      <c r="B250" s="592"/>
      <c r="C250" s="44" t="s">
        <v>2129</v>
      </c>
      <c r="D250" s="144"/>
      <c r="E250" s="415"/>
      <c r="F250" s="415" t="s">
        <v>1642</v>
      </c>
      <c r="G250" s="415" t="s">
        <v>1642</v>
      </c>
      <c r="H250" s="62" t="s">
        <v>1642</v>
      </c>
      <c r="I250" s="23" t="s">
        <v>1642</v>
      </c>
    </row>
    <row r="251" spans="1:9" outlineLevel="2" x14ac:dyDescent="0.35">
      <c r="A251" s="789">
        <v>242</v>
      </c>
      <c r="B251" s="580" t="s">
        <v>2130</v>
      </c>
      <c r="C251" s="11" t="s">
        <v>2131</v>
      </c>
      <c r="D251" s="147" t="s">
        <v>4090</v>
      </c>
      <c r="E251" s="69" t="s">
        <v>4226</v>
      </c>
      <c r="F251" s="70" t="s">
        <v>4091</v>
      </c>
      <c r="G251" s="70" t="s">
        <v>4091</v>
      </c>
      <c r="H251" s="18" t="s">
        <v>257</v>
      </c>
      <c r="I251" s="11" t="s">
        <v>4106</v>
      </c>
    </row>
    <row r="252" spans="1:9" ht="37.5" outlineLevel="2" x14ac:dyDescent="0.35">
      <c r="A252" s="791">
        <v>243</v>
      </c>
      <c r="B252" s="586" t="s">
        <v>2132</v>
      </c>
      <c r="C252" s="63" t="s">
        <v>2133</v>
      </c>
      <c r="D252" s="139" t="s">
        <v>4090</v>
      </c>
      <c r="E252" s="228" t="s">
        <v>4166</v>
      </c>
      <c r="F252" s="70" t="s">
        <v>4091</v>
      </c>
      <c r="G252" s="70" t="s">
        <v>4091</v>
      </c>
      <c r="H252" s="18" t="s">
        <v>257</v>
      </c>
      <c r="I252" s="11" t="s">
        <v>4092</v>
      </c>
    </row>
    <row r="253" spans="1:9" ht="13" outlineLevel="1" x14ac:dyDescent="0.35">
      <c r="A253" s="793">
        <v>244</v>
      </c>
      <c r="B253" s="592"/>
      <c r="C253" s="44" t="s">
        <v>2134</v>
      </c>
      <c r="D253" s="144"/>
      <c r="E253" s="415"/>
      <c r="F253" s="415" t="s">
        <v>1642</v>
      </c>
      <c r="G253" s="415" t="s">
        <v>1642</v>
      </c>
      <c r="H253" s="62" t="s">
        <v>1642</v>
      </c>
      <c r="I253" s="23" t="s">
        <v>1642</v>
      </c>
    </row>
    <row r="254" spans="1:9" outlineLevel="2" x14ac:dyDescent="0.35">
      <c r="A254" s="794">
        <v>245</v>
      </c>
      <c r="B254" s="11" t="s">
        <v>2135</v>
      </c>
      <c r="C254" s="11" t="s">
        <v>2136</v>
      </c>
      <c r="D254" s="139" t="s">
        <v>4090</v>
      </c>
      <c r="E254" s="11"/>
      <c r="F254" s="70" t="s">
        <v>4091</v>
      </c>
      <c r="G254" s="70" t="s">
        <v>4091</v>
      </c>
      <c r="H254" s="18" t="s">
        <v>257</v>
      </c>
      <c r="I254" s="40" t="s">
        <v>4111</v>
      </c>
    </row>
    <row r="255" spans="1:9" ht="25" outlineLevel="2" x14ac:dyDescent="0.35">
      <c r="A255" s="794">
        <v>246</v>
      </c>
      <c r="B255" s="11" t="s">
        <v>2137</v>
      </c>
      <c r="C255" s="11" t="s">
        <v>2138</v>
      </c>
      <c r="D255" s="139" t="s">
        <v>4090</v>
      </c>
      <c r="E255" s="11" t="s">
        <v>4227</v>
      </c>
      <c r="F255" s="70" t="s">
        <v>4091</v>
      </c>
      <c r="G255" s="70" t="s">
        <v>4091</v>
      </c>
      <c r="H255" s="18" t="s">
        <v>257</v>
      </c>
      <c r="I255" s="40" t="s">
        <v>4111</v>
      </c>
    </row>
    <row r="256" spans="1:9" outlineLevel="2" x14ac:dyDescent="0.35">
      <c r="A256" s="794">
        <v>247</v>
      </c>
      <c r="B256" s="11" t="s">
        <v>2139</v>
      </c>
      <c r="C256" s="11" t="s">
        <v>2140</v>
      </c>
      <c r="D256" s="139" t="s">
        <v>4090</v>
      </c>
      <c r="E256" s="11" t="s">
        <v>4228</v>
      </c>
      <c r="F256" s="70" t="s">
        <v>4091</v>
      </c>
      <c r="G256" s="70" t="s">
        <v>4091</v>
      </c>
      <c r="H256" s="18" t="s">
        <v>257</v>
      </c>
      <c r="I256" s="40" t="s">
        <v>4111</v>
      </c>
    </row>
    <row r="257" spans="1:9" ht="37.5" outlineLevel="2" x14ac:dyDescent="0.35">
      <c r="A257" s="794">
        <v>248</v>
      </c>
      <c r="B257" s="11" t="s">
        <v>2141</v>
      </c>
      <c r="C257" s="11" t="s">
        <v>2142</v>
      </c>
      <c r="D257" s="139" t="s">
        <v>4090</v>
      </c>
      <c r="E257" s="11" t="s">
        <v>4166</v>
      </c>
      <c r="F257" s="70" t="s">
        <v>4091</v>
      </c>
      <c r="G257" s="70" t="s">
        <v>4091</v>
      </c>
      <c r="H257" s="18" t="s">
        <v>257</v>
      </c>
      <c r="I257" s="40" t="s">
        <v>4111</v>
      </c>
    </row>
    <row r="258" spans="1:9" ht="25" outlineLevel="2" x14ac:dyDescent="0.35">
      <c r="A258" s="794">
        <v>249</v>
      </c>
      <c r="B258" s="11" t="s">
        <v>2143</v>
      </c>
      <c r="C258" s="11" t="s">
        <v>2144</v>
      </c>
      <c r="D258" s="139" t="s">
        <v>4090</v>
      </c>
      <c r="E258" s="11" t="s">
        <v>4229</v>
      </c>
      <c r="F258" s="70" t="s">
        <v>4091</v>
      </c>
      <c r="G258" s="70" t="s">
        <v>4091</v>
      </c>
      <c r="H258" s="18" t="s">
        <v>257</v>
      </c>
      <c r="I258" s="40" t="s">
        <v>4111</v>
      </c>
    </row>
    <row r="259" spans="1:9" outlineLevel="2" x14ac:dyDescent="0.35">
      <c r="A259" s="794">
        <v>250</v>
      </c>
      <c r="B259" s="11" t="s">
        <v>2145</v>
      </c>
      <c r="C259" s="11" t="s">
        <v>2146</v>
      </c>
      <c r="D259" s="139" t="s">
        <v>4090</v>
      </c>
      <c r="E259" s="11"/>
      <c r="F259" s="70" t="s">
        <v>4091</v>
      </c>
      <c r="G259" s="70" t="s">
        <v>4091</v>
      </c>
      <c r="H259" s="18" t="s">
        <v>257</v>
      </c>
      <c r="I259" s="40" t="s">
        <v>4111</v>
      </c>
    </row>
    <row r="260" spans="1:9" ht="14" outlineLevel="2" x14ac:dyDescent="0.35">
      <c r="A260" s="794">
        <v>251</v>
      </c>
      <c r="B260" s="11" t="s">
        <v>2147</v>
      </c>
      <c r="C260" s="11" t="s">
        <v>2148</v>
      </c>
      <c r="D260" s="745" t="s">
        <v>4094</v>
      </c>
      <c r="E260" s="11"/>
      <c r="F260" s="70" t="s">
        <v>4091</v>
      </c>
      <c r="G260" s="70" t="s">
        <v>4091</v>
      </c>
      <c r="H260" s="18" t="s">
        <v>1870</v>
      </c>
      <c r="I260" s="70" t="s">
        <v>4091</v>
      </c>
    </row>
    <row r="261" spans="1:9" ht="25" outlineLevel="2" x14ac:dyDescent="0.35">
      <c r="A261" s="794">
        <v>252</v>
      </c>
      <c r="B261" s="11" t="s">
        <v>2149</v>
      </c>
      <c r="C261" s="11" t="s">
        <v>2150</v>
      </c>
      <c r="D261" s="139" t="s">
        <v>4090</v>
      </c>
      <c r="E261" s="11" t="s">
        <v>4230</v>
      </c>
      <c r="F261" s="70" t="s">
        <v>4091</v>
      </c>
      <c r="G261" s="70" t="s">
        <v>4091</v>
      </c>
      <c r="H261" s="18" t="s">
        <v>257</v>
      </c>
      <c r="I261" s="40" t="s">
        <v>4111</v>
      </c>
    </row>
    <row r="262" spans="1:9" ht="25" outlineLevel="2" x14ac:dyDescent="0.35">
      <c r="A262" s="794">
        <v>253</v>
      </c>
      <c r="B262" s="11" t="s">
        <v>379</v>
      </c>
      <c r="C262" s="11" t="s">
        <v>380</v>
      </c>
      <c r="D262" s="127" t="s">
        <v>256</v>
      </c>
      <c r="E262" s="11" t="s">
        <v>381</v>
      </c>
      <c r="F262" s="70" t="s">
        <v>4091</v>
      </c>
      <c r="G262" s="70" t="s">
        <v>4091</v>
      </c>
      <c r="H262" s="18" t="s">
        <v>257</v>
      </c>
      <c r="I262" s="40" t="s">
        <v>4111</v>
      </c>
    </row>
    <row r="263" spans="1:9" ht="25" outlineLevel="2" x14ac:dyDescent="0.35">
      <c r="A263" s="794">
        <v>254</v>
      </c>
      <c r="B263" s="11" t="s">
        <v>2151</v>
      </c>
      <c r="C263" s="11" t="s">
        <v>2152</v>
      </c>
      <c r="D263" s="139" t="s">
        <v>4090</v>
      </c>
      <c r="E263" s="11" t="s">
        <v>4125</v>
      </c>
      <c r="F263" s="70" t="s">
        <v>4091</v>
      </c>
      <c r="G263" s="70" t="s">
        <v>4091</v>
      </c>
      <c r="H263" s="18" t="s">
        <v>257</v>
      </c>
      <c r="I263" s="11" t="s">
        <v>4092</v>
      </c>
    </row>
    <row r="264" spans="1:9" outlineLevel="2" x14ac:dyDescent="0.35">
      <c r="A264" s="794">
        <v>255</v>
      </c>
      <c r="B264" s="11" t="s">
        <v>2153</v>
      </c>
      <c r="C264" s="11" t="s">
        <v>2154</v>
      </c>
      <c r="D264" s="139" t="s">
        <v>4090</v>
      </c>
      <c r="E264" s="11" t="s">
        <v>4231</v>
      </c>
      <c r="F264" s="70" t="s">
        <v>4091</v>
      </c>
      <c r="G264" s="70" t="s">
        <v>4091</v>
      </c>
      <c r="H264" s="18" t="s">
        <v>257</v>
      </c>
      <c r="I264" s="40" t="s">
        <v>4111</v>
      </c>
    </row>
    <row r="265" spans="1:9" ht="37.5" outlineLevel="2" x14ac:dyDescent="0.35">
      <c r="A265" s="794">
        <v>256</v>
      </c>
      <c r="B265" s="11" t="s">
        <v>385</v>
      </c>
      <c r="C265" s="11" t="s">
        <v>386</v>
      </c>
      <c r="D265" s="127" t="s">
        <v>256</v>
      </c>
      <c r="E265" s="11" t="s">
        <v>387</v>
      </c>
      <c r="F265" s="70" t="s">
        <v>4091</v>
      </c>
      <c r="G265" s="70" t="s">
        <v>4091</v>
      </c>
      <c r="H265" s="18" t="s">
        <v>257</v>
      </c>
      <c r="I265" s="40" t="s">
        <v>4111</v>
      </c>
    </row>
    <row r="266" spans="1:9" outlineLevel="2" x14ac:dyDescent="0.35">
      <c r="A266" s="794">
        <v>257</v>
      </c>
      <c r="B266" s="11" t="s">
        <v>2155</v>
      </c>
      <c r="C266" s="11" t="s">
        <v>2156</v>
      </c>
      <c r="D266" s="139" t="s">
        <v>4090</v>
      </c>
      <c r="E266" s="11" t="s">
        <v>4232</v>
      </c>
      <c r="F266" s="70" t="s">
        <v>4091</v>
      </c>
      <c r="G266" s="70" t="s">
        <v>4091</v>
      </c>
      <c r="H266" s="18" t="s">
        <v>257</v>
      </c>
      <c r="I266" s="40" t="s">
        <v>4111</v>
      </c>
    </row>
    <row r="267" spans="1:9" outlineLevel="2" x14ac:dyDescent="0.35">
      <c r="A267" s="794">
        <v>258</v>
      </c>
      <c r="B267" s="11" t="s">
        <v>2157</v>
      </c>
      <c r="C267" s="11" t="s">
        <v>2158</v>
      </c>
      <c r="D267" s="139" t="s">
        <v>4090</v>
      </c>
      <c r="E267" s="11" t="s">
        <v>4233</v>
      </c>
      <c r="F267" s="70" t="s">
        <v>4091</v>
      </c>
      <c r="G267" s="70" t="s">
        <v>4091</v>
      </c>
      <c r="H267" s="18" t="s">
        <v>257</v>
      </c>
      <c r="I267" s="40" t="s">
        <v>4111</v>
      </c>
    </row>
    <row r="268" spans="1:9" ht="25" outlineLevel="2" x14ac:dyDescent="0.35">
      <c r="A268" s="794">
        <v>259</v>
      </c>
      <c r="B268" s="11" t="s">
        <v>2159</v>
      </c>
      <c r="C268" s="11" t="s">
        <v>2160</v>
      </c>
      <c r="D268" s="139" t="s">
        <v>4090</v>
      </c>
      <c r="E268" s="11"/>
      <c r="F268" s="70" t="s">
        <v>4091</v>
      </c>
      <c r="G268" s="70" t="s">
        <v>4091</v>
      </c>
      <c r="H268" s="18" t="s">
        <v>257</v>
      </c>
      <c r="I268" s="40" t="s">
        <v>4111</v>
      </c>
    </row>
    <row r="269" spans="1:9" ht="13" x14ac:dyDescent="0.35">
      <c r="A269" s="795">
        <v>260</v>
      </c>
      <c r="B269" s="747"/>
      <c r="C269" s="748" t="s">
        <v>2161</v>
      </c>
      <c r="D269" s="749"/>
      <c r="E269" s="750"/>
      <c r="F269" s="583" t="s">
        <v>1642</v>
      </c>
      <c r="G269" s="583" t="s">
        <v>1642</v>
      </c>
      <c r="H269" s="628" t="s">
        <v>1642</v>
      </c>
      <c r="I269" s="628" t="s">
        <v>1642</v>
      </c>
    </row>
    <row r="270" spans="1:9" ht="13" outlineLevel="1" x14ac:dyDescent="0.35">
      <c r="A270" s="788">
        <v>261</v>
      </c>
      <c r="B270" s="578"/>
      <c r="C270" s="44" t="s">
        <v>1338</v>
      </c>
      <c r="D270" s="144"/>
      <c r="E270" s="415"/>
      <c r="F270" s="415" t="s">
        <v>1642</v>
      </c>
      <c r="G270" s="415" t="s">
        <v>1642</v>
      </c>
      <c r="H270" s="62" t="s">
        <v>1642</v>
      </c>
      <c r="I270" s="23" t="s">
        <v>1642</v>
      </c>
    </row>
    <row r="271" spans="1:9" ht="62.5" outlineLevel="2" x14ac:dyDescent="0.35">
      <c r="A271" s="780">
        <v>262</v>
      </c>
      <c r="B271" s="568" t="s">
        <v>855</v>
      </c>
      <c r="C271" s="17" t="s">
        <v>2162</v>
      </c>
      <c r="D271" s="139" t="s">
        <v>4090</v>
      </c>
      <c r="E271" s="165" t="s">
        <v>4234</v>
      </c>
      <c r="F271" s="70" t="s">
        <v>4091</v>
      </c>
      <c r="G271" s="70" t="s">
        <v>4091</v>
      </c>
      <c r="H271" s="18" t="s">
        <v>257</v>
      </c>
      <c r="I271" s="781" t="s">
        <v>4097</v>
      </c>
    </row>
    <row r="272" spans="1:9" ht="87.5" outlineLevel="2" x14ac:dyDescent="0.35">
      <c r="A272" s="780">
        <v>263</v>
      </c>
      <c r="B272" s="568" t="s">
        <v>388</v>
      </c>
      <c r="C272" s="17" t="s">
        <v>389</v>
      </c>
      <c r="D272" s="127" t="s">
        <v>256</v>
      </c>
      <c r="E272" s="70" t="s">
        <v>390</v>
      </c>
      <c r="F272" s="70" t="s">
        <v>4091</v>
      </c>
      <c r="G272" s="70" t="s">
        <v>4091</v>
      </c>
      <c r="H272" s="18" t="s">
        <v>257</v>
      </c>
      <c r="I272" s="11" t="s">
        <v>4111</v>
      </c>
    </row>
    <row r="273" spans="1:9" ht="25" outlineLevel="2" x14ac:dyDescent="0.35">
      <c r="A273" s="780">
        <v>264</v>
      </c>
      <c r="B273" s="568" t="s">
        <v>861</v>
      </c>
      <c r="C273" s="17" t="s">
        <v>2163</v>
      </c>
      <c r="D273" s="139" t="s">
        <v>4090</v>
      </c>
      <c r="E273" s="69" t="s">
        <v>4235</v>
      </c>
      <c r="F273" s="70" t="s">
        <v>4091</v>
      </c>
      <c r="G273" s="70" t="s">
        <v>4091</v>
      </c>
      <c r="H273" s="18" t="s">
        <v>257</v>
      </c>
      <c r="I273" s="781" t="s">
        <v>4097</v>
      </c>
    </row>
    <row r="274" spans="1:9" ht="25" outlineLevel="2" x14ac:dyDescent="0.35">
      <c r="A274" s="780">
        <v>265</v>
      </c>
      <c r="B274" s="568" t="s">
        <v>1336</v>
      </c>
      <c r="C274" s="17" t="s">
        <v>2164</v>
      </c>
      <c r="D274" s="139" t="s">
        <v>4090</v>
      </c>
      <c r="E274" s="69" t="s">
        <v>4236</v>
      </c>
      <c r="F274" s="70" t="s">
        <v>4091</v>
      </c>
      <c r="G274" s="70" t="s">
        <v>4091</v>
      </c>
      <c r="H274" s="18" t="s">
        <v>257</v>
      </c>
      <c r="I274" s="40" t="s">
        <v>4111</v>
      </c>
    </row>
    <row r="275" spans="1:9" outlineLevel="2" x14ac:dyDescent="0.35">
      <c r="A275" s="780">
        <v>266</v>
      </c>
      <c r="B275" s="568" t="s">
        <v>2165</v>
      </c>
      <c r="C275" s="17" t="s">
        <v>2166</v>
      </c>
      <c r="D275" s="139" t="s">
        <v>4090</v>
      </c>
      <c r="E275" s="69" t="s">
        <v>4237</v>
      </c>
      <c r="F275" s="70" t="s">
        <v>4091</v>
      </c>
      <c r="G275" s="70" t="s">
        <v>4091</v>
      </c>
      <c r="H275" s="18" t="s">
        <v>257</v>
      </c>
      <c r="I275" s="11" t="s">
        <v>4106</v>
      </c>
    </row>
    <row r="276" spans="1:9" ht="87.5" outlineLevel="2" x14ac:dyDescent="0.35">
      <c r="A276" s="780">
        <v>267</v>
      </c>
      <c r="B276" s="568" t="s">
        <v>2167</v>
      </c>
      <c r="C276" s="17" t="s">
        <v>2168</v>
      </c>
      <c r="D276" s="139" t="s">
        <v>4090</v>
      </c>
      <c r="E276" s="47" t="s">
        <v>4238</v>
      </c>
      <c r="F276" s="70" t="s">
        <v>4091</v>
      </c>
      <c r="G276" s="70" t="s">
        <v>4091</v>
      </c>
      <c r="H276" s="18" t="s">
        <v>259</v>
      </c>
      <c r="I276" s="11" t="s">
        <v>4106</v>
      </c>
    </row>
    <row r="277" spans="1:9" ht="37.5" outlineLevel="2" x14ac:dyDescent="0.35">
      <c r="A277" s="780">
        <v>268</v>
      </c>
      <c r="B277" s="568" t="s">
        <v>2169</v>
      </c>
      <c r="C277" s="17" t="s">
        <v>2170</v>
      </c>
      <c r="D277" s="792" t="s">
        <v>4172</v>
      </c>
      <c r="E277" s="70" t="s">
        <v>4239</v>
      </c>
      <c r="F277" s="16" t="s">
        <v>2490</v>
      </c>
      <c r="G277" s="16" t="s">
        <v>4240</v>
      </c>
      <c r="H277" s="18" t="s">
        <v>259</v>
      </c>
      <c r="I277" s="11" t="s">
        <v>4106</v>
      </c>
    </row>
    <row r="278" spans="1:9" ht="75" outlineLevel="2" x14ac:dyDescent="0.35">
      <c r="A278" s="780">
        <v>269</v>
      </c>
      <c r="B278" s="568" t="s">
        <v>2171</v>
      </c>
      <c r="C278" s="17" t="s">
        <v>2172</v>
      </c>
      <c r="D278" s="139" t="s">
        <v>4090</v>
      </c>
      <c r="E278" s="47" t="s">
        <v>4241</v>
      </c>
      <c r="F278" s="70" t="s">
        <v>4091</v>
      </c>
      <c r="G278" s="70" t="s">
        <v>4091</v>
      </c>
      <c r="H278" s="18" t="s">
        <v>257</v>
      </c>
      <c r="I278" s="11" t="s">
        <v>4092</v>
      </c>
    </row>
    <row r="279" spans="1:9" ht="37.5" outlineLevel="2" x14ac:dyDescent="0.35">
      <c r="A279" s="796">
        <v>270</v>
      </c>
      <c r="B279" s="432" t="s">
        <v>429</v>
      </c>
      <c r="C279" s="17" t="s">
        <v>430</v>
      </c>
      <c r="D279" s="127" t="s">
        <v>256</v>
      </c>
      <c r="E279" s="69" t="s">
        <v>431</v>
      </c>
      <c r="F279" s="70" t="s">
        <v>4091</v>
      </c>
      <c r="G279" s="70" t="s">
        <v>4091</v>
      </c>
      <c r="H279" s="18" t="s">
        <v>257</v>
      </c>
      <c r="I279" s="11" t="s">
        <v>4106</v>
      </c>
    </row>
    <row r="280" spans="1:9" ht="37.5" outlineLevel="2" x14ac:dyDescent="0.35">
      <c r="A280" s="780">
        <v>271</v>
      </c>
      <c r="B280" s="568" t="s">
        <v>2173</v>
      </c>
      <c r="C280" s="17" t="s">
        <v>2174</v>
      </c>
      <c r="D280" s="139" t="s">
        <v>4090</v>
      </c>
      <c r="E280" s="69" t="s">
        <v>4242</v>
      </c>
      <c r="F280" s="70" t="s">
        <v>4091</v>
      </c>
      <c r="G280" s="70" t="s">
        <v>4091</v>
      </c>
      <c r="H280" s="18" t="s">
        <v>257</v>
      </c>
      <c r="I280" s="11" t="s">
        <v>4092</v>
      </c>
    </row>
    <row r="281" spans="1:9" s="281" customFormat="1" ht="25" outlineLevel="2" x14ac:dyDescent="0.35">
      <c r="A281" s="780">
        <v>272</v>
      </c>
      <c r="B281" s="568" t="s">
        <v>4243</v>
      </c>
      <c r="C281" s="17" t="s">
        <v>2176</v>
      </c>
      <c r="D281" s="139" t="s">
        <v>4090</v>
      </c>
      <c r="E281" s="70" t="s">
        <v>4244</v>
      </c>
      <c r="F281" s="70" t="s">
        <v>4091</v>
      </c>
      <c r="G281" s="70" t="s">
        <v>4091</v>
      </c>
      <c r="H281" s="18" t="s">
        <v>257</v>
      </c>
      <c r="I281" s="781" t="s">
        <v>4108</v>
      </c>
    </row>
    <row r="282" spans="1:9" ht="37.5" outlineLevel="2" x14ac:dyDescent="0.35">
      <c r="A282" s="780">
        <v>273</v>
      </c>
      <c r="B282" s="568" t="s">
        <v>433</v>
      </c>
      <c r="C282" s="17" t="s">
        <v>434</v>
      </c>
      <c r="D282" s="127" t="s">
        <v>256</v>
      </c>
      <c r="E282" s="69" t="s">
        <v>435</v>
      </c>
      <c r="F282" s="70" t="s">
        <v>4091</v>
      </c>
      <c r="G282" s="70" t="s">
        <v>4091</v>
      </c>
      <c r="H282" s="18" t="s">
        <v>257</v>
      </c>
      <c r="I282" s="11" t="s">
        <v>4106</v>
      </c>
    </row>
    <row r="283" spans="1:9" ht="100" outlineLevel="2" x14ac:dyDescent="0.35">
      <c r="A283" s="780">
        <v>274</v>
      </c>
      <c r="B283" s="568" t="s">
        <v>440</v>
      </c>
      <c r="C283" s="17" t="s">
        <v>441</v>
      </c>
      <c r="D283" s="127" t="s">
        <v>256</v>
      </c>
      <c r="E283" s="47" t="s">
        <v>442</v>
      </c>
      <c r="F283" s="70" t="s">
        <v>4091</v>
      </c>
      <c r="G283" s="70" t="s">
        <v>4091</v>
      </c>
      <c r="H283" s="18" t="s">
        <v>257</v>
      </c>
      <c r="I283" s="11" t="s">
        <v>4106</v>
      </c>
    </row>
    <row r="284" spans="1:9" ht="37.5" outlineLevel="2" x14ac:dyDescent="0.35">
      <c r="A284" s="780">
        <v>275</v>
      </c>
      <c r="B284" s="568" t="s">
        <v>445</v>
      </c>
      <c r="C284" s="17" t="s">
        <v>446</v>
      </c>
      <c r="D284" s="127" t="s">
        <v>256</v>
      </c>
      <c r="E284" s="47" t="s">
        <v>447</v>
      </c>
      <c r="F284" s="70" t="s">
        <v>4091</v>
      </c>
      <c r="G284" s="70" t="s">
        <v>4091</v>
      </c>
      <c r="H284" s="18" t="s">
        <v>257</v>
      </c>
      <c r="I284" s="11" t="s">
        <v>4106</v>
      </c>
    </row>
    <row r="285" spans="1:9" ht="50" outlineLevel="2" x14ac:dyDescent="0.35">
      <c r="A285" s="780">
        <v>276</v>
      </c>
      <c r="B285" s="568" t="s">
        <v>465</v>
      </c>
      <c r="C285" s="17" t="s">
        <v>466</v>
      </c>
      <c r="D285" s="127" t="s">
        <v>256</v>
      </c>
      <c r="E285" s="47" t="s">
        <v>467</v>
      </c>
      <c r="F285" s="70" t="s">
        <v>4091</v>
      </c>
      <c r="G285" s="70" t="s">
        <v>4091</v>
      </c>
      <c r="H285" s="18" t="s">
        <v>257</v>
      </c>
      <c r="I285" s="11" t="s">
        <v>4106</v>
      </c>
    </row>
    <row r="286" spans="1:9" ht="25" outlineLevel="2" x14ac:dyDescent="0.35">
      <c r="A286" s="780">
        <v>277</v>
      </c>
      <c r="B286" s="568" t="s">
        <v>479</v>
      </c>
      <c r="C286" s="17" t="s">
        <v>480</v>
      </c>
      <c r="D286" s="127" t="s">
        <v>256</v>
      </c>
      <c r="E286" s="47" t="s">
        <v>481</v>
      </c>
      <c r="F286" s="70" t="s">
        <v>4091</v>
      </c>
      <c r="G286" s="70" t="s">
        <v>4091</v>
      </c>
      <c r="H286" s="18" t="s">
        <v>257</v>
      </c>
      <c r="I286" s="11" t="s">
        <v>4106</v>
      </c>
    </row>
    <row r="287" spans="1:9" ht="37.5" outlineLevel="2" x14ac:dyDescent="0.35">
      <c r="A287" s="780">
        <v>278</v>
      </c>
      <c r="B287" s="568" t="s">
        <v>489</v>
      </c>
      <c r="C287" s="17" t="s">
        <v>490</v>
      </c>
      <c r="D287" s="127" t="s">
        <v>256</v>
      </c>
      <c r="E287" s="47" t="s">
        <v>491</v>
      </c>
      <c r="F287" s="70" t="s">
        <v>4091</v>
      </c>
      <c r="G287" s="70" t="s">
        <v>4091</v>
      </c>
      <c r="H287" s="18" t="s">
        <v>257</v>
      </c>
      <c r="I287" s="11" t="s">
        <v>4106</v>
      </c>
    </row>
    <row r="288" spans="1:9" ht="25" outlineLevel="2" x14ac:dyDescent="0.35">
      <c r="A288" s="780">
        <v>279</v>
      </c>
      <c r="B288" s="568" t="s">
        <v>1167</v>
      </c>
      <c r="C288" s="17" t="s">
        <v>2180</v>
      </c>
      <c r="D288" s="792" t="s">
        <v>4172</v>
      </c>
      <c r="E288" s="47" t="s">
        <v>4245</v>
      </c>
      <c r="F288" s="16" t="s">
        <v>4173</v>
      </c>
      <c r="G288" s="16" t="s">
        <v>4174</v>
      </c>
      <c r="H288" s="18" t="s">
        <v>259</v>
      </c>
      <c r="I288" s="11" t="s">
        <v>4106</v>
      </c>
    </row>
    <row r="289" spans="1:9" ht="175" outlineLevel="2" x14ac:dyDescent="0.35">
      <c r="A289" s="780">
        <v>280</v>
      </c>
      <c r="B289" s="568" t="s">
        <v>1114</v>
      </c>
      <c r="C289" s="17" t="s">
        <v>1116</v>
      </c>
      <c r="D289" s="139" t="s">
        <v>4090</v>
      </c>
      <c r="E289" s="47" t="s">
        <v>4246</v>
      </c>
      <c r="F289" s="70" t="s">
        <v>4091</v>
      </c>
      <c r="G289" s="70" t="s">
        <v>4091</v>
      </c>
      <c r="H289" s="18" t="s">
        <v>259</v>
      </c>
      <c r="I289" s="11" t="s">
        <v>4106</v>
      </c>
    </row>
    <row r="290" spans="1:9" ht="175" outlineLevel="2" x14ac:dyDescent="0.35">
      <c r="A290" s="784">
        <v>281</v>
      </c>
      <c r="B290" s="243" t="s">
        <v>2183</v>
      </c>
      <c r="C290" s="17" t="s">
        <v>2184</v>
      </c>
      <c r="D290" s="792" t="s">
        <v>4172</v>
      </c>
      <c r="E290" s="47" t="s">
        <v>4247</v>
      </c>
      <c r="F290" s="70" t="s">
        <v>4173</v>
      </c>
      <c r="G290" s="70" t="s">
        <v>4174</v>
      </c>
      <c r="H290" s="18" t="s">
        <v>259</v>
      </c>
      <c r="I290" s="11" t="s">
        <v>4106</v>
      </c>
    </row>
    <row r="291" spans="1:9" ht="62.5" outlineLevel="2" x14ac:dyDescent="0.35">
      <c r="A291" s="784">
        <v>282</v>
      </c>
      <c r="B291" s="243" t="s">
        <v>2185</v>
      </c>
      <c r="C291" s="17" t="s">
        <v>2186</v>
      </c>
      <c r="D291" s="139" t="s">
        <v>4090</v>
      </c>
      <c r="E291" s="47" t="s">
        <v>4248</v>
      </c>
      <c r="F291" s="70" t="s">
        <v>4091</v>
      </c>
      <c r="G291" s="70" t="s">
        <v>4091</v>
      </c>
      <c r="H291" s="18" t="s">
        <v>257</v>
      </c>
      <c r="I291" s="11" t="s">
        <v>4108</v>
      </c>
    </row>
    <row r="292" spans="1:9" ht="25" outlineLevel="2" x14ac:dyDescent="0.35">
      <c r="A292" s="790">
        <v>283</v>
      </c>
      <c r="B292" s="585" t="s">
        <v>909</v>
      </c>
      <c r="C292" s="11" t="s">
        <v>2189</v>
      </c>
      <c r="D292" s="139" t="s">
        <v>4090</v>
      </c>
      <c r="E292" s="16" t="s">
        <v>4249</v>
      </c>
      <c r="F292" s="70" t="s">
        <v>4091</v>
      </c>
      <c r="G292" s="70" t="s">
        <v>4091</v>
      </c>
      <c r="H292" s="18" t="s">
        <v>257</v>
      </c>
      <c r="I292" s="11" t="s">
        <v>4108</v>
      </c>
    </row>
    <row r="293" spans="1:9" ht="37.5" outlineLevel="2" x14ac:dyDescent="0.35">
      <c r="A293" s="790">
        <v>284</v>
      </c>
      <c r="B293" s="585" t="s">
        <v>1150</v>
      </c>
      <c r="C293" s="11" t="s">
        <v>1152</v>
      </c>
      <c r="D293" s="139" t="s">
        <v>4090</v>
      </c>
      <c r="E293" s="16" t="s">
        <v>4250</v>
      </c>
      <c r="F293" s="70" t="s">
        <v>4091</v>
      </c>
      <c r="G293" s="70" t="s">
        <v>4091</v>
      </c>
      <c r="H293" s="18" t="s">
        <v>257</v>
      </c>
      <c r="I293" s="781" t="s">
        <v>4108</v>
      </c>
    </row>
    <row r="294" spans="1:9" ht="37.5" outlineLevel="2" x14ac:dyDescent="0.35">
      <c r="A294" s="790">
        <v>285</v>
      </c>
      <c r="B294" s="585" t="s">
        <v>1127</v>
      </c>
      <c r="C294" s="19" t="s">
        <v>2190</v>
      </c>
      <c r="D294" s="140" t="s">
        <v>1994</v>
      </c>
      <c r="E294" s="73" t="s">
        <v>4251</v>
      </c>
      <c r="F294" s="70" t="s">
        <v>4091</v>
      </c>
      <c r="G294" s="70" t="s">
        <v>4091</v>
      </c>
      <c r="H294" s="18" t="s">
        <v>257</v>
      </c>
      <c r="I294" s="11" t="s">
        <v>4101</v>
      </c>
    </row>
    <row r="295" spans="1:9" ht="62.5" outlineLevel="2" x14ac:dyDescent="0.35">
      <c r="A295" s="790">
        <v>286</v>
      </c>
      <c r="B295" s="585" t="s">
        <v>1319</v>
      </c>
      <c r="C295" s="11" t="s">
        <v>2191</v>
      </c>
      <c r="D295" s="139" t="s">
        <v>4090</v>
      </c>
      <c r="E295" s="16" t="s">
        <v>4252</v>
      </c>
      <c r="F295" s="70" t="s">
        <v>4091</v>
      </c>
      <c r="G295" s="70" t="s">
        <v>4091</v>
      </c>
      <c r="H295" s="18" t="s">
        <v>257</v>
      </c>
      <c r="I295" s="11" t="s">
        <v>4108</v>
      </c>
    </row>
    <row r="296" spans="1:9" ht="50" outlineLevel="2" x14ac:dyDescent="0.35">
      <c r="A296" s="790">
        <v>287</v>
      </c>
      <c r="B296" s="585" t="s">
        <v>504</v>
      </c>
      <c r="C296" s="11" t="s">
        <v>2192</v>
      </c>
      <c r="D296" s="127" t="s">
        <v>256</v>
      </c>
      <c r="E296" s="16" t="s">
        <v>506</v>
      </c>
      <c r="F296" s="70" t="s">
        <v>4091</v>
      </c>
      <c r="G296" s="70" t="s">
        <v>4091</v>
      </c>
      <c r="H296" s="18" t="s">
        <v>257</v>
      </c>
      <c r="I296" s="11" t="s">
        <v>4106</v>
      </c>
    </row>
    <row r="297" spans="1:9" s="279" customFormat="1" ht="13" outlineLevel="1" x14ac:dyDescent="0.35">
      <c r="A297" s="631">
        <v>288</v>
      </c>
      <c r="B297" s="567"/>
      <c r="C297" s="12" t="s">
        <v>2193</v>
      </c>
      <c r="D297" s="422"/>
      <c r="E297" s="416"/>
      <c r="F297" s="416" t="s">
        <v>1642</v>
      </c>
      <c r="G297" s="416" t="s">
        <v>1642</v>
      </c>
      <c r="H297" s="29" t="s">
        <v>1642</v>
      </c>
      <c r="I297" s="29" t="s">
        <v>1642</v>
      </c>
    </row>
    <row r="298" spans="1:9" s="281" customFormat="1" ht="37.5" outlineLevel="2" x14ac:dyDescent="0.35">
      <c r="A298" s="780">
        <v>289</v>
      </c>
      <c r="B298" s="568" t="s">
        <v>2194</v>
      </c>
      <c r="C298" s="17" t="s">
        <v>2195</v>
      </c>
      <c r="D298" s="139" t="s">
        <v>4090</v>
      </c>
      <c r="E298" s="70" t="s">
        <v>4253</v>
      </c>
      <c r="F298" s="70" t="s">
        <v>4091</v>
      </c>
      <c r="G298" s="70" t="s">
        <v>4091</v>
      </c>
      <c r="H298" s="141" t="s">
        <v>257</v>
      </c>
      <c r="I298" s="781" t="s">
        <v>4092</v>
      </c>
    </row>
    <row r="299" spans="1:9" s="281" customFormat="1" ht="112.5" outlineLevel="2" collapsed="1" x14ac:dyDescent="0.35">
      <c r="A299" s="780">
        <v>290</v>
      </c>
      <c r="B299" s="568" t="s">
        <v>2196</v>
      </c>
      <c r="C299" s="17" t="s">
        <v>2197</v>
      </c>
      <c r="D299" s="139" t="s">
        <v>4090</v>
      </c>
      <c r="E299" s="70"/>
      <c r="F299" s="70" t="s">
        <v>4091</v>
      </c>
      <c r="G299" s="70" t="s">
        <v>4091</v>
      </c>
      <c r="H299" s="141" t="s">
        <v>257</v>
      </c>
      <c r="I299" s="781" t="s">
        <v>4119</v>
      </c>
    </row>
    <row r="300" spans="1:9" s="281" customFormat="1" outlineLevel="2" x14ac:dyDescent="0.35">
      <c r="A300" s="780">
        <v>291</v>
      </c>
      <c r="B300" s="568" t="s">
        <v>2198</v>
      </c>
      <c r="C300" s="11" t="s">
        <v>2199</v>
      </c>
      <c r="D300" s="43" t="s">
        <v>4094</v>
      </c>
      <c r="E300" s="70"/>
      <c r="F300" s="70" t="s">
        <v>4091</v>
      </c>
      <c r="G300" s="70" t="s">
        <v>4091</v>
      </c>
      <c r="H300" s="141" t="s">
        <v>1870</v>
      </c>
      <c r="I300" s="781" t="s">
        <v>4091</v>
      </c>
    </row>
    <row r="301" spans="1:9" s="279" customFormat="1" ht="13" outlineLevel="1" x14ac:dyDescent="0.35">
      <c r="A301" s="631">
        <v>292</v>
      </c>
      <c r="B301" s="567"/>
      <c r="C301" s="12" t="s">
        <v>2200</v>
      </c>
      <c r="D301" s="422"/>
      <c r="E301" s="416"/>
      <c r="F301" s="416" t="s">
        <v>1642</v>
      </c>
      <c r="G301" s="416" t="s">
        <v>1642</v>
      </c>
      <c r="H301" s="29" t="s">
        <v>1642</v>
      </c>
      <c r="I301" s="29" t="s">
        <v>1642</v>
      </c>
    </row>
    <row r="302" spans="1:9" ht="25" outlineLevel="2" x14ac:dyDescent="0.35">
      <c r="A302" s="789">
        <v>293</v>
      </c>
      <c r="B302" s="580" t="s">
        <v>2201</v>
      </c>
      <c r="C302" s="63" t="s">
        <v>2202</v>
      </c>
      <c r="D302" s="139" t="s">
        <v>4090</v>
      </c>
      <c r="E302" s="69" t="s">
        <v>4254</v>
      </c>
      <c r="F302" s="70" t="s">
        <v>4091</v>
      </c>
      <c r="G302" s="70" t="s">
        <v>4091</v>
      </c>
      <c r="H302" s="18" t="s">
        <v>257</v>
      </c>
      <c r="I302" s="11" t="s">
        <v>4092</v>
      </c>
    </row>
    <row r="303" spans="1:9" ht="37.5" outlineLevel="2" x14ac:dyDescent="0.35">
      <c r="A303" s="780">
        <v>294</v>
      </c>
      <c r="B303" s="568" t="s">
        <v>2203</v>
      </c>
      <c r="C303" s="17" t="s">
        <v>2204</v>
      </c>
      <c r="D303" s="792" t="s">
        <v>4172</v>
      </c>
      <c r="E303" s="69" t="s">
        <v>4255</v>
      </c>
      <c r="F303" s="16" t="s">
        <v>4256</v>
      </c>
      <c r="G303" s="69" t="s">
        <v>4257</v>
      </c>
      <c r="H303" s="18" t="s">
        <v>259</v>
      </c>
      <c r="I303" s="11" t="s">
        <v>4106</v>
      </c>
    </row>
    <row r="304" spans="1:9" s="279" customFormat="1" ht="13" outlineLevel="1" x14ac:dyDescent="0.35">
      <c r="A304" s="631">
        <v>295</v>
      </c>
      <c r="B304" s="567"/>
      <c r="C304" s="12" t="s">
        <v>2205</v>
      </c>
      <c r="D304" s="422"/>
      <c r="E304" s="416"/>
      <c r="F304" s="416" t="s">
        <v>1642</v>
      </c>
      <c r="G304" s="416" t="s">
        <v>1642</v>
      </c>
      <c r="H304" s="62" t="s">
        <v>1642</v>
      </c>
      <c r="I304" s="62" t="s">
        <v>1642</v>
      </c>
    </row>
    <row r="305" spans="1:9" ht="37.5" outlineLevel="2" x14ac:dyDescent="0.35">
      <c r="A305" s="783">
        <v>296</v>
      </c>
      <c r="B305" s="462" t="s">
        <v>1377</v>
      </c>
      <c r="C305" s="40" t="s">
        <v>2206</v>
      </c>
      <c r="D305" s="139" t="s">
        <v>4090</v>
      </c>
      <c r="E305" s="69" t="s">
        <v>4258</v>
      </c>
      <c r="F305" s="70" t="s">
        <v>4091</v>
      </c>
      <c r="G305" s="70" t="s">
        <v>4091</v>
      </c>
      <c r="H305" s="18" t="s">
        <v>257</v>
      </c>
      <c r="I305" s="20" t="s">
        <v>4108</v>
      </c>
    </row>
    <row r="306" spans="1:9" outlineLevel="2" x14ac:dyDescent="0.35">
      <c r="A306" s="789">
        <v>297</v>
      </c>
      <c r="B306" s="580" t="s">
        <v>2207</v>
      </c>
      <c r="C306" s="17" t="s">
        <v>2208</v>
      </c>
      <c r="D306" s="139" t="s">
        <v>4090</v>
      </c>
      <c r="E306" s="16" t="s">
        <v>4259</v>
      </c>
      <c r="F306" s="70" t="s">
        <v>4091</v>
      </c>
      <c r="G306" s="70" t="s">
        <v>4091</v>
      </c>
      <c r="H306" s="17" t="s">
        <v>257</v>
      </c>
      <c r="I306" s="11" t="s">
        <v>4119</v>
      </c>
    </row>
    <row r="307" spans="1:9" ht="75" outlineLevel="2" x14ac:dyDescent="0.35">
      <c r="A307" s="789">
        <v>298</v>
      </c>
      <c r="B307" s="580" t="s">
        <v>844</v>
      </c>
      <c r="C307" s="11" t="s">
        <v>2209</v>
      </c>
      <c r="D307" s="139" t="s">
        <v>4090</v>
      </c>
      <c r="E307" s="69" t="s">
        <v>4260</v>
      </c>
      <c r="F307" s="70" t="s">
        <v>4091</v>
      </c>
      <c r="G307" s="70" t="s">
        <v>4091</v>
      </c>
      <c r="H307" s="18" t="s">
        <v>257</v>
      </c>
      <c r="I307" s="11" t="s">
        <v>4108</v>
      </c>
    </row>
    <row r="308" spans="1:9" ht="62.5" outlineLevel="2" x14ac:dyDescent="0.35">
      <c r="A308" s="789">
        <v>299</v>
      </c>
      <c r="B308" s="580" t="s">
        <v>1044</v>
      </c>
      <c r="C308" s="11" t="s">
        <v>2210</v>
      </c>
      <c r="D308" s="139" t="s">
        <v>4090</v>
      </c>
      <c r="E308" s="69" t="s">
        <v>4261</v>
      </c>
      <c r="F308" s="70" t="s">
        <v>4091</v>
      </c>
      <c r="G308" s="70" t="s">
        <v>4091</v>
      </c>
      <c r="H308" s="18" t="s">
        <v>257</v>
      </c>
      <c r="I308" s="11" t="s">
        <v>4108</v>
      </c>
    </row>
    <row r="309" spans="1:9" ht="13" outlineLevel="1" x14ac:dyDescent="0.35">
      <c r="A309" s="788">
        <v>300</v>
      </c>
      <c r="B309" s="578"/>
      <c r="C309" s="44" t="s">
        <v>1124</v>
      </c>
      <c r="D309" s="144"/>
      <c r="E309" s="415"/>
      <c r="F309" s="415" t="s">
        <v>1642</v>
      </c>
      <c r="G309" s="415" t="s">
        <v>1642</v>
      </c>
      <c r="H309" s="62" t="s">
        <v>1642</v>
      </c>
      <c r="I309" s="62" t="s">
        <v>1642</v>
      </c>
    </row>
    <row r="310" spans="1:9" ht="25" outlineLevel="2" x14ac:dyDescent="0.35">
      <c r="A310" s="780">
        <v>301</v>
      </c>
      <c r="B310" s="568" t="s">
        <v>2211</v>
      </c>
      <c r="C310" s="63" t="s">
        <v>2212</v>
      </c>
      <c r="D310" s="43" t="s">
        <v>4094</v>
      </c>
      <c r="E310" s="69" t="s">
        <v>4262</v>
      </c>
      <c r="F310" s="70" t="s">
        <v>4091</v>
      </c>
      <c r="G310" s="70" t="s">
        <v>4091</v>
      </c>
      <c r="H310" s="18" t="s">
        <v>1870</v>
      </c>
      <c r="I310" s="11" t="s">
        <v>4091</v>
      </c>
    </row>
    <row r="311" spans="1:9" outlineLevel="2" x14ac:dyDescent="0.35">
      <c r="A311" s="780">
        <v>302</v>
      </c>
      <c r="B311" s="568" t="s">
        <v>1409</v>
      </c>
      <c r="C311" s="17" t="s">
        <v>2213</v>
      </c>
      <c r="D311" s="139" t="s">
        <v>4090</v>
      </c>
      <c r="E311" s="70"/>
      <c r="F311" s="70" t="s">
        <v>4091</v>
      </c>
      <c r="G311" s="70" t="s">
        <v>4091</v>
      </c>
      <c r="H311" s="17" t="s">
        <v>257</v>
      </c>
      <c r="I311" s="781" t="s">
        <v>4092</v>
      </c>
    </row>
    <row r="312" spans="1:9" ht="25" outlineLevel="2" x14ac:dyDescent="0.35">
      <c r="A312" s="780">
        <v>303</v>
      </c>
      <c r="B312" s="568" t="s">
        <v>2214</v>
      </c>
      <c r="C312" s="17" t="s">
        <v>2215</v>
      </c>
      <c r="D312" s="792" t="s">
        <v>4172</v>
      </c>
      <c r="E312" s="16"/>
      <c r="F312" s="16" t="s">
        <v>4263</v>
      </c>
      <c r="G312" s="16" t="s">
        <v>4264</v>
      </c>
      <c r="H312" s="18" t="s">
        <v>259</v>
      </c>
      <c r="I312" s="11" t="s">
        <v>4106</v>
      </c>
    </row>
    <row r="313" spans="1:9" ht="62.5" outlineLevel="2" x14ac:dyDescent="0.35">
      <c r="A313" s="780">
        <v>304</v>
      </c>
      <c r="B313" s="568" t="s">
        <v>2216</v>
      </c>
      <c r="C313" s="11" t="s">
        <v>2217</v>
      </c>
      <c r="D313" s="139" t="s">
        <v>4090</v>
      </c>
      <c r="E313" s="47" t="s">
        <v>4265</v>
      </c>
      <c r="F313" s="70" t="s">
        <v>4091</v>
      </c>
      <c r="G313" s="16" t="s">
        <v>4091</v>
      </c>
      <c r="H313" s="18" t="s">
        <v>259</v>
      </c>
      <c r="I313" s="11" t="s">
        <v>4106</v>
      </c>
    </row>
    <row r="314" spans="1:9" ht="50.5" outlineLevel="2" x14ac:dyDescent="0.35">
      <c r="A314" s="780">
        <v>305</v>
      </c>
      <c r="B314" s="568" t="s">
        <v>1122</v>
      </c>
      <c r="C314" s="11" t="s">
        <v>4266</v>
      </c>
      <c r="D314" s="139" t="s">
        <v>4090</v>
      </c>
      <c r="E314" s="16" t="s">
        <v>4267</v>
      </c>
      <c r="F314" s="70" t="s">
        <v>4091</v>
      </c>
      <c r="G314" s="70" t="s">
        <v>4091</v>
      </c>
      <c r="H314" s="18" t="s">
        <v>259</v>
      </c>
      <c r="I314" s="11" t="s">
        <v>4108</v>
      </c>
    </row>
    <row r="315" spans="1:9" ht="62.5" outlineLevel="2" x14ac:dyDescent="0.35">
      <c r="A315" s="797">
        <v>306</v>
      </c>
      <c r="B315" s="596" t="s">
        <v>2218</v>
      </c>
      <c r="C315" s="11" t="s">
        <v>2219</v>
      </c>
      <c r="D315" s="792" t="s">
        <v>4172</v>
      </c>
      <c r="E315" s="47" t="s">
        <v>4268</v>
      </c>
      <c r="F315" s="70" t="s">
        <v>4269</v>
      </c>
      <c r="G315" s="70" t="s">
        <v>4270</v>
      </c>
      <c r="H315" s="18" t="s">
        <v>259</v>
      </c>
      <c r="I315" s="11" t="s">
        <v>4106</v>
      </c>
    </row>
    <row r="316" spans="1:9" ht="25" outlineLevel="2" x14ac:dyDescent="0.35">
      <c r="A316" s="797">
        <v>307</v>
      </c>
      <c r="B316" s="596" t="s">
        <v>1221</v>
      </c>
      <c r="C316" s="11" t="s">
        <v>2220</v>
      </c>
      <c r="D316" s="792" t="s">
        <v>4172</v>
      </c>
      <c r="E316" s="69"/>
      <c r="F316" s="70" t="s">
        <v>4271</v>
      </c>
      <c r="G316" s="70" t="s">
        <v>4272</v>
      </c>
      <c r="H316" s="18" t="s">
        <v>259</v>
      </c>
      <c r="I316" s="40" t="s">
        <v>4111</v>
      </c>
    </row>
    <row r="317" spans="1:9" ht="25" outlineLevel="2" x14ac:dyDescent="0.35">
      <c r="A317" s="797">
        <v>308</v>
      </c>
      <c r="B317" s="596" t="s">
        <v>2221</v>
      </c>
      <c r="C317" s="152" t="s">
        <v>2222</v>
      </c>
      <c r="D317" s="792" t="s">
        <v>4172</v>
      </c>
      <c r="E317" s="69"/>
      <c r="F317" s="70" t="s">
        <v>4273</v>
      </c>
      <c r="G317" s="70" t="s">
        <v>4274</v>
      </c>
      <c r="H317" s="18" t="s">
        <v>259</v>
      </c>
      <c r="I317" s="40" t="s">
        <v>4111</v>
      </c>
    </row>
    <row r="318" spans="1:9" outlineLevel="2" x14ac:dyDescent="0.35">
      <c r="A318" s="780">
        <v>309</v>
      </c>
      <c r="B318" s="568" t="s">
        <v>969</v>
      </c>
      <c r="C318" s="152" t="s">
        <v>2223</v>
      </c>
      <c r="D318" s="139" t="s">
        <v>4090</v>
      </c>
      <c r="E318" s="69"/>
      <c r="F318" s="70" t="s">
        <v>4091</v>
      </c>
      <c r="G318" s="70" t="s">
        <v>4091</v>
      </c>
      <c r="H318" s="18" t="s">
        <v>257</v>
      </c>
      <c r="I318" s="11" t="s">
        <v>4108</v>
      </c>
    </row>
    <row r="319" spans="1:9" outlineLevel="2" x14ac:dyDescent="0.35">
      <c r="A319" s="780">
        <v>310</v>
      </c>
      <c r="B319" s="568" t="s">
        <v>2224</v>
      </c>
      <c r="C319" s="17" t="s">
        <v>2225</v>
      </c>
      <c r="D319" s="139" t="s">
        <v>4090</v>
      </c>
      <c r="E319" s="69" t="s">
        <v>4275</v>
      </c>
      <c r="F319" s="70" t="s">
        <v>4091</v>
      </c>
      <c r="G319" s="70" t="s">
        <v>4091</v>
      </c>
      <c r="H319" s="18" t="s">
        <v>257</v>
      </c>
      <c r="I319" s="11" t="s">
        <v>4106</v>
      </c>
    </row>
    <row r="320" spans="1:9" outlineLevel="2" x14ac:dyDescent="0.35">
      <c r="A320" s="780">
        <v>311</v>
      </c>
      <c r="B320" s="568" t="s">
        <v>2226</v>
      </c>
      <c r="C320" s="17" t="s">
        <v>2227</v>
      </c>
      <c r="D320" s="43" t="s">
        <v>4094</v>
      </c>
      <c r="E320" s="165" t="s">
        <v>4133</v>
      </c>
      <c r="F320" s="70" t="s">
        <v>4091</v>
      </c>
      <c r="G320" s="70" t="s">
        <v>4091</v>
      </c>
      <c r="H320" s="141" t="s">
        <v>1870</v>
      </c>
      <c r="I320" s="26" t="s">
        <v>4091</v>
      </c>
    </row>
    <row r="321" spans="1:9" outlineLevel="2" x14ac:dyDescent="0.35">
      <c r="A321" s="780">
        <v>312</v>
      </c>
      <c r="B321" s="568" t="s">
        <v>2228</v>
      </c>
      <c r="C321" s="17" t="s">
        <v>2229</v>
      </c>
      <c r="D321" s="43" t="s">
        <v>4094</v>
      </c>
      <c r="E321" s="165" t="s">
        <v>4133</v>
      </c>
      <c r="F321" s="70" t="s">
        <v>4091</v>
      </c>
      <c r="G321" s="70" t="s">
        <v>4091</v>
      </c>
      <c r="H321" s="141" t="s">
        <v>1870</v>
      </c>
      <c r="I321" s="26" t="s">
        <v>4091</v>
      </c>
    </row>
    <row r="322" spans="1:9" ht="37.5" outlineLevel="2" x14ac:dyDescent="0.35">
      <c r="A322" s="780">
        <v>313</v>
      </c>
      <c r="B322" s="568" t="s">
        <v>1195</v>
      </c>
      <c r="C322" s="17" t="s">
        <v>1197</v>
      </c>
      <c r="D322" s="43" t="s">
        <v>4094</v>
      </c>
      <c r="E322" s="165" t="s">
        <v>4276</v>
      </c>
      <c r="F322" s="70" t="s">
        <v>4091</v>
      </c>
      <c r="G322" s="70" t="s">
        <v>4091</v>
      </c>
      <c r="H322" s="18" t="s">
        <v>1870</v>
      </c>
      <c r="I322" s="26" t="s">
        <v>4091</v>
      </c>
    </row>
    <row r="323" spans="1:9" outlineLevel="2" x14ac:dyDescent="0.35">
      <c r="A323" s="780">
        <v>314</v>
      </c>
      <c r="B323" s="568" t="s">
        <v>2230</v>
      </c>
      <c r="C323" s="82" t="s">
        <v>2231</v>
      </c>
      <c r="D323" s="139" t="s">
        <v>4090</v>
      </c>
      <c r="E323" s="165"/>
      <c r="F323" s="70" t="s">
        <v>4091</v>
      </c>
      <c r="G323" s="70" t="s">
        <v>4091</v>
      </c>
      <c r="H323" s="18" t="s">
        <v>257</v>
      </c>
      <c r="I323" s="11" t="s">
        <v>4106</v>
      </c>
    </row>
    <row r="324" spans="1:9" ht="25" outlineLevel="2" x14ac:dyDescent="0.35">
      <c r="A324" s="780">
        <v>315</v>
      </c>
      <c r="B324" s="568" t="s">
        <v>2232</v>
      </c>
      <c r="C324" s="82" t="s">
        <v>2233</v>
      </c>
      <c r="D324" s="792" t="s">
        <v>4172</v>
      </c>
      <c r="E324" s="47" t="s">
        <v>4277</v>
      </c>
      <c r="F324" s="70" t="s">
        <v>2233</v>
      </c>
      <c r="G324" s="70" t="s">
        <v>4278</v>
      </c>
      <c r="H324" s="18" t="s">
        <v>259</v>
      </c>
      <c r="I324" s="11" t="s">
        <v>4106</v>
      </c>
    </row>
    <row r="325" spans="1:9" ht="37.5" outlineLevel="2" x14ac:dyDescent="0.35">
      <c r="A325" s="780">
        <v>316</v>
      </c>
      <c r="B325" s="568" t="s">
        <v>2234</v>
      </c>
      <c r="C325" s="82" t="s">
        <v>2235</v>
      </c>
      <c r="D325" s="792" t="s">
        <v>4172</v>
      </c>
      <c r="E325" s="47" t="s">
        <v>4279</v>
      </c>
      <c r="F325" s="70" t="s">
        <v>2235</v>
      </c>
      <c r="G325" s="70" t="s">
        <v>4280</v>
      </c>
      <c r="H325" s="18" t="s">
        <v>259</v>
      </c>
      <c r="I325" s="11" t="s">
        <v>4106</v>
      </c>
    </row>
    <row r="326" spans="1:9" ht="13" outlineLevel="1" x14ac:dyDescent="0.35">
      <c r="A326" s="788">
        <v>317</v>
      </c>
      <c r="B326" s="578"/>
      <c r="C326" s="44" t="s">
        <v>2236</v>
      </c>
      <c r="D326" s="144"/>
      <c r="E326" s="415"/>
      <c r="F326" s="415" t="s">
        <v>1642</v>
      </c>
      <c r="G326" s="415" t="s">
        <v>1642</v>
      </c>
      <c r="H326" s="62" t="s">
        <v>1642</v>
      </c>
      <c r="I326" s="23" t="s">
        <v>1642</v>
      </c>
    </row>
    <row r="327" spans="1:9" ht="37.5" outlineLevel="2" x14ac:dyDescent="0.35">
      <c r="A327" s="780">
        <v>318</v>
      </c>
      <c r="B327" s="568" t="s">
        <v>1216</v>
      </c>
      <c r="C327" s="82" t="s">
        <v>2237</v>
      </c>
      <c r="D327" s="153" t="s">
        <v>1994</v>
      </c>
      <c r="E327" s="47" t="s">
        <v>4281</v>
      </c>
      <c r="F327" s="70" t="s">
        <v>4091</v>
      </c>
      <c r="G327" s="70" t="s">
        <v>4091</v>
      </c>
      <c r="H327" s="18" t="s">
        <v>257</v>
      </c>
      <c r="I327" s="11" t="s">
        <v>4101</v>
      </c>
    </row>
    <row r="328" spans="1:9" ht="25" outlineLevel="2" x14ac:dyDescent="0.35">
      <c r="A328" s="780">
        <v>319</v>
      </c>
      <c r="B328" s="568" t="s">
        <v>2238</v>
      </c>
      <c r="C328" s="82" t="s">
        <v>2239</v>
      </c>
      <c r="D328" s="43" t="s">
        <v>4094</v>
      </c>
      <c r="E328" s="47" t="s">
        <v>4282</v>
      </c>
      <c r="F328" s="70" t="s">
        <v>4091</v>
      </c>
      <c r="G328" s="70" t="s">
        <v>4091</v>
      </c>
      <c r="H328" s="141" t="s">
        <v>1870</v>
      </c>
      <c r="I328" s="26" t="s">
        <v>4091</v>
      </c>
    </row>
    <row r="329" spans="1:9" ht="65" outlineLevel="1" x14ac:dyDescent="0.35">
      <c r="A329" s="788">
        <v>320</v>
      </c>
      <c r="B329" s="578"/>
      <c r="C329" s="44" t="s">
        <v>2240</v>
      </c>
      <c r="D329" s="144" t="s">
        <v>4283</v>
      </c>
      <c r="E329" s="144" t="s">
        <v>4284</v>
      </c>
      <c r="F329" s="415" t="s">
        <v>1642</v>
      </c>
      <c r="G329" s="415" t="s">
        <v>1642</v>
      </c>
      <c r="H329" s="62" t="s">
        <v>1642</v>
      </c>
      <c r="I329" s="23" t="s">
        <v>1642</v>
      </c>
    </row>
    <row r="330" spans="1:9" ht="25" outlineLevel="2" x14ac:dyDescent="0.35">
      <c r="A330" s="780">
        <v>321</v>
      </c>
      <c r="B330" s="568" t="s">
        <v>2241</v>
      </c>
      <c r="C330" s="17" t="s">
        <v>2242</v>
      </c>
      <c r="D330" s="43" t="s">
        <v>4094</v>
      </c>
      <c r="E330" s="47" t="s">
        <v>4285</v>
      </c>
      <c r="F330" s="70" t="s">
        <v>4091</v>
      </c>
      <c r="G330" s="70" t="s">
        <v>4091</v>
      </c>
      <c r="H330" s="141" t="s">
        <v>1870</v>
      </c>
      <c r="I330" s="26" t="s">
        <v>4091</v>
      </c>
    </row>
    <row r="331" spans="1:9" ht="37.5" outlineLevel="2" x14ac:dyDescent="0.35">
      <c r="A331" s="780">
        <v>322</v>
      </c>
      <c r="B331" s="568" t="s">
        <v>1498</v>
      </c>
      <c r="C331" s="17" t="s">
        <v>2243</v>
      </c>
      <c r="D331" s="792" t="s">
        <v>4172</v>
      </c>
      <c r="E331" s="69" t="s">
        <v>4286</v>
      </c>
      <c r="F331" s="69" t="s">
        <v>4173</v>
      </c>
      <c r="G331" s="69" t="s">
        <v>4174</v>
      </c>
      <c r="H331" s="18" t="s">
        <v>259</v>
      </c>
      <c r="I331" s="11" t="s">
        <v>4108</v>
      </c>
    </row>
    <row r="332" spans="1:9" ht="100" outlineLevel="2" x14ac:dyDescent="0.35">
      <c r="A332" s="780">
        <v>323</v>
      </c>
      <c r="B332" s="568" t="s">
        <v>1100</v>
      </c>
      <c r="C332" s="17" t="s">
        <v>2244</v>
      </c>
      <c r="D332" s="139" t="s">
        <v>4090</v>
      </c>
      <c r="E332" s="69" t="s">
        <v>4287</v>
      </c>
      <c r="F332" s="70" t="s">
        <v>4091</v>
      </c>
      <c r="G332" s="70" t="s">
        <v>4091</v>
      </c>
      <c r="H332" s="18" t="s">
        <v>257</v>
      </c>
      <c r="I332" s="11" t="s">
        <v>4108</v>
      </c>
    </row>
    <row r="333" spans="1:9" ht="24" outlineLevel="2" x14ac:dyDescent="0.35">
      <c r="A333" s="784">
        <v>324</v>
      </c>
      <c r="B333" s="439" t="s">
        <v>517</v>
      </c>
      <c r="C333" s="17" t="s">
        <v>518</v>
      </c>
      <c r="D333" s="127" t="s">
        <v>256</v>
      </c>
      <c r="E333" s="69" t="s">
        <v>519</v>
      </c>
      <c r="F333" s="70" t="s">
        <v>4091</v>
      </c>
      <c r="G333" s="70" t="s">
        <v>4091</v>
      </c>
      <c r="H333" s="18" t="s">
        <v>257</v>
      </c>
      <c r="I333" s="40" t="s">
        <v>4111</v>
      </c>
    </row>
    <row r="334" spans="1:9" ht="87.5" outlineLevel="2" x14ac:dyDescent="0.35">
      <c r="A334" s="780">
        <v>325</v>
      </c>
      <c r="B334" s="568" t="s">
        <v>2245</v>
      </c>
      <c r="C334" s="17" t="s">
        <v>2246</v>
      </c>
      <c r="D334" s="139" t="s">
        <v>4090</v>
      </c>
      <c r="E334" s="69" t="s">
        <v>4288</v>
      </c>
      <c r="F334" s="70" t="s">
        <v>4091</v>
      </c>
      <c r="G334" s="70" t="s">
        <v>4091</v>
      </c>
      <c r="H334" s="18" t="s">
        <v>257</v>
      </c>
      <c r="I334" s="40" t="s">
        <v>4111</v>
      </c>
    </row>
    <row r="335" spans="1:9" ht="25" outlineLevel="2" x14ac:dyDescent="0.35">
      <c r="A335" s="780">
        <v>326</v>
      </c>
      <c r="B335" s="568" t="s">
        <v>522</v>
      </c>
      <c r="C335" s="17" t="s">
        <v>523</v>
      </c>
      <c r="D335" s="127" t="s">
        <v>256</v>
      </c>
      <c r="E335" s="69" t="s">
        <v>524</v>
      </c>
      <c r="F335" s="70" t="s">
        <v>4091</v>
      </c>
      <c r="G335" s="70" t="s">
        <v>4091</v>
      </c>
      <c r="H335" s="18" t="s">
        <v>257</v>
      </c>
      <c r="I335" s="40" t="s">
        <v>4111</v>
      </c>
    </row>
    <row r="336" spans="1:9" ht="50" outlineLevel="2" x14ac:dyDescent="0.35">
      <c r="A336" s="780">
        <v>327</v>
      </c>
      <c r="B336" s="568" t="s">
        <v>2249</v>
      </c>
      <c r="C336" s="17" t="s">
        <v>2250</v>
      </c>
      <c r="D336" s="153" t="s">
        <v>1994</v>
      </c>
      <c r="E336" s="69" t="s">
        <v>4289</v>
      </c>
      <c r="F336" s="70" t="s">
        <v>4091</v>
      </c>
      <c r="G336" s="70" t="s">
        <v>4091</v>
      </c>
      <c r="H336" s="40" t="s">
        <v>257</v>
      </c>
      <c r="I336" s="11" t="s">
        <v>4101</v>
      </c>
    </row>
    <row r="337" spans="1:9" ht="25" outlineLevel="2" x14ac:dyDescent="0.35">
      <c r="A337" s="780">
        <v>328</v>
      </c>
      <c r="B337" s="568" t="s">
        <v>1493</v>
      </c>
      <c r="C337" s="17" t="s">
        <v>2251</v>
      </c>
      <c r="D337" s="792" t="s">
        <v>4172</v>
      </c>
      <c r="E337" s="69" t="s">
        <v>4290</v>
      </c>
      <c r="F337" s="69" t="s">
        <v>4173</v>
      </c>
      <c r="G337" s="69" t="s">
        <v>4174</v>
      </c>
      <c r="H337" s="18" t="s">
        <v>259</v>
      </c>
      <c r="I337" s="11" t="s">
        <v>4108</v>
      </c>
    </row>
    <row r="338" spans="1:9" ht="25" outlineLevel="2" x14ac:dyDescent="0.35">
      <c r="A338" s="780">
        <v>329</v>
      </c>
      <c r="B338" s="568" t="s">
        <v>1306</v>
      </c>
      <c r="C338" s="13" t="s">
        <v>2252</v>
      </c>
      <c r="D338" s="139" t="s">
        <v>4090</v>
      </c>
      <c r="E338" s="69" t="s">
        <v>4291</v>
      </c>
      <c r="F338" s="70" t="s">
        <v>4091</v>
      </c>
      <c r="G338" s="70" t="s">
        <v>4091</v>
      </c>
      <c r="H338" s="18" t="s">
        <v>259</v>
      </c>
      <c r="I338" s="11" t="s">
        <v>4108</v>
      </c>
    </row>
    <row r="339" spans="1:9" ht="13" outlineLevel="1" x14ac:dyDescent="0.35">
      <c r="A339" s="786">
        <v>330</v>
      </c>
      <c r="B339" s="576"/>
      <c r="C339" s="15" t="s">
        <v>835</v>
      </c>
      <c r="D339" s="144"/>
      <c r="E339" s="415"/>
      <c r="F339" s="415" t="s">
        <v>1642</v>
      </c>
      <c r="G339" s="415" t="s">
        <v>1642</v>
      </c>
      <c r="H339" s="62" t="s">
        <v>1642</v>
      </c>
      <c r="I339" s="23" t="s">
        <v>1642</v>
      </c>
    </row>
    <row r="340" spans="1:9" ht="25" outlineLevel="2" x14ac:dyDescent="0.35">
      <c r="A340" s="780">
        <v>331</v>
      </c>
      <c r="B340" s="568" t="s">
        <v>787</v>
      </c>
      <c r="C340" s="17" t="s">
        <v>2258</v>
      </c>
      <c r="D340" s="139" t="s">
        <v>4090</v>
      </c>
      <c r="E340" s="69" t="s">
        <v>4292</v>
      </c>
      <c r="F340" s="70" t="s">
        <v>4091</v>
      </c>
      <c r="G340" s="70" t="s">
        <v>4091</v>
      </c>
      <c r="H340" s="18" t="s">
        <v>257</v>
      </c>
      <c r="I340" s="11" t="s">
        <v>4108</v>
      </c>
    </row>
    <row r="341" spans="1:9" ht="25" outlineLevel="2" x14ac:dyDescent="0.35">
      <c r="A341" s="780">
        <v>332</v>
      </c>
      <c r="B341" s="568" t="s">
        <v>1133</v>
      </c>
      <c r="C341" s="17" t="s">
        <v>2259</v>
      </c>
      <c r="D341" s="139" t="s">
        <v>4090</v>
      </c>
      <c r="E341" s="69" t="s">
        <v>4293</v>
      </c>
      <c r="F341" s="70" t="s">
        <v>4091</v>
      </c>
      <c r="G341" s="70" t="s">
        <v>4091</v>
      </c>
      <c r="H341" s="18" t="s">
        <v>257</v>
      </c>
      <c r="I341" s="11" t="s">
        <v>4108</v>
      </c>
    </row>
    <row r="342" spans="1:9" ht="62.5" outlineLevel="2" x14ac:dyDescent="0.35">
      <c r="A342" s="780">
        <v>333</v>
      </c>
      <c r="B342" s="568" t="s">
        <v>833</v>
      </c>
      <c r="C342" s="17" t="s">
        <v>2260</v>
      </c>
      <c r="D342" s="792" t="s">
        <v>4172</v>
      </c>
      <c r="E342" s="69" t="s">
        <v>4294</v>
      </c>
      <c r="F342" s="69" t="s">
        <v>4173</v>
      </c>
      <c r="G342" s="69" t="s">
        <v>4174</v>
      </c>
      <c r="H342" s="18" t="s">
        <v>259</v>
      </c>
      <c r="I342" s="11" t="s">
        <v>4108</v>
      </c>
    </row>
    <row r="343" spans="1:9" ht="112.5" outlineLevel="2" x14ac:dyDescent="0.35">
      <c r="A343" s="780">
        <v>334</v>
      </c>
      <c r="B343" s="568" t="s">
        <v>839</v>
      </c>
      <c r="C343" s="17" t="s">
        <v>2263</v>
      </c>
      <c r="D343" s="139" t="s">
        <v>4090</v>
      </c>
      <c r="E343" s="16" t="s">
        <v>4295</v>
      </c>
      <c r="F343" s="70" t="s">
        <v>4091</v>
      </c>
      <c r="G343" s="70" t="s">
        <v>4091</v>
      </c>
      <c r="H343" s="18" t="s">
        <v>257</v>
      </c>
      <c r="I343" s="11" t="s">
        <v>4108</v>
      </c>
    </row>
    <row r="344" spans="1:9" ht="112.5" outlineLevel="2" x14ac:dyDescent="0.35">
      <c r="A344" s="780">
        <v>335</v>
      </c>
      <c r="B344" s="568" t="s">
        <v>2264</v>
      </c>
      <c r="C344" s="17" t="s">
        <v>2265</v>
      </c>
      <c r="D344" s="139" t="s">
        <v>4090</v>
      </c>
      <c r="E344" s="45" t="s">
        <v>4296</v>
      </c>
      <c r="F344" s="70" t="s">
        <v>4091</v>
      </c>
      <c r="G344" s="70" t="s">
        <v>4091</v>
      </c>
      <c r="H344" s="18" t="s">
        <v>257</v>
      </c>
      <c r="I344" s="40" t="s">
        <v>4111</v>
      </c>
    </row>
    <row r="345" spans="1:9" ht="25" outlineLevel="2" x14ac:dyDescent="0.35">
      <c r="A345" s="780">
        <v>336</v>
      </c>
      <c r="B345" s="568" t="s">
        <v>1561</v>
      </c>
      <c r="C345" s="17" t="s">
        <v>2268</v>
      </c>
      <c r="D345" s="139" t="s">
        <v>4090</v>
      </c>
      <c r="E345" s="45" t="s">
        <v>4297</v>
      </c>
      <c r="F345" s="70" t="s">
        <v>4091</v>
      </c>
      <c r="G345" s="70" t="s">
        <v>4091</v>
      </c>
      <c r="H345" s="18" t="s">
        <v>257</v>
      </c>
      <c r="I345" s="11" t="s">
        <v>4121</v>
      </c>
    </row>
    <row r="346" spans="1:9" ht="100" outlineLevel="2" x14ac:dyDescent="0.35">
      <c r="A346" s="780">
        <v>337</v>
      </c>
      <c r="B346" s="568" t="s">
        <v>2269</v>
      </c>
      <c r="C346" s="13" t="s">
        <v>2270</v>
      </c>
      <c r="D346" s="139" t="s">
        <v>4090</v>
      </c>
      <c r="E346" s="228" t="s">
        <v>4298</v>
      </c>
      <c r="F346" s="70" t="s">
        <v>4091</v>
      </c>
      <c r="G346" s="70" t="s">
        <v>4091</v>
      </c>
      <c r="H346" s="18" t="s">
        <v>257</v>
      </c>
      <c r="I346" s="11" t="s">
        <v>4106</v>
      </c>
    </row>
    <row r="347" spans="1:9" ht="200" outlineLevel="2" x14ac:dyDescent="0.35">
      <c r="A347" s="780">
        <v>338</v>
      </c>
      <c r="B347" s="568" t="s">
        <v>1475</v>
      </c>
      <c r="C347" s="17" t="s">
        <v>2271</v>
      </c>
      <c r="D347" s="139" t="s">
        <v>4090</v>
      </c>
      <c r="E347" s="228" t="s">
        <v>4299</v>
      </c>
      <c r="F347" s="70" t="s">
        <v>4091</v>
      </c>
      <c r="G347" s="70" t="s">
        <v>4091</v>
      </c>
      <c r="H347" s="18" t="s">
        <v>257</v>
      </c>
      <c r="I347" s="11" t="s">
        <v>4108</v>
      </c>
    </row>
    <row r="348" spans="1:9" ht="187.5" outlineLevel="2" x14ac:dyDescent="0.35">
      <c r="A348" s="780">
        <v>339</v>
      </c>
      <c r="B348" s="568" t="s">
        <v>527</v>
      </c>
      <c r="C348" s="17" t="s">
        <v>528</v>
      </c>
      <c r="D348" s="127" t="s">
        <v>256</v>
      </c>
      <c r="E348" s="16" t="s">
        <v>529</v>
      </c>
      <c r="F348" s="70" t="s">
        <v>4091</v>
      </c>
      <c r="G348" s="70" t="s">
        <v>4091</v>
      </c>
      <c r="H348" s="18" t="s">
        <v>257</v>
      </c>
      <c r="I348" s="11" t="s">
        <v>4108</v>
      </c>
    </row>
    <row r="349" spans="1:9" ht="37.5" outlineLevel="2" x14ac:dyDescent="0.35">
      <c r="A349" s="780">
        <v>340</v>
      </c>
      <c r="B349" s="568" t="s">
        <v>2272</v>
      </c>
      <c r="C349" s="17" t="s">
        <v>2273</v>
      </c>
      <c r="D349" s="139" t="s">
        <v>4090</v>
      </c>
      <c r="E349" s="69" t="s">
        <v>4300</v>
      </c>
      <c r="F349" s="70" t="s">
        <v>4091</v>
      </c>
      <c r="G349" s="69" t="s">
        <v>4091</v>
      </c>
      <c r="H349" s="18" t="s">
        <v>257</v>
      </c>
      <c r="I349" s="11" t="s">
        <v>4106</v>
      </c>
    </row>
    <row r="350" spans="1:9" ht="187.5" outlineLevel="2" x14ac:dyDescent="0.35">
      <c r="A350" s="780">
        <v>341</v>
      </c>
      <c r="B350" s="568" t="s">
        <v>1229</v>
      </c>
      <c r="C350" s="17" t="s">
        <v>2274</v>
      </c>
      <c r="D350" s="792" t="s">
        <v>4172</v>
      </c>
      <c r="E350" s="63" t="s">
        <v>4301</v>
      </c>
      <c r="F350" s="17" t="s">
        <v>4302</v>
      </c>
      <c r="G350" s="70">
        <v>8011051</v>
      </c>
      <c r="H350" s="18" t="s">
        <v>257</v>
      </c>
      <c r="I350" s="17" t="s">
        <v>4303</v>
      </c>
    </row>
    <row r="351" spans="1:9" ht="62.5" outlineLevel="2" x14ac:dyDescent="0.35">
      <c r="A351" s="780">
        <v>342</v>
      </c>
      <c r="B351" s="568" t="s">
        <v>1275</v>
      </c>
      <c r="C351" s="17" t="s">
        <v>2275</v>
      </c>
      <c r="D351" s="798" t="s">
        <v>4090</v>
      </c>
      <c r="E351" s="16" t="s">
        <v>4304</v>
      </c>
      <c r="F351" s="70" t="s">
        <v>4091</v>
      </c>
      <c r="G351" s="69" t="s">
        <v>4091</v>
      </c>
      <c r="H351" s="18" t="s">
        <v>257</v>
      </c>
      <c r="I351" s="11" t="s">
        <v>4108</v>
      </c>
    </row>
    <row r="352" spans="1:9" ht="75" outlineLevel="2" x14ac:dyDescent="0.35">
      <c r="A352" s="780">
        <v>343</v>
      </c>
      <c r="B352" s="568" t="s">
        <v>2276</v>
      </c>
      <c r="C352" s="82" t="s">
        <v>2277</v>
      </c>
      <c r="D352" s="798" t="s">
        <v>4090</v>
      </c>
      <c r="E352" s="47" t="s">
        <v>4305</v>
      </c>
      <c r="F352" s="70" t="s">
        <v>4091</v>
      </c>
      <c r="G352" s="70" t="s">
        <v>4091</v>
      </c>
      <c r="H352" s="18" t="s">
        <v>259</v>
      </c>
      <c r="I352" s="11" t="s">
        <v>4108</v>
      </c>
    </row>
    <row r="353" spans="1:9" ht="87.5" outlineLevel="2" x14ac:dyDescent="0.35">
      <c r="A353" s="780">
        <v>344</v>
      </c>
      <c r="B353" s="568" t="s">
        <v>1576</v>
      </c>
      <c r="C353" s="17" t="s">
        <v>2278</v>
      </c>
      <c r="D353" s="798" t="s">
        <v>4090</v>
      </c>
      <c r="E353" s="16" t="s">
        <v>4306</v>
      </c>
      <c r="F353" s="70" t="s">
        <v>4091</v>
      </c>
      <c r="G353" s="69" t="s">
        <v>4091</v>
      </c>
      <c r="H353" s="18" t="s">
        <v>257</v>
      </c>
      <c r="I353" s="11" t="s">
        <v>4108</v>
      </c>
    </row>
    <row r="354" spans="1:9" ht="100" outlineLevel="2" x14ac:dyDescent="0.35">
      <c r="A354" s="780">
        <v>345</v>
      </c>
      <c r="B354" s="568" t="s">
        <v>2279</v>
      </c>
      <c r="C354" s="17" t="s">
        <v>2280</v>
      </c>
      <c r="D354" s="792" t="s">
        <v>4172</v>
      </c>
      <c r="E354" s="228" t="s">
        <v>4307</v>
      </c>
      <c r="F354" s="17" t="s">
        <v>4302</v>
      </c>
      <c r="G354" s="70">
        <v>8011051</v>
      </c>
      <c r="H354" s="18" t="s">
        <v>257</v>
      </c>
      <c r="I354" s="17" t="s">
        <v>4303</v>
      </c>
    </row>
    <row r="355" spans="1:9" ht="100" outlineLevel="2" x14ac:dyDescent="0.35">
      <c r="A355" s="780">
        <v>346</v>
      </c>
      <c r="B355" s="568" t="s">
        <v>2281</v>
      </c>
      <c r="C355" s="17" t="s">
        <v>2282</v>
      </c>
      <c r="D355" s="792" t="s">
        <v>4172</v>
      </c>
      <c r="E355" s="69" t="s">
        <v>4308</v>
      </c>
      <c r="F355" s="17" t="s">
        <v>4302</v>
      </c>
      <c r="G355" s="70">
        <v>8011051</v>
      </c>
      <c r="H355" s="18" t="s">
        <v>257</v>
      </c>
      <c r="I355" s="17" t="s">
        <v>4303</v>
      </c>
    </row>
    <row r="356" spans="1:9" ht="75" outlineLevel="2" x14ac:dyDescent="0.35">
      <c r="A356" s="780">
        <v>347</v>
      </c>
      <c r="B356" s="568" t="s">
        <v>2283</v>
      </c>
      <c r="C356" s="17" t="s">
        <v>2284</v>
      </c>
      <c r="D356" s="792" t="s">
        <v>4172</v>
      </c>
      <c r="E356" s="16" t="s">
        <v>4309</v>
      </c>
      <c r="F356" s="17" t="s">
        <v>4302</v>
      </c>
      <c r="G356" s="70">
        <v>8011051</v>
      </c>
      <c r="H356" s="18" t="s">
        <v>257</v>
      </c>
      <c r="I356" s="17" t="s">
        <v>4303</v>
      </c>
    </row>
    <row r="357" spans="1:9" ht="75" outlineLevel="2" x14ac:dyDescent="0.35">
      <c r="A357" s="780">
        <v>348</v>
      </c>
      <c r="B357" s="568" t="s">
        <v>2285</v>
      </c>
      <c r="C357" s="17" t="s">
        <v>2286</v>
      </c>
      <c r="D357" s="792" t="s">
        <v>4172</v>
      </c>
      <c r="E357" s="228" t="s">
        <v>4310</v>
      </c>
      <c r="F357" s="17" t="s">
        <v>4302</v>
      </c>
      <c r="G357" s="70">
        <v>8011051</v>
      </c>
      <c r="H357" s="18" t="s">
        <v>257</v>
      </c>
      <c r="I357" s="17" t="s">
        <v>4303</v>
      </c>
    </row>
    <row r="358" spans="1:9" ht="13" outlineLevel="1" x14ac:dyDescent="0.35">
      <c r="A358" s="788">
        <v>349</v>
      </c>
      <c r="B358" s="578"/>
      <c r="C358" s="44" t="s">
        <v>2289</v>
      </c>
      <c r="D358" s="144"/>
      <c r="E358" s="415"/>
      <c r="F358" s="415" t="s">
        <v>1642</v>
      </c>
      <c r="G358" s="415" t="s">
        <v>1642</v>
      </c>
      <c r="H358" s="62" t="s">
        <v>1642</v>
      </c>
      <c r="I358" s="62" t="s">
        <v>1642</v>
      </c>
    </row>
    <row r="359" spans="1:9" ht="25" outlineLevel="2" x14ac:dyDescent="0.35">
      <c r="A359" s="780">
        <v>350</v>
      </c>
      <c r="B359" s="568" t="s">
        <v>2290</v>
      </c>
      <c r="C359" s="17" t="s">
        <v>2291</v>
      </c>
      <c r="D359" s="139" t="s">
        <v>4090</v>
      </c>
      <c r="E359" s="16" t="s">
        <v>4311</v>
      </c>
      <c r="F359" s="70" t="s">
        <v>4091</v>
      </c>
      <c r="G359" s="70" t="s">
        <v>4091</v>
      </c>
      <c r="H359" s="18" t="s">
        <v>257</v>
      </c>
      <c r="I359" s="11" t="s">
        <v>4106</v>
      </c>
    </row>
    <row r="360" spans="1:9" ht="25" outlineLevel="2" x14ac:dyDescent="0.35">
      <c r="A360" s="780">
        <v>351</v>
      </c>
      <c r="B360" s="568" t="s">
        <v>810</v>
      </c>
      <c r="C360" s="17" t="s">
        <v>2292</v>
      </c>
      <c r="D360" s="139" t="s">
        <v>4090</v>
      </c>
      <c r="E360" s="69" t="s">
        <v>4312</v>
      </c>
      <c r="F360" s="70" t="s">
        <v>4091</v>
      </c>
      <c r="G360" s="70" t="s">
        <v>4091</v>
      </c>
      <c r="H360" s="18" t="s">
        <v>257</v>
      </c>
      <c r="I360" s="11" t="s">
        <v>4108</v>
      </c>
    </row>
    <row r="361" spans="1:9" ht="13" outlineLevel="1" x14ac:dyDescent="0.35">
      <c r="A361" s="788">
        <v>352</v>
      </c>
      <c r="B361" s="578"/>
      <c r="C361" s="44" t="s">
        <v>2293</v>
      </c>
      <c r="D361" s="144"/>
      <c r="E361" s="415"/>
      <c r="F361" s="415" t="s">
        <v>1642</v>
      </c>
      <c r="G361" s="415" t="s">
        <v>1642</v>
      </c>
      <c r="H361" s="62" t="s">
        <v>1642</v>
      </c>
      <c r="I361" s="62" t="s">
        <v>1642</v>
      </c>
    </row>
    <row r="362" spans="1:9" ht="75" outlineLevel="2" x14ac:dyDescent="0.35">
      <c r="A362" s="780">
        <v>353</v>
      </c>
      <c r="B362" s="568" t="s">
        <v>2294</v>
      </c>
      <c r="C362" s="17" t="s">
        <v>2295</v>
      </c>
      <c r="D362" s="139" t="s">
        <v>4090</v>
      </c>
      <c r="E362" s="69" t="s">
        <v>4313</v>
      </c>
      <c r="F362" s="70" t="s">
        <v>4091</v>
      </c>
      <c r="G362" s="70" t="s">
        <v>4091</v>
      </c>
      <c r="H362" s="18" t="s">
        <v>257</v>
      </c>
      <c r="I362" s="11" t="s">
        <v>4119</v>
      </c>
    </row>
    <row r="363" spans="1:9" ht="62.5" outlineLevel="2" x14ac:dyDescent="0.35">
      <c r="A363" s="780">
        <v>354</v>
      </c>
      <c r="B363" s="568" t="s">
        <v>2296</v>
      </c>
      <c r="C363" s="17" t="s">
        <v>2297</v>
      </c>
      <c r="D363" s="139" t="s">
        <v>4090</v>
      </c>
      <c r="E363" s="69" t="s">
        <v>4314</v>
      </c>
      <c r="F363" s="70" t="s">
        <v>4091</v>
      </c>
      <c r="G363" s="70" t="s">
        <v>4091</v>
      </c>
      <c r="H363" s="18" t="s">
        <v>257</v>
      </c>
      <c r="I363" s="11" t="s">
        <v>4119</v>
      </c>
    </row>
    <row r="364" spans="1:9" ht="25" outlineLevel="2" x14ac:dyDescent="0.35">
      <c r="A364" s="780">
        <v>355</v>
      </c>
      <c r="B364" s="568" t="s">
        <v>1322</v>
      </c>
      <c r="C364" s="17" t="s">
        <v>1324</v>
      </c>
      <c r="D364" s="140" t="s">
        <v>1994</v>
      </c>
      <c r="E364" s="63" t="s">
        <v>4315</v>
      </c>
      <c r="F364" s="17" t="s">
        <v>4091</v>
      </c>
      <c r="G364" s="17" t="s">
        <v>4091</v>
      </c>
      <c r="H364" s="18" t="s">
        <v>257</v>
      </c>
      <c r="I364" s="40" t="s">
        <v>4101</v>
      </c>
    </row>
    <row r="365" spans="1:9" ht="37.5" outlineLevel="2" x14ac:dyDescent="0.35">
      <c r="A365" s="780">
        <v>356</v>
      </c>
      <c r="B365" s="568" t="s">
        <v>2298</v>
      </c>
      <c r="C365" s="17" t="s">
        <v>2299</v>
      </c>
      <c r="D365" s="792" t="s">
        <v>4172</v>
      </c>
      <c r="E365" s="69" t="s">
        <v>4316</v>
      </c>
      <c r="F365" s="70" t="s">
        <v>4317</v>
      </c>
      <c r="G365" s="70" t="s">
        <v>4318</v>
      </c>
      <c r="H365" s="18" t="s">
        <v>259</v>
      </c>
      <c r="I365" s="11" t="s">
        <v>4092</v>
      </c>
    </row>
    <row r="366" spans="1:9" ht="37.5" outlineLevel="2" x14ac:dyDescent="0.35">
      <c r="A366" s="780">
        <v>357</v>
      </c>
      <c r="B366" s="568" t="s">
        <v>2300</v>
      </c>
      <c r="C366" s="17" t="s">
        <v>2301</v>
      </c>
      <c r="D366" s="792" t="s">
        <v>4172</v>
      </c>
      <c r="E366" s="73"/>
      <c r="F366" s="70" t="s">
        <v>4319</v>
      </c>
      <c r="G366" s="70" t="s">
        <v>4320</v>
      </c>
      <c r="H366" s="18" t="s">
        <v>259</v>
      </c>
      <c r="I366" s="11" t="s">
        <v>4092</v>
      </c>
    </row>
    <row r="367" spans="1:9" ht="37.5" outlineLevel="2" x14ac:dyDescent="0.35">
      <c r="A367" s="780">
        <v>358</v>
      </c>
      <c r="B367" s="568" t="s">
        <v>2302</v>
      </c>
      <c r="C367" s="17" t="s">
        <v>2303</v>
      </c>
      <c r="D367" s="792" t="s">
        <v>4172</v>
      </c>
      <c r="E367" s="73"/>
      <c r="F367" s="70" t="s">
        <v>4319</v>
      </c>
      <c r="G367" s="70" t="s">
        <v>4320</v>
      </c>
      <c r="H367" s="18" t="s">
        <v>259</v>
      </c>
      <c r="I367" s="11" t="s">
        <v>4092</v>
      </c>
    </row>
    <row r="368" spans="1:9" outlineLevel="2" x14ac:dyDescent="0.35">
      <c r="A368" s="780">
        <v>359</v>
      </c>
      <c r="B368" s="568" t="s">
        <v>2304</v>
      </c>
      <c r="C368" s="17" t="s">
        <v>2305</v>
      </c>
      <c r="D368" s="43" t="s">
        <v>4094</v>
      </c>
      <c r="E368" s="228" t="s">
        <v>4321</v>
      </c>
      <c r="F368" s="70" t="s">
        <v>4091</v>
      </c>
      <c r="G368" s="70" t="s">
        <v>4091</v>
      </c>
      <c r="H368" s="18" t="s">
        <v>1870</v>
      </c>
      <c r="I368" s="11" t="s">
        <v>4091</v>
      </c>
    </row>
    <row r="369" spans="1:9" ht="13" outlineLevel="1" x14ac:dyDescent="0.35">
      <c r="A369" s="631">
        <v>360</v>
      </c>
      <c r="B369" s="567"/>
      <c r="C369" s="12" t="s">
        <v>2306</v>
      </c>
      <c r="D369" s="149"/>
      <c r="E369" s="46"/>
      <c r="F369" s="46" t="s">
        <v>1642</v>
      </c>
      <c r="G369" s="46" t="s">
        <v>1642</v>
      </c>
      <c r="H369" s="62" t="s">
        <v>1642</v>
      </c>
      <c r="I369" s="62" t="s">
        <v>1642</v>
      </c>
    </row>
    <row r="370" spans="1:9" outlineLevel="2" x14ac:dyDescent="0.35">
      <c r="A370" s="780">
        <v>361</v>
      </c>
      <c r="B370" s="568" t="s">
        <v>920</v>
      </c>
      <c r="C370" s="13" t="s">
        <v>922</v>
      </c>
      <c r="D370" s="139" t="s">
        <v>4090</v>
      </c>
      <c r="E370" s="63" t="s">
        <v>4322</v>
      </c>
      <c r="F370" s="70" t="s">
        <v>4091</v>
      </c>
      <c r="G370" s="70" t="s">
        <v>4091</v>
      </c>
      <c r="H370" s="18" t="s">
        <v>257</v>
      </c>
      <c r="I370" s="11" t="s">
        <v>4106</v>
      </c>
    </row>
    <row r="371" spans="1:9" outlineLevel="2" x14ac:dyDescent="0.35">
      <c r="A371" s="780">
        <v>362</v>
      </c>
      <c r="B371" s="568" t="s">
        <v>2307</v>
      </c>
      <c r="C371" s="17" t="s">
        <v>2308</v>
      </c>
      <c r="D371" s="43" t="s">
        <v>4094</v>
      </c>
      <c r="E371" s="70"/>
      <c r="F371" s="70" t="s">
        <v>4091</v>
      </c>
      <c r="G371" s="70" t="s">
        <v>4091</v>
      </c>
      <c r="H371" s="18" t="s">
        <v>1870</v>
      </c>
      <c r="I371" s="781" t="s">
        <v>4091</v>
      </c>
    </row>
    <row r="372" spans="1:9" ht="62.5" outlineLevel="2" x14ac:dyDescent="0.35">
      <c r="A372" s="780">
        <v>363</v>
      </c>
      <c r="B372" s="568" t="s">
        <v>2309</v>
      </c>
      <c r="C372" s="17" t="s">
        <v>2310</v>
      </c>
      <c r="D372" s="792" t="s">
        <v>4172</v>
      </c>
      <c r="E372" s="228" t="s">
        <v>4323</v>
      </c>
      <c r="F372" s="47" t="s">
        <v>4324</v>
      </c>
      <c r="G372" s="16" t="s">
        <v>4325</v>
      </c>
      <c r="H372" s="18" t="s">
        <v>259</v>
      </c>
      <c r="I372" s="11" t="s">
        <v>4106</v>
      </c>
    </row>
    <row r="373" spans="1:9" ht="39" outlineLevel="1" x14ac:dyDescent="0.35">
      <c r="A373" s="799">
        <v>364</v>
      </c>
      <c r="B373" s="244"/>
      <c r="C373" s="12" t="s">
        <v>2311</v>
      </c>
      <c r="D373" s="422" t="s">
        <v>4229</v>
      </c>
      <c r="E373" s="416"/>
      <c r="F373" s="416" t="s">
        <v>1642</v>
      </c>
      <c r="G373" s="416" t="s">
        <v>1642</v>
      </c>
      <c r="H373" s="62" t="s">
        <v>1642</v>
      </c>
      <c r="I373" s="23" t="s">
        <v>1642</v>
      </c>
    </row>
    <row r="374" spans="1:9" ht="37.5" outlineLevel="2" x14ac:dyDescent="0.35">
      <c r="A374" s="780">
        <v>365</v>
      </c>
      <c r="B374" s="568" t="s">
        <v>2312</v>
      </c>
      <c r="C374" s="17" t="s">
        <v>2313</v>
      </c>
      <c r="D374" s="140" t="s">
        <v>1994</v>
      </c>
      <c r="E374" s="165" t="s">
        <v>4326</v>
      </c>
      <c r="F374" s="70" t="s">
        <v>4091</v>
      </c>
      <c r="G374" s="70" t="s">
        <v>4091</v>
      </c>
      <c r="H374" s="18" t="s">
        <v>257</v>
      </c>
      <c r="I374" s="11" t="s">
        <v>4101</v>
      </c>
    </row>
    <row r="375" spans="1:9" ht="25" outlineLevel="2" x14ac:dyDescent="0.35">
      <c r="A375" s="780">
        <v>366</v>
      </c>
      <c r="B375" s="568" t="s">
        <v>2314</v>
      </c>
      <c r="C375" s="17" t="s">
        <v>2315</v>
      </c>
      <c r="D375" s="140" t="s">
        <v>1994</v>
      </c>
      <c r="E375" s="165" t="s">
        <v>4327</v>
      </c>
      <c r="F375" s="70" t="s">
        <v>4091</v>
      </c>
      <c r="G375" s="70" t="s">
        <v>4091</v>
      </c>
      <c r="H375" s="18" t="s">
        <v>257</v>
      </c>
      <c r="I375" s="11" t="s">
        <v>4101</v>
      </c>
    </row>
    <row r="376" spans="1:9" ht="25" outlineLevel="2" x14ac:dyDescent="0.35">
      <c r="A376" s="780">
        <v>367</v>
      </c>
      <c r="B376" s="568" t="s">
        <v>2316</v>
      </c>
      <c r="C376" s="17" t="s">
        <v>2317</v>
      </c>
      <c r="D376" s="140" t="s">
        <v>1994</v>
      </c>
      <c r="E376" s="165" t="s">
        <v>4327</v>
      </c>
      <c r="F376" s="70" t="s">
        <v>4091</v>
      </c>
      <c r="G376" s="70" t="s">
        <v>4091</v>
      </c>
      <c r="H376" s="18" t="s">
        <v>257</v>
      </c>
      <c r="I376" s="11" t="s">
        <v>4101</v>
      </c>
    </row>
    <row r="377" spans="1:9" ht="25" outlineLevel="2" x14ac:dyDescent="0.35">
      <c r="A377" s="780">
        <v>368</v>
      </c>
      <c r="B377" s="568" t="s">
        <v>2318</v>
      </c>
      <c r="C377" s="17" t="s">
        <v>2319</v>
      </c>
      <c r="D377" s="140" t="s">
        <v>1994</v>
      </c>
      <c r="E377" s="165" t="s">
        <v>4327</v>
      </c>
      <c r="F377" s="70" t="s">
        <v>4091</v>
      </c>
      <c r="G377" s="70" t="s">
        <v>4091</v>
      </c>
      <c r="H377" s="18" t="s">
        <v>257</v>
      </c>
      <c r="I377" s="11" t="s">
        <v>4101</v>
      </c>
    </row>
    <row r="378" spans="1:9" ht="50" outlineLevel="2" x14ac:dyDescent="0.35">
      <c r="A378" s="780">
        <v>369</v>
      </c>
      <c r="B378" s="568" t="s">
        <v>2320</v>
      </c>
      <c r="C378" s="17" t="s">
        <v>2321</v>
      </c>
      <c r="D378" s="43" t="s">
        <v>4094</v>
      </c>
      <c r="E378" s="70" t="s">
        <v>4328</v>
      </c>
      <c r="F378" s="70" t="s">
        <v>4091</v>
      </c>
      <c r="G378" s="70" t="s">
        <v>4091</v>
      </c>
      <c r="H378" s="18" t="s">
        <v>1870</v>
      </c>
      <c r="I378" s="781" t="s">
        <v>4091</v>
      </c>
    </row>
    <row r="379" spans="1:9" ht="87.5" outlineLevel="2" x14ac:dyDescent="0.35">
      <c r="A379" s="780">
        <v>370</v>
      </c>
      <c r="B379" s="568" t="s">
        <v>1397</v>
      </c>
      <c r="C379" s="17" t="s">
        <v>2322</v>
      </c>
      <c r="D379" s="140" t="s">
        <v>1994</v>
      </c>
      <c r="E379" s="165" t="s">
        <v>4329</v>
      </c>
      <c r="F379" s="70" t="s">
        <v>4091</v>
      </c>
      <c r="G379" s="70" t="s">
        <v>4091</v>
      </c>
      <c r="H379" s="18" t="s">
        <v>257</v>
      </c>
      <c r="I379" s="11" t="s">
        <v>4101</v>
      </c>
    </row>
    <row r="380" spans="1:9" ht="75" outlineLevel="2" x14ac:dyDescent="0.35">
      <c r="A380" s="780">
        <v>371</v>
      </c>
      <c r="B380" s="568" t="s">
        <v>533</v>
      </c>
      <c r="C380" s="17" t="s">
        <v>534</v>
      </c>
      <c r="D380" s="127" t="s">
        <v>256</v>
      </c>
      <c r="E380" s="165" t="s">
        <v>535</v>
      </c>
      <c r="F380" s="70" t="s">
        <v>4091</v>
      </c>
      <c r="G380" s="70" t="s">
        <v>4091</v>
      </c>
      <c r="H380" s="18" t="s">
        <v>257</v>
      </c>
      <c r="I380" s="11" t="s">
        <v>4111</v>
      </c>
    </row>
    <row r="381" spans="1:9" ht="75" outlineLevel="2" x14ac:dyDescent="0.35">
      <c r="A381" s="780">
        <v>372</v>
      </c>
      <c r="B381" s="568" t="s">
        <v>539</v>
      </c>
      <c r="C381" s="17" t="s">
        <v>2323</v>
      </c>
      <c r="D381" s="127" t="s">
        <v>256</v>
      </c>
      <c r="E381" s="70" t="s">
        <v>4330</v>
      </c>
      <c r="F381" s="70" t="s">
        <v>4091</v>
      </c>
      <c r="G381" s="70" t="s">
        <v>4091</v>
      </c>
      <c r="H381" s="18" t="s">
        <v>257</v>
      </c>
      <c r="I381" s="781" t="s">
        <v>4108</v>
      </c>
    </row>
    <row r="382" spans="1:9" ht="87.5" outlineLevel="2" x14ac:dyDescent="0.35">
      <c r="A382" s="780">
        <v>373</v>
      </c>
      <c r="B382" s="568" t="s">
        <v>2324</v>
      </c>
      <c r="C382" s="17" t="s">
        <v>2325</v>
      </c>
      <c r="D382" s="140" t="s">
        <v>1994</v>
      </c>
      <c r="E382" s="165" t="s">
        <v>4331</v>
      </c>
      <c r="F382" s="70" t="s">
        <v>4091</v>
      </c>
      <c r="G382" s="70" t="s">
        <v>4091</v>
      </c>
      <c r="H382" s="18" t="s">
        <v>257</v>
      </c>
      <c r="I382" s="11" t="s">
        <v>4101</v>
      </c>
    </row>
    <row r="383" spans="1:9" ht="75" outlineLevel="2" x14ac:dyDescent="0.35">
      <c r="A383" s="780">
        <v>374</v>
      </c>
      <c r="B383" s="568" t="s">
        <v>1054</v>
      </c>
      <c r="C383" s="13" t="s">
        <v>2326</v>
      </c>
      <c r="D383" s="140" t="s">
        <v>1994</v>
      </c>
      <c r="E383" s="165" t="s">
        <v>4332</v>
      </c>
      <c r="F383" s="70" t="s">
        <v>4091</v>
      </c>
      <c r="G383" s="70" t="s">
        <v>4091</v>
      </c>
      <c r="H383" s="20" t="s">
        <v>257</v>
      </c>
      <c r="I383" s="11" t="s">
        <v>4101</v>
      </c>
    </row>
    <row r="384" spans="1:9" ht="75" outlineLevel="2" x14ac:dyDescent="0.35">
      <c r="A384" s="780">
        <v>375</v>
      </c>
      <c r="B384" s="568" t="s">
        <v>545</v>
      </c>
      <c r="C384" s="13" t="s">
        <v>546</v>
      </c>
      <c r="D384" s="127" t="s">
        <v>256</v>
      </c>
      <c r="E384" s="165" t="s">
        <v>547</v>
      </c>
      <c r="F384" s="70" t="s">
        <v>4091</v>
      </c>
      <c r="G384" s="70" t="s">
        <v>4091</v>
      </c>
      <c r="H384" s="20" t="s">
        <v>257</v>
      </c>
      <c r="I384" s="11" t="s">
        <v>4106</v>
      </c>
    </row>
    <row r="385" spans="1:442" ht="26" outlineLevel="1" x14ac:dyDescent="0.35">
      <c r="A385" s="631">
        <v>376</v>
      </c>
      <c r="B385" s="567"/>
      <c r="C385" s="12" t="s">
        <v>817</v>
      </c>
      <c r="D385" s="422" t="s">
        <v>4333</v>
      </c>
      <c r="E385" s="416"/>
      <c r="F385" s="415" t="s">
        <v>1642</v>
      </c>
      <c r="G385" s="415" t="s">
        <v>1642</v>
      </c>
      <c r="H385" s="62" t="s">
        <v>1642</v>
      </c>
      <c r="I385" s="23" t="s">
        <v>1642</v>
      </c>
    </row>
    <row r="386" spans="1:442" ht="25" outlineLevel="2" x14ac:dyDescent="0.35">
      <c r="A386" s="780">
        <v>377</v>
      </c>
      <c r="B386" s="568" t="s">
        <v>815</v>
      </c>
      <c r="C386" s="17" t="s">
        <v>816</v>
      </c>
      <c r="D386" s="792" t="s">
        <v>4172</v>
      </c>
      <c r="E386" s="16" t="s">
        <v>554</v>
      </c>
      <c r="F386" s="16" t="s">
        <v>4173</v>
      </c>
      <c r="G386" s="16" t="s">
        <v>4174</v>
      </c>
      <c r="H386" s="18" t="s">
        <v>259</v>
      </c>
      <c r="I386" s="781" t="s">
        <v>4108</v>
      </c>
    </row>
    <row r="387" spans="1:442" ht="25" outlineLevel="2" x14ac:dyDescent="0.35">
      <c r="A387" s="780">
        <v>378</v>
      </c>
      <c r="B387" s="568" t="s">
        <v>2327</v>
      </c>
      <c r="C387" s="17" t="s">
        <v>2328</v>
      </c>
      <c r="D387" s="792" t="s">
        <v>4172</v>
      </c>
      <c r="E387" s="16" t="s">
        <v>554</v>
      </c>
      <c r="F387" s="16" t="s">
        <v>4173</v>
      </c>
      <c r="G387" s="16" t="s">
        <v>4174</v>
      </c>
      <c r="H387" s="18" t="s">
        <v>259</v>
      </c>
      <c r="I387" s="11" t="s">
        <v>4108</v>
      </c>
    </row>
    <row r="388" spans="1:442" ht="25" outlineLevel="2" x14ac:dyDescent="0.35">
      <c r="A388" s="780">
        <v>379</v>
      </c>
      <c r="B388" s="568" t="s">
        <v>1265</v>
      </c>
      <c r="C388" s="17" t="s">
        <v>2329</v>
      </c>
      <c r="D388" s="792" t="s">
        <v>4172</v>
      </c>
      <c r="E388" s="16" t="s">
        <v>4334</v>
      </c>
      <c r="F388" s="16" t="s">
        <v>4173</v>
      </c>
      <c r="G388" s="16" t="s">
        <v>4174</v>
      </c>
      <c r="H388" s="18" t="s">
        <v>259</v>
      </c>
      <c r="I388" s="11" t="s">
        <v>4108</v>
      </c>
    </row>
    <row r="389" spans="1:442" ht="25" outlineLevel="2" x14ac:dyDescent="0.35">
      <c r="A389" s="780">
        <v>380</v>
      </c>
      <c r="B389" s="568" t="s">
        <v>849</v>
      </c>
      <c r="C389" s="17" t="s">
        <v>4335</v>
      </c>
      <c r="D389" s="792" t="s">
        <v>4172</v>
      </c>
      <c r="E389" s="16" t="s">
        <v>554</v>
      </c>
      <c r="F389" s="16" t="s">
        <v>4173</v>
      </c>
      <c r="G389" s="16" t="s">
        <v>4174</v>
      </c>
      <c r="H389" s="18" t="s">
        <v>553</v>
      </c>
      <c r="I389" s="781" t="s">
        <v>4108</v>
      </c>
    </row>
    <row r="390" spans="1:442" s="800" customFormat="1" ht="25" outlineLevel="2" x14ac:dyDescent="0.35">
      <c r="A390" s="780">
        <v>381</v>
      </c>
      <c r="B390" s="568" t="s">
        <v>551</v>
      </c>
      <c r="C390" s="17" t="s">
        <v>552</v>
      </c>
      <c r="D390" s="127" t="s">
        <v>256</v>
      </c>
      <c r="E390" s="16" t="s">
        <v>554</v>
      </c>
      <c r="F390" s="70" t="s">
        <v>4091</v>
      </c>
      <c r="G390" s="70" t="s">
        <v>4091</v>
      </c>
      <c r="H390" s="18" t="s">
        <v>553</v>
      </c>
      <c r="I390" s="11" t="s">
        <v>4106</v>
      </c>
      <c r="J390" s="58"/>
      <c r="K390" s="58"/>
      <c r="L390" s="58"/>
      <c r="M390" s="58"/>
      <c r="N390" s="58"/>
      <c r="O390" s="58"/>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c r="BA390" s="58"/>
      <c r="BB390" s="58"/>
      <c r="BC390" s="58"/>
      <c r="BD390" s="58"/>
      <c r="BE390" s="58"/>
      <c r="BF390" s="58"/>
      <c r="BG390" s="58"/>
      <c r="BH390" s="58"/>
      <c r="BI390" s="58"/>
      <c r="BJ390" s="58"/>
      <c r="BK390" s="58"/>
      <c r="BL390" s="58"/>
      <c r="BM390" s="58"/>
      <c r="BN390" s="58"/>
      <c r="BO390" s="58"/>
      <c r="BP390" s="58"/>
      <c r="BQ390" s="58"/>
      <c r="BR390" s="58"/>
      <c r="BS390" s="58"/>
      <c r="BT390" s="58"/>
      <c r="BU390" s="58"/>
      <c r="BV390" s="58"/>
      <c r="BW390" s="58"/>
      <c r="BX390" s="58"/>
      <c r="BY390" s="58"/>
      <c r="BZ390" s="58"/>
      <c r="CA390" s="58"/>
      <c r="CB390" s="58"/>
      <c r="CC390" s="58"/>
      <c r="CD390" s="58"/>
      <c r="CE390" s="58"/>
      <c r="CF390" s="58"/>
      <c r="CG390" s="58"/>
      <c r="CH390" s="58"/>
      <c r="CI390" s="58"/>
      <c r="CJ390" s="58"/>
      <c r="CK390" s="58"/>
      <c r="CL390" s="58"/>
      <c r="CM390" s="58"/>
      <c r="CN390" s="58"/>
      <c r="CO390" s="58"/>
      <c r="CP390" s="58"/>
      <c r="CQ390" s="58"/>
      <c r="CR390" s="58"/>
      <c r="CS390" s="58"/>
      <c r="CT390" s="58"/>
      <c r="CU390" s="58"/>
      <c r="CV390" s="58"/>
      <c r="CW390" s="58"/>
      <c r="CX390" s="58"/>
      <c r="CY390" s="58"/>
      <c r="CZ390" s="58"/>
      <c r="DA390" s="58"/>
      <c r="DB390" s="58"/>
      <c r="DC390" s="58"/>
      <c r="DD390" s="58"/>
      <c r="DE390" s="58"/>
      <c r="DF390" s="58"/>
      <c r="DG390" s="58"/>
      <c r="DH390" s="58"/>
      <c r="DI390" s="58"/>
      <c r="DJ390" s="58"/>
      <c r="DK390" s="58"/>
      <c r="DL390" s="58"/>
      <c r="DM390" s="58"/>
      <c r="DN390" s="58"/>
      <c r="DO390" s="58"/>
      <c r="DP390" s="58"/>
      <c r="DQ390" s="58"/>
      <c r="DR390" s="58"/>
      <c r="DS390" s="58"/>
      <c r="DT390" s="58"/>
      <c r="DU390" s="58"/>
      <c r="DV390" s="58"/>
      <c r="DW390" s="58"/>
      <c r="DX390" s="58"/>
      <c r="DY390" s="58"/>
      <c r="DZ390" s="58"/>
      <c r="EA390" s="58"/>
      <c r="EB390" s="58"/>
      <c r="EC390" s="58"/>
      <c r="ED390" s="58"/>
      <c r="EE390" s="58"/>
      <c r="EF390" s="58"/>
      <c r="EG390" s="58"/>
      <c r="EH390" s="58"/>
      <c r="EI390" s="58"/>
      <c r="EJ390" s="58"/>
      <c r="EK390" s="58"/>
      <c r="EL390" s="58"/>
      <c r="EM390" s="58"/>
      <c r="EN390" s="58"/>
      <c r="EO390" s="58"/>
      <c r="EP390" s="58"/>
      <c r="EQ390" s="58"/>
      <c r="ER390" s="58"/>
      <c r="ES390" s="58"/>
      <c r="ET390" s="58"/>
      <c r="EU390" s="58"/>
      <c r="EV390" s="58"/>
      <c r="EW390" s="58"/>
      <c r="EX390" s="58"/>
      <c r="EY390" s="58"/>
      <c r="EZ390" s="58"/>
      <c r="FA390" s="58"/>
      <c r="FB390" s="58"/>
      <c r="FC390" s="58"/>
      <c r="FD390" s="58"/>
      <c r="FE390" s="58"/>
      <c r="FF390" s="58"/>
      <c r="FG390" s="58"/>
      <c r="FH390" s="58"/>
      <c r="FI390" s="58"/>
      <c r="FJ390" s="58"/>
      <c r="FK390" s="58"/>
      <c r="FL390" s="58"/>
      <c r="FM390" s="58"/>
      <c r="FN390" s="58"/>
      <c r="FO390" s="58"/>
      <c r="FP390" s="58"/>
      <c r="FQ390" s="58"/>
      <c r="FR390" s="58"/>
      <c r="FS390" s="58"/>
      <c r="FT390" s="58"/>
      <c r="FU390" s="58"/>
      <c r="FV390" s="58"/>
      <c r="FW390" s="58"/>
      <c r="FX390" s="58"/>
      <c r="FY390" s="58"/>
      <c r="FZ390" s="58"/>
      <c r="GA390" s="58"/>
      <c r="GB390" s="58"/>
      <c r="GC390" s="58"/>
      <c r="GD390" s="58"/>
      <c r="GE390" s="58"/>
      <c r="GF390" s="58"/>
      <c r="GG390" s="58"/>
      <c r="GH390" s="58"/>
      <c r="GI390" s="58"/>
      <c r="GJ390" s="58"/>
      <c r="GK390" s="58"/>
      <c r="GL390" s="58"/>
      <c r="GM390" s="58"/>
      <c r="GN390" s="58"/>
      <c r="GO390" s="58"/>
      <c r="GP390" s="58"/>
      <c r="GQ390" s="58"/>
      <c r="GR390" s="58"/>
      <c r="GS390" s="58"/>
      <c r="GT390" s="58"/>
      <c r="GU390" s="58"/>
      <c r="GV390" s="58"/>
      <c r="GW390" s="58"/>
      <c r="GX390" s="58"/>
      <c r="GY390" s="58"/>
      <c r="GZ390" s="58"/>
      <c r="HA390" s="58"/>
      <c r="HB390" s="58"/>
      <c r="HC390" s="58"/>
      <c r="HD390" s="58"/>
      <c r="HE390" s="58"/>
      <c r="HF390" s="58"/>
      <c r="HG390" s="58"/>
      <c r="HH390" s="58"/>
      <c r="HI390" s="58"/>
      <c r="HJ390" s="58"/>
      <c r="HK390" s="58"/>
      <c r="HL390" s="58"/>
      <c r="HM390" s="58"/>
      <c r="HN390" s="58"/>
      <c r="HO390" s="58"/>
      <c r="HP390" s="58"/>
      <c r="HQ390" s="58"/>
      <c r="HR390" s="58"/>
      <c r="HS390" s="58"/>
      <c r="HT390" s="58"/>
      <c r="HU390" s="58"/>
      <c r="HV390" s="58"/>
      <c r="HW390" s="58"/>
      <c r="HX390" s="58"/>
      <c r="HY390" s="58"/>
      <c r="HZ390" s="58"/>
      <c r="IA390" s="58"/>
      <c r="IB390" s="58"/>
      <c r="IC390" s="58"/>
      <c r="ID390" s="58"/>
      <c r="IE390" s="58"/>
      <c r="IF390" s="58"/>
      <c r="IG390" s="58"/>
      <c r="IH390" s="58"/>
      <c r="II390" s="58"/>
      <c r="IJ390" s="58"/>
      <c r="IK390" s="58"/>
      <c r="IL390" s="58"/>
      <c r="IM390" s="58"/>
      <c r="IN390" s="58"/>
      <c r="IO390" s="58"/>
      <c r="IP390" s="58"/>
      <c r="IQ390" s="58"/>
      <c r="IR390" s="58"/>
      <c r="IS390" s="58"/>
      <c r="IT390" s="58"/>
      <c r="IU390" s="58"/>
      <c r="IV390" s="58"/>
      <c r="IW390" s="58"/>
      <c r="IX390" s="58"/>
      <c r="IY390" s="58"/>
      <c r="IZ390" s="58"/>
      <c r="JA390" s="58"/>
      <c r="JB390" s="58"/>
      <c r="JC390" s="58"/>
      <c r="JD390" s="58"/>
      <c r="JE390" s="58"/>
      <c r="JF390" s="58"/>
      <c r="JG390" s="58"/>
      <c r="JH390" s="58"/>
      <c r="JI390" s="58"/>
      <c r="JJ390" s="58"/>
      <c r="JK390" s="58"/>
      <c r="JL390" s="58"/>
      <c r="JM390" s="58"/>
      <c r="JN390" s="58"/>
      <c r="JO390" s="58"/>
      <c r="JP390" s="58"/>
      <c r="JQ390" s="58"/>
      <c r="JR390" s="58"/>
      <c r="JS390" s="58"/>
      <c r="JT390" s="58"/>
      <c r="JU390" s="58"/>
      <c r="JV390" s="58"/>
      <c r="JW390" s="58"/>
      <c r="JX390" s="58"/>
      <c r="JY390" s="58"/>
      <c r="JZ390" s="58"/>
      <c r="KA390" s="58"/>
      <c r="KB390" s="58"/>
      <c r="KC390" s="58"/>
      <c r="KD390" s="58"/>
      <c r="KE390" s="58"/>
      <c r="KF390" s="58"/>
      <c r="KG390" s="58"/>
      <c r="KH390" s="58"/>
      <c r="KI390" s="58"/>
      <c r="KJ390" s="58"/>
      <c r="KK390" s="58"/>
      <c r="KL390" s="58"/>
      <c r="KM390" s="58"/>
      <c r="KN390" s="58"/>
      <c r="KO390" s="58"/>
      <c r="KP390" s="58"/>
      <c r="KQ390" s="58"/>
      <c r="KR390" s="58"/>
      <c r="KS390" s="58"/>
      <c r="KT390" s="58"/>
      <c r="KU390" s="58"/>
      <c r="KV390" s="58"/>
      <c r="KW390" s="58"/>
      <c r="KX390" s="58"/>
      <c r="KY390" s="58"/>
      <c r="KZ390" s="58"/>
      <c r="LA390" s="58"/>
      <c r="LB390" s="58"/>
      <c r="LC390" s="58"/>
      <c r="LD390" s="58"/>
      <c r="LE390" s="58"/>
      <c r="LF390" s="58"/>
      <c r="LG390" s="58"/>
      <c r="LH390" s="58"/>
      <c r="LI390" s="58"/>
      <c r="LJ390" s="58"/>
      <c r="LK390" s="58"/>
      <c r="LL390" s="58"/>
      <c r="LM390" s="58"/>
      <c r="LN390" s="58"/>
      <c r="LO390" s="58"/>
      <c r="LP390" s="58"/>
      <c r="LQ390" s="58"/>
      <c r="LR390" s="58"/>
      <c r="LS390" s="58"/>
      <c r="LT390" s="58"/>
      <c r="LU390" s="58"/>
      <c r="LV390" s="58"/>
      <c r="LW390" s="58"/>
      <c r="LX390" s="58"/>
      <c r="LY390" s="58"/>
      <c r="LZ390" s="58"/>
      <c r="MA390" s="58"/>
      <c r="MB390" s="58"/>
      <c r="MC390" s="58"/>
      <c r="MD390" s="58"/>
      <c r="ME390" s="58"/>
      <c r="MF390" s="58"/>
      <c r="MG390" s="58"/>
      <c r="MH390" s="58"/>
      <c r="MI390" s="58"/>
      <c r="MJ390" s="58"/>
      <c r="MK390" s="58"/>
      <c r="ML390" s="58"/>
      <c r="MM390" s="58"/>
      <c r="MN390" s="58"/>
      <c r="MO390" s="58"/>
      <c r="MP390" s="58"/>
      <c r="MQ390" s="58"/>
      <c r="MR390" s="58"/>
      <c r="MS390" s="58"/>
      <c r="MT390" s="58"/>
      <c r="MU390" s="58"/>
      <c r="MV390" s="58"/>
      <c r="MW390" s="58"/>
      <c r="MX390" s="58"/>
      <c r="MY390" s="58"/>
      <c r="MZ390" s="58"/>
      <c r="NA390" s="58"/>
      <c r="NB390" s="58"/>
      <c r="NC390" s="58"/>
      <c r="ND390" s="58"/>
      <c r="NE390" s="58"/>
      <c r="NF390" s="58"/>
      <c r="NG390" s="58"/>
      <c r="NH390" s="58"/>
      <c r="NI390" s="58"/>
      <c r="NJ390" s="58"/>
      <c r="NK390" s="58"/>
      <c r="NL390" s="58"/>
      <c r="NM390" s="58"/>
      <c r="NN390" s="58"/>
      <c r="NO390" s="58"/>
      <c r="NP390" s="58"/>
      <c r="NQ390" s="58"/>
      <c r="NR390" s="58"/>
      <c r="NS390" s="58"/>
      <c r="NT390" s="58"/>
      <c r="NU390" s="58"/>
      <c r="NV390" s="58"/>
      <c r="NW390" s="58"/>
      <c r="NX390" s="58"/>
      <c r="NY390" s="58"/>
      <c r="NZ390" s="58"/>
      <c r="OA390" s="58"/>
      <c r="OB390" s="58"/>
      <c r="OC390" s="58"/>
      <c r="OD390" s="58"/>
      <c r="OE390" s="58"/>
      <c r="OF390" s="58"/>
      <c r="OG390" s="58"/>
      <c r="OH390" s="58"/>
      <c r="OI390" s="58"/>
      <c r="OJ390" s="58"/>
      <c r="OK390" s="58"/>
      <c r="OL390" s="58"/>
      <c r="OM390" s="58"/>
      <c r="ON390" s="58"/>
      <c r="OO390" s="58"/>
      <c r="OP390" s="58"/>
      <c r="OQ390" s="58"/>
      <c r="OR390" s="58"/>
      <c r="OS390" s="58"/>
      <c r="OT390" s="58"/>
      <c r="OU390" s="58"/>
      <c r="OV390" s="58"/>
      <c r="OW390" s="58"/>
      <c r="OX390" s="58"/>
      <c r="OY390" s="58"/>
      <c r="OZ390" s="58"/>
      <c r="PA390" s="58"/>
      <c r="PB390" s="58"/>
      <c r="PC390" s="58"/>
      <c r="PD390" s="58"/>
      <c r="PE390" s="58"/>
      <c r="PF390" s="58"/>
      <c r="PG390" s="58"/>
      <c r="PH390" s="58"/>
      <c r="PI390" s="58"/>
      <c r="PJ390" s="58"/>
      <c r="PK390" s="58"/>
      <c r="PL390" s="58"/>
      <c r="PM390" s="58"/>
      <c r="PN390" s="58"/>
      <c r="PO390" s="58"/>
      <c r="PP390" s="58"/>
      <c r="PQ390" s="58"/>
      <c r="PR390" s="58"/>
      <c r="PS390" s="58"/>
      <c r="PT390" s="58"/>
      <c r="PU390" s="58"/>
      <c r="PV390" s="58"/>
      <c r="PW390" s="58"/>
      <c r="PX390" s="58"/>
      <c r="PY390" s="58"/>
      <c r="PZ390" s="58"/>
    </row>
    <row r="391" spans="1:442" ht="78" outlineLevel="1" x14ac:dyDescent="0.35">
      <c r="A391" s="631">
        <v>382</v>
      </c>
      <c r="B391" s="567"/>
      <c r="C391" s="12" t="s">
        <v>4336</v>
      </c>
      <c r="D391" s="12" t="s">
        <v>4337</v>
      </c>
      <c r="E391" s="416" t="s">
        <v>4338</v>
      </c>
      <c r="F391" s="415" t="s">
        <v>1642</v>
      </c>
      <c r="G391" s="415" t="s">
        <v>1642</v>
      </c>
      <c r="H391" s="62" t="s">
        <v>1642</v>
      </c>
      <c r="I391" s="23" t="s">
        <v>1642</v>
      </c>
    </row>
    <row r="392" spans="1:442" ht="37.5" outlineLevel="2" x14ac:dyDescent="0.35">
      <c r="A392" s="780">
        <v>383</v>
      </c>
      <c r="B392" s="568" t="s">
        <v>2335</v>
      </c>
      <c r="C392" s="17" t="s">
        <v>4339</v>
      </c>
      <c r="D392" s="139" t="s">
        <v>4090</v>
      </c>
      <c r="E392" s="16" t="s">
        <v>4340</v>
      </c>
      <c r="F392" s="70" t="s">
        <v>4091</v>
      </c>
      <c r="G392" s="70" t="s">
        <v>4091</v>
      </c>
      <c r="H392" s="20" t="s">
        <v>257</v>
      </c>
      <c r="I392" s="11" t="s">
        <v>4092</v>
      </c>
    </row>
    <row r="393" spans="1:442" outlineLevel="2" x14ac:dyDescent="0.35">
      <c r="A393" s="780">
        <v>384</v>
      </c>
      <c r="B393" s="568" t="s">
        <v>2337</v>
      </c>
      <c r="C393" s="17" t="s">
        <v>4341</v>
      </c>
      <c r="D393" s="139" t="s">
        <v>4090</v>
      </c>
      <c r="E393" s="16" t="s">
        <v>4342</v>
      </c>
      <c r="F393" s="70" t="s">
        <v>4091</v>
      </c>
      <c r="G393" s="70" t="s">
        <v>4091</v>
      </c>
      <c r="H393" s="20" t="s">
        <v>257</v>
      </c>
      <c r="I393" s="40" t="s">
        <v>4111</v>
      </c>
    </row>
    <row r="394" spans="1:442" outlineLevel="2" x14ac:dyDescent="0.35">
      <c r="A394" s="780">
        <v>385</v>
      </c>
      <c r="B394" s="568" t="s">
        <v>2339</v>
      </c>
      <c r="C394" s="17" t="s">
        <v>4343</v>
      </c>
      <c r="D394" s="139" t="s">
        <v>4090</v>
      </c>
      <c r="E394" s="16" t="s">
        <v>4344</v>
      </c>
      <c r="F394" s="70" t="s">
        <v>4091</v>
      </c>
      <c r="G394" s="70" t="s">
        <v>4091</v>
      </c>
      <c r="H394" s="20" t="s">
        <v>257</v>
      </c>
      <c r="I394" s="40" t="s">
        <v>4111</v>
      </c>
    </row>
    <row r="395" spans="1:442" ht="25" outlineLevel="2" x14ac:dyDescent="0.35">
      <c r="A395" s="780">
        <v>386</v>
      </c>
      <c r="B395" s="568" t="s">
        <v>2341</v>
      </c>
      <c r="C395" s="17" t="s">
        <v>4345</v>
      </c>
      <c r="D395" s="139" t="s">
        <v>4090</v>
      </c>
      <c r="E395" s="16" t="s">
        <v>4346</v>
      </c>
      <c r="F395" s="70" t="s">
        <v>4091</v>
      </c>
      <c r="G395" s="70" t="s">
        <v>4091</v>
      </c>
      <c r="H395" s="20" t="s">
        <v>257</v>
      </c>
      <c r="I395" s="11" t="s">
        <v>4092</v>
      </c>
    </row>
    <row r="396" spans="1:442" ht="25" outlineLevel="2" x14ac:dyDescent="0.35">
      <c r="A396" s="780">
        <v>387</v>
      </c>
      <c r="B396" s="568" t="s">
        <v>2343</v>
      </c>
      <c r="C396" s="17" t="s">
        <v>4347</v>
      </c>
      <c r="D396" s="139" t="s">
        <v>4090</v>
      </c>
      <c r="E396" s="16" t="s">
        <v>4348</v>
      </c>
      <c r="F396" s="70" t="s">
        <v>4091</v>
      </c>
      <c r="G396" s="70" t="s">
        <v>4091</v>
      </c>
      <c r="H396" s="20" t="s">
        <v>257</v>
      </c>
      <c r="I396" s="40" t="s">
        <v>4111</v>
      </c>
    </row>
    <row r="397" spans="1:442" ht="37.5" outlineLevel="2" x14ac:dyDescent="0.35">
      <c r="A397" s="780">
        <v>388</v>
      </c>
      <c r="B397" s="568" t="s">
        <v>2345</v>
      </c>
      <c r="C397" s="17" t="s">
        <v>4349</v>
      </c>
      <c r="D397" s="139" t="s">
        <v>4090</v>
      </c>
      <c r="E397" s="16" t="s">
        <v>4350</v>
      </c>
      <c r="F397" s="70" t="s">
        <v>4091</v>
      </c>
      <c r="G397" s="70" t="s">
        <v>4091</v>
      </c>
      <c r="H397" s="20" t="s">
        <v>257</v>
      </c>
      <c r="I397" s="40" t="s">
        <v>4111</v>
      </c>
    </row>
    <row r="398" spans="1:442" ht="13" outlineLevel="1" x14ac:dyDescent="0.35">
      <c r="A398" s="631">
        <v>389</v>
      </c>
      <c r="B398" s="567"/>
      <c r="C398" s="12" t="s">
        <v>2347</v>
      </c>
      <c r="D398" s="415"/>
      <c r="E398" s="415"/>
      <c r="F398" s="415" t="s">
        <v>1642</v>
      </c>
      <c r="G398" s="415" t="s">
        <v>1642</v>
      </c>
      <c r="H398" s="62" t="s">
        <v>1642</v>
      </c>
      <c r="I398" s="23" t="s">
        <v>1642</v>
      </c>
    </row>
    <row r="399" spans="1:442" ht="25" outlineLevel="2" x14ac:dyDescent="0.35">
      <c r="A399" s="780">
        <v>390</v>
      </c>
      <c r="B399" s="568" t="s">
        <v>2348</v>
      </c>
      <c r="C399" s="17" t="s">
        <v>2347</v>
      </c>
      <c r="D399" s="140" t="s">
        <v>1994</v>
      </c>
      <c r="E399" s="16" t="s">
        <v>4351</v>
      </c>
      <c r="F399" s="70" t="s">
        <v>4091</v>
      </c>
      <c r="G399" s="70" t="s">
        <v>4091</v>
      </c>
      <c r="H399" s="18" t="s">
        <v>553</v>
      </c>
      <c r="I399" s="11" t="s">
        <v>4101</v>
      </c>
    </row>
    <row r="400" spans="1:442" ht="26" x14ac:dyDescent="0.35">
      <c r="A400" s="801">
        <v>391</v>
      </c>
      <c r="B400" s="593"/>
      <c r="C400" s="594" t="s">
        <v>2349</v>
      </c>
      <c r="D400" s="590" t="s">
        <v>4352</v>
      </c>
      <c r="E400" s="591"/>
      <c r="F400" s="583" t="s">
        <v>1642</v>
      </c>
      <c r="G400" s="583" t="s">
        <v>1642</v>
      </c>
      <c r="H400" s="628" t="s">
        <v>1642</v>
      </c>
      <c r="I400" s="629" t="s">
        <v>1642</v>
      </c>
    </row>
    <row r="401" spans="1:9" ht="13" outlineLevel="1" x14ac:dyDescent="0.35">
      <c r="A401" s="788">
        <v>392</v>
      </c>
      <c r="B401" s="578"/>
      <c r="C401" s="44" t="s">
        <v>1169</v>
      </c>
      <c r="D401" s="144"/>
      <c r="E401" s="415"/>
      <c r="F401" s="415" t="s">
        <v>1642</v>
      </c>
      <c r="G401" s="415" t="s">
        <v>1642</v>
      </c>
      <c r="H401" s="62" t="s">
        <v>1642</v>
      </c>
      <c r="I401" s="23" t="s">
        <v>1642</v>
      </c>
    </row>
    <row r="402" spans="1:9" outlineLevel="2" x14ac:dyDescent="0.35">
      <c r="A402" s="782">
        <v>393</v>
      </c>
      <c r="B402" s="573" t="s">
        <v>2350</v>
      </c>
      <c r="C402" s="141" t="s">
        <v>2351</v>
      </c>
      <c r="D402" s="139" t="s">
        <v>4090</v>
      </c>
      <c r="E402" s="69" t="s">
        <v>4353</v>
      </c>
      <c r="F402" s="70" t="s">
        <v>4091</v>
      </c>
      <c r="G402" s="70" t="s">
        <v>4091</v>
      </c>
      <c r="H402" s="18" t="s">
        <v>257</v>
      </c>
      <c r="I402" s="11" t="s">
        <v>4092</v>
      </c>
    </row>
    <row r="403" spans="1:9" ht="25" outlineLevel="2" x14ac:dyDescent="0.35">
      <c r="A403" s="780">
        <v>394</v>
      </c>
      <c r="B403" s="568" t="s">
        <v>2352</v>
      </c>
      <c r="C403" s="17" t="s">
        <v>2353</v>
      </c>
      <c r="D403" s="139" t="s">
        <v>4090</v>
      </c>
      <c r="E403" s="69" t="s">
        <v>4354</v>
      </c>
      <c r="F403" s="70" t="s">
        <v>4091</v>
      </c>
      <c r="G403" s="70" t="s">
        <v>4091</v>
      </c>
      <c r="H403" s="18" t="s">
        <v>257</v>
      </c>
      <c r="I403" s="11" t="s">
        <v>4092</v>
      </c>
    </row>
    <row r="404" spans="1:9" ht="25" outlineLevel="2" x14ac:dyDescent="0.35">
      <c r="A404" s="780">
        <v>395</v>
      </c>
      <c r="B404" s="568" t="s">
        <v>2354</v>
      </c>
      <c r="C404" s="17" t="s">
        <v>2355</v>
      </c>
      <c r="D404" s="792" t="s">
        <v>4172</v>
      </c>
      <c r="E404" s="69" t="s">
        <v>4355</v>
      </c>
      <c r="F404" s="69" t="s">
        <v>4173</v>
      </c>
      <c r="G404" s="69" t="s">
        <v>4174</v>
      </c>
      <c r="H404" s="18" t="s">
        <v>259</v>
      </c>
      <c r="I404" s="11" t="s">
        <v>4106</v>
      </c>
    </row>
    <row r="405" spans="1:9" ht="25" outlineLevel="2" x14ac:dyDescent="0.35">
      <c r="A405" s="780">
        <v>396</v>
      </c>
      <c r="B405" s="568" t="s">
        <v>2356</v>
      </c>
      <c r="C405" s="17" t="s">
        <v>2357</v>
      </c>
      <c r="D405" s="792" t="s">
        <v>4172</v>
      </c>
      <c r="E405" s="69"/>
      <c r="F405" s="69" t="s">
        <v>4173</v>
      </c>
      <c r="G405" s="69" t="s">
        <v>4174</v>
      </c>
      <c r="H405" s="18" t="s">
        <v>259</v>
      </c>
      <c r="I405" s="11" t="s">
        <v>4106</v>
      </c>
    </row>
    <row r="406" spans="1:9" ht="37.5" outlineLevel="2" x14ac:dyDescent="0.35">
      <c r="A406" s="780">
        <v>397</v>
      </c>
      <c r="B406" s="568" t="s">
        <v>2358</v>
      </c>
      <c r="C406" s="17" t="s">
        <v>2359</v>
      </c>
      <c r="D406" s="139" t="s">
        <v>4090</v>
      </c>
      <c r="E406" s="69" t="s">
        <v>4356</v>
      </c>
      <c r="F406" s="70" t="s">
        <v>4091</v>
      </c>
      <c r="G406" s="70" t="s">
        <v>4091</v>
      </c>
      <c r="H406" s="18" t="s">
        <v>257</v>
      </c>
      <c r="I406" s="11" t="s">
        <v>4092</v>
      </c>
    </row>
    <row r="407" spans="1:9" ht="25" outlineLevel="2" x14ac:dyDescent="0.35">
      <c r="A407" s="780">
        <v>398</v>
      </c>
      <c r="B407" s="568" t="s">
        <v>2360</v>
      </c>
      <c r="C407" s="17" t="s">
        <v>2361</v>
      </c>
      <c r="D407" s="792" t="s">
        <v>4172</v>
      </c>
      <c r="E407" s="69" t="s">
        <v>4357</v>
      </c>
      <c r="F407" s="69" t="s">
        <v>4173</v>
      </c>
      <c r="G407" s="69" t="s">
        <v>4174</v>
      </c>
      <c r="H407" s="18" t="s">
        <v>259</v>
      </c>
      <c r="I407" s="11" t="s">
        <v>4106</v>
      </c>
    </row>
    <row r="408" spans="1:9" ht="25" outlineLevel="2" x14ac:dyDescent="0.35">
      <c r="A408" s="780">
        <v>399</v>
      </c>
      <c r="B408" s="568" t="s">
        <v>2362</v>
      </c>
      <c r="C408" s="17" t="s">
        <v>2363</v>
      </c>
      <c r="D408" s="792" t="s">
        <v>4172</v>
      </c>
      <c r="E408" s="69" t="s">
        <v>4358</v>
      </c>
      <c r="F408" s="69" t="s">
        <v>4173</v>
      </c>
      <c r="G408" s="69" t="s">
        <v>4174</v>
      </c>
      <c r="H408" s="18" t="s">
        <v>259</v>
      </c>
      <c r="I408" s="11" t="s">
        <v>4106</v>
      </c>
    </row>
    <row r="409" spans="1:9" ht="25" outlineLevel="2" x14ac:dyDescent="0.35">
      <c r="A409" s="780">
        <v>400</v>
      </c>
      <c r="B409" s="568" t="s">
        <v>2364</v>
      </c>
      <c r="C409" s="17" t="s">
        <v>2365</v>
      </c>
      <c r="D409" s="792" t="s">
        <v>4172</v>
      </c>
      <c r="E409" s="69"/>
      <c r="F409" s="69" t="s">
        <v>4173</v>
      </c>
      <c r="G409" s="69" t="s">
        <v>4174</v>
      </c>
      <c r="H409" s="18" t="s">
        <v>259</v>
      </c>
      <c r="I409" s="11" t="s">
        <v>4106</v>
      </c>
    </row>
    <row r="410" spans="1:9" ht="37.5" outlineLevel="2" x14ac:dyDescent="0.35">
      <c r="A410" s="780">
        <v>401</v>
      </c>
      <c r="B410" s="568" t="s">
        <v>2366</v>
      </c>
      <c r="C410" s="17" t="s">
        <v>2367</v>
      </c>
      <c r="D410" s="792" t="s">
        <v>4172</v>
      </c>
      <c r="E410" s="69" t="s">
        <v>4359</v>
      </c>
      <c r="F410" s="69" t="s">
        <v>4173</v>
      </c>
      <c r="G410" s="69" t="s">
        <v>4174</v>
      </c>
      <c r="H410" s="18" t="s">
        <v>259</v>
      </c>
      <c r="I410" s="11" t="s">
        <v>4106</v>
      </c>
    </row>
    <row r="411" spans="1:9" ht="25" outlineLevel="2" x14ac:dyDescent="0.35">
      <c r="A411" s="780">
        <v>402</v>
      </c>
      <c r="B411" s="568" t="s">
        <v>2368</v>
      </c>
      <c r="C411" s="17" t="s">
        <v>2369</v>
      </c>
      <c r="D411" s="139" t="s">
        <v>4090</v>
      </c>
      <c r="E411" s="69" t="s">
        <v>4360</v>
      </c>
      <c r="F411" s="70" t="s">
        <v>4091</v>
      </c>
      <c r="G411" s="70" t="s">
        <v>4091</v>
      </c>
      <c r="H411" s="18" t="s">
        <v>257</v>
      </c>
      <c r="I411" s="11" t="s">
        <v>4092</v>
      </c>
    </row>
    <row r="412" spans="1:9" outlineLevel="2" x14ac:dyDescent="0.35">
      <c r="A412" s="780">
        <v>403</v>
      </c>
      <c r="B412" s="568" t="s">
        <v>2372</v>
      </c>
      <c r="C412" s="17" t="s">
        <v>2373</v>
      </c>
      <c r="D412" s="139" t="s">
        <v>4090</v>
      </c>
      <c r="E412" s="165" t="s">
        <v>4361</v>
      </c>
      <c r="F412" s="70" t="s">
        <v>4091</v>
      </c>
      <c r="G412" s="70" t="s">
        <v>4091</v>
      </c>
      <c r="H412" s="18" t="s">
        <v>257</v>
      </c>
      <c r="I412" s="11" t="s">
        <v>4106</v>
      </c>
    </row>
    <row r="413" spans="1:9" outlineLevel="2" x14ac:dyDescent="0.35">
      <c r="A413" s="780">
        <v>404</v>
      </c>
      <c r="B413" s="568" t="s">
        <v>1568</v>
      </c>
      <c r="C413" s="17" t="s">
        <v>2374</v>
      </c>
      <c r="D413" s="139" t="s">
        <v>4090</v>
      </c>
      <c r="E413" s="574" t="s">
        <v>4116</v>
      </c>
      <c r="F413" s="70" t="s">
        <v>4091</v>
      </c>
      <c r="G413" s="70" t="s">
        <v>4091</v>
      </c>
      <c r="H413" s="18" t="s">
        <v>257</v>
      </c>
      <c r="I413" s="11" t="s">
        <v>4108</v>
      </c>
    </row>
    <row r="414" spans="1:9" ht="25" outlineLevel="2" x14ac:dyDescent="0.35">
      <c r="A414" s="780">
        <v>405</v>
      </c>
      <c r="B414" s="568" t="s">
        <v>2375</v>
      </c>
      <c r="C414" s="17" t="s">
        <v>2376</v>
      </c>
      <c r="D414" s="792" t="s">
        <v>4172</v>
      </c>
      <c r="E414" s="69"/>
      <c r="F414" s="69" t="s">
        <v>4173</v>
      </c>
      <c r="G414" s="16" t="s">
        <v>4174</v>
      </c>
      <c r="H414" s="18" t="s">
        <v>259</v>
      </c>
      <c r="I414" s="11" t="s">
        <v>4106</v>
      </c>
    </row>
    <row r="415" spans="1:9" ht="25" outlineLevel="2" x14ac:dyDescent="0.35">
      <c r="A415" s="780">
        <v>406</v>
      </c>
      <c r="B415" s="568" t="s">
        <v>2377</v>
      </c>
      <c r="C415" s="17" t="s">
        <v>2378</v>
      </c>
      <c r="D415" s="139" t="s">
        <v>4090</v>
      </c>
      <c r="E415" s="69" t="s">
        <v>4362</v>
      </c>
      <c r="F415" s="70" t="s">
        <v>4091</v>
      </c>
      <c r="G415" s="70" t="s">
        <v>4091</v>
      </c>
      <c r="H415" s="18" t="s">
        <v>257</v>
      </c>
      <c r="I415" s="11" t="s">
        <v>4092</v>
      </c>
    </row>
    <row r="416" spans="1:9" outlineLevel="2" x14ac:dyDescent="0.35">
      <c r="A416" s="780">
        <v>407</v>
      </c>
      <c r="B416" s="568" t="s">
        <v>2379</v>
      </c>
      <c r="C416" s="17" t="s">
        <v>2380</v>
      </c>
      <c r="D416" s="139" t="s">
        <v>4090</v>
      </c>
      <c r="E416" s="69"/>
      <c r="F416" s="70" t="s">
        <v>4091</v>
      </c>
      <c r="G416" s="70" t="s">
        <v>4091</v>
      </c>
      <c r="H416" s="18" t="s">
        <v>259</v>
      </c>
      <c r="I416" s="40" t="s">
        <v>4111</v>
      </c>
    </row>
    <row r="417" spans="1:9" ht="62.5" outlineLevel="2" x14ac:dyDescent="0.35">
      <c r="A417" s="780">
        <v>408</v>
      </c>
      <c r="B417" s="568" t="s">
        <v>2381</v>
      </c>
      <c r="C417" s="17" t="s">
        <v>2382</v>
      </c>
      <c r="D417" s="792" t="s">
        <v>4172</v>
      </c>
      <c r="E417" s="69"/>
      <c r="F417" s="47" t="s">
        <v>4324</v>
      </c>
      <c r="G417" s="70" t="s">
        <v>4325</v>
      </c>
      <c r="H417" s="18" t="s">
        <v>259</v>
      </c>
      <c r="I417" s="40" t="s">
        <v>4111</v>
      </c>
    </row>
    <row r="418" spans="1:9" outlineLevel="2" x14ac:dyDescent="0.35">
      <c r="A418" s="780">
        <v>409</v>
      </c>
      <c r="B418" s="568" t="s">
        <v>2383</v>
      </c>
      <c r="C418" s="17" t="s">
        <v>2384</v>
      </c>
      <c r="D418" s="139" t="s">
        <v>4090</v>
      </c>
      <c r="E418" s="69" t="s">
        <v>4259</v>
      </c>
      <c r="F418" s="70" t="s">
        <v>4091</v>
      </c>
      <c r="G418" s="70" t="s">
        <v>4091</v>
      </c>
      <c r="H418" s="18" t="s">
        <v>257</v>
      </c>
      <c r="I418" s="11" t="s">
        <v>4119</v>
      </c>
    </row>
    <row r="419" spans="1:9" outlineLevel="2" x14ac:dyDescent="0.35">
      <c r="A419" s="780">
        <v>410</v>
      </c>
      <c r="B419" s="568" t="s">
        <v>2385</v>
      </c>
      <c r="C419" s="17" t="s">
        <v>2386</v>
      </c>
      <c r="D419" s="139" t="s">
        <v>4090</v>
      </c>
      <c r="E419" s="69"/>
      <c r="F419" s="70" t="s">
        <v>4091</v>
      </c>
      <c r="G419" s="70" t="s">
        <v>4091</v>
      </c>
      <c r="H419" s="18" t="s">
        <v>259</v>
      </c>
      <c r="I419" s="11" t="s">
        <v>4106</v>
      </c>
    </row>
    <row r="420" spans="1:9" ht="25" outlineLevel="2" x14ac:dyDescent="0.35">
      <c r="A420" s="780">
        <v>411</v>
      </c>
      <c r="B420" s="568" t="s">
        <v>999</v>
      </c>
      <c r="C420" s="17" t="s">
        <v>1001</v>
      </c>
      <c r="D420" s="139" t="s">
        <v>4090</v>
      </c>
      <c r="E420" s="69" t="s">
        <v>4363</v>
      </c>
      <c r="F420" s="70" t="s">
        <v>4091</v>
      </c>
      <c r="G420" s="70" t="s">
        <v>4091</v>
      </c>
      <c r="H420" s="18" t="s">
        <v>257</v>
      </c>
      <c r="I420" s="11" t="s">
        <v>4108</v>
      </c>
    </row>
    <row r="421" spans="1:9" ht="13" outlineLevel="1" x14ac:dyDescent="0.35">
      <c r="A421" s="788">
        <v>412</v>
      </c>
      <c r="B421" s="578"/>
      <c r="C421" s="44" t="s">
        <v>2387</v>
      </c>
      <c r="D421" s="144"/>
      <c r="E421" s="415"/>
      <c r="F421" s="415" t="s">
        <v>1642</v>
      </c>
      <c r="G421" s="415" t="s">
        <v>1642</v>
      </c>
      <c r="H421" s="62" t="s">
        <v>1642</v>
      </c>
      <c r="I421" s="23" t="s">
        <v>1642</v>
      </c>
    </row>
    <row r="422" spans="1:9" ht="75" outlineLevel="2" x14ac:dyDescent="0.35">
      <c r="A422" s="780">
        <v>413</v>
      </c>
      <c r="B422" s="568" t="s">
        <v>943</v>
      </c>
      <c r="C422" s="17" t="s">
        <v>2388</v>
      </c>
      <c r="D422" s="139" t="s">
        <v>4090</v>
      </c>
      <c r="E422" s="69" t="s">
        <v>4364</v>
      </c>
      <c r="F422" s="70" t="s">
        <v>4091</v>
      </c>
      <c r="G422" s="70" t="s">
        <v>4091</v>
      </c>
      <c r="H422" s="18" t="s">
        <v>257</v>
      </c>
      <c r="I422" s="11" t="s">
        <v>4108</v>
      </c>
    </row>
    <row r="423" spans="1:9" ht="37.5" outlineLevel="2" x14ac:dyDescent="0.35">
      <c r="A423" s="780">
        <v>414</v>
      </c>
      <c r="B423" s="568" t="s">
        <v>2389</v>
      </c>
      <c r="C423" s="17" t="s">
        <v>2390</v>
      </c>
      <c r="D423" s="139" t="s">
        <v>4090</v>
      </c>
      <c r="E423" s="69" t="s">
        <v>4365</v>
      </c>
      <c r="F423" s="70" t="s">
        <v>4091</v>
      </c>
      <c r="G423" s="70" t="s">
        <v>4091</v>
      </c>
      <c r="H423" s="18" t="s">
        <v>257</v>
      </c>
      <c r="I423" s="11" t="s">
        <v>4106</v>
      </c>
    </row>
    <row r="424" spans="1:9" ht="37.5" outlineLevel="2" x14ac:dyDescent="0.35">
      <c r="A424" s="780">
        <v>415</v>
      </c>
      <c r="B424" s="568" t="s">
        <v>1005</v>
      </c>
      <c r="C424" s="17" t="s">
        <v>2391</v>
      </c>
      <c r="D424" s="139" t="s">
        <v>4090</v>
      </c>
      <c r="E424" s="69" t="s">
        <v>4366</v>
      </c>
      <c r="F424" s="70" t="s">
        <v>4091</v>
      </c>
      <c r="G424" s="70" t="s">
        <v>4091</v>
      </c>
      <c r="H424" s="18" t="s">
        <v>257</v>
      </c>
      <c r="I424" s="11" t="s">
        <v>4106</v>
      </c>
    </row>
    <row r="425" spans="1:9" ht="37.5" outlineLevel="2" x14ac:dyDescent="0.35">
      <c r="A425" s="780">
        <v>416</v>
      </c>
      <c r="B425" s="568" t="s">
        <v>1065</v>
      </c>
      <c r="C425" s="17" t="s">
        <v>2392</v>
      </c>
      <c r="D425" s="139" t="s">
        <v>4090</v>
      </c>
      <c r="E425" s="228" t="s">
        <v>4367</v>
      </c>
      <c r="F425" s="70" t="s">
        <v>4091</v>
      </c>
      <c r="G425" s="70" t="s">
        <v>4091</v>
      </c>
      <c r="H425" s="18" t="s">
        <v>257</v>
      </c>
      <c r="I425" s="11" t="s">
        <v>4108</v>
      </c>
    </row>
    <row r="426" spans="1:9" ht="62.5" outlineLevel="2" x14ac:dyDescent="0.35">
      <c r="A426" s="780">
        <v>417</v>
      </c>
      <c r="B426" s="568" t="s">
        <v>2393</v>
      </c>
      <c r="C426" s="17" t="s">
        <v>2394</v>
      </c>
      <c r="D426" s="139" t="s">
        <v>4090</v>
      </c>
      <c r="E426" s="69" t="s">
        <v>4368</v>
      </c>
      <c r="F426" s="70" t="s">
        <v>4091</v>
      </c>
      <c r="G426" s="70" t="s">
        <v>4091</v>
      </c>
      <c r="H426" s="18" t="s">
        <v>257</v>
      </c>
      <c r="I426" s="11" t="s">
        <v>4106</v>
      </c>
    </row>
    <row r="427" spans="1:9" ht="25" outlineLevel="2" x14ac:dyDescent="0.35">
      <c r="A427" s="780">
        <v>418</v>
      </c>
      <c r="B427" s="568" t="s">
        <v>2395</v>
      </c>
      <c r="C427" s="17" t="s">
        <v>2396</v>
      </c>
      <c r="D427" s="792" t="s">
        <v>4172</v>
      </c>
      <c r="E427" s="69"/>
      <c r="F427" s="69" t="s">
        <v>4173</v>
      </c>
      <c r="G427" s="69" t="s">
        <v>4174</v>
      </c>
      <c r="H427" s="18" t="s">
        <v>259</v>
      </c>
      <c r="I427" s="11" t="s">
        <v>4106</v>
      </c>
    </row>
    <row r="428" spans="1:9" ht="25" outlineLevel="2" x14ac:dyDescent="0.35">
      <c r="A428" s="780">
        <v>419</v>
      </c>
      <c r="B428" s="568" t="s">
        <v>2397</v>
      </c>
      <c r="C428" s="17" t="s">
        <v>2398</v>
      </c>
      <c r="D428" s="792" t="s">
        <v>4172</v>
      </c>
      <c r="E428" s="69"/>
      <c r="F428" s="69" t="s">
        <v>4173</v>
      </c>
      <c r="G428" s="69" t="s">
        <v>4174</v>
      </c>
      <c r="H428" s="18" t="s">
        <v>259</v>
      </c>
      <c r="I428" s="11" t="s">
        <v>4106</v>
      </c>
    </row>
    <row r="429" spans="1:9" ht="25" outlineLevel="2" x14ac:dyDescent="0.35">
      <c r="A429" s="780">
        <v>420</v>
      </c>
      <c r="B429" s="568" t="s">
        <v>2399</v>
      </c>
      <c r="C429" s="17" t="s">
        <v>2400</v>
      </c>
      <c r="D429" s="792" t="s">
        <v>4172</v>
      </c>
      <c r="E429" s="69"/>
      <c r="F429" s="69" t="s">
        <v>4173</v>
      </c>
      <c r="G429" s="69" t="s">
        <v>4174</v>
      </c>
      <c r="H429" s="18" t="s">
        <v>259</v>
      </c>
      <c r="I429" s="11" t="s">
        <v>4106</v>
      </c>
    </row>
    <row r="430" spans="1:9" ht="25" outlineLevel="2" x14ac:dyDescent="0.35">
      <c r="A430" s="780">
        <v>421</v>
      </c>
      <c r="B430" s="568" t="s">
        <v>2401</v>
      </c>
      <c r="C430" s="17" t="s">
        <v>2402</v>
      </c>
      <c r="D430" s="139" t="s">
        <v>4090</v>
      </c>
      <c r="E430" s="69" t="s">
        <v>4369</v>
      </c>
      <c r="F430" s="70" t="s">
        <v>4091</v>
      </c>
      <c r="G430" s="70" t="s">
        <v>4091</v>
      </c>
      <c r="H430" s="18" t="s">
        <v>259</v>
      </c>
      <c r="I430" s="11" t="s">
        <v>4106</v>
      </c>
    </row>
    <row r="431" spans="1:9" ht="13" outlineLevel="1" x14ac:dyDescent="0.35">
      <c r="A431" s="788">
        <v>422</v>
      </c>
      <c r="B431" s="578"/>
      <c r="C431" s="44" t="s">
        <v>2403</v>
      </c>
      <c r="D431" s="144"/>
      <c r="E431" s="415"/>
      <c r="F431" s="415" t="s">
        <v>1642</v>
      </c>
      <c r="G431" s="415" t="s">
        <v>1642</v>
      </c>
      <c r="H431" s="62" t="s">
        <v>1642</v>
      </c>
      <c r="I431" s="62" t="s">
        <v>1642</v>
      </c>
    </row>
    <row r="432" spans="1:9" ht="25" outlineLevel="2" x14ac:dyDescent="0.35">
      <c r="A432" s="780">
        <v>423</v>
      </c>
      <c r="B432" s="568" t="s">
        <v>2404</v>
      </c>
      <c r="C432" s="17" t="s">
        <v>2405</v>
      </c>
      <c r="D432" s="792" t="s">
        <v>4172</v>
      </c>
      <c r="E432" s="69"/>
      <c r="F432" s="47" t="s">
        <v>4173</v>
      </c>
      <c r="G432" s="69" t="s">
        <v>4174</v>
      </c>
      <c r="H432" s="18" t="s">
        <v>259</v>
      </c>
      <c r="I432" s="11" t="s">
        <v>4106</v>
      </c>
    </row>
    <row r="433" spans="1:9" ht="25" outlineLevel="2" x14ac:dyDescent="0.35">
      <c r="A433" s="780">
        <v>424</v>
      </c>
      <c r="B433" s="568" t="s">
        <v>2406</v>
      </c>
      <c r="C433" s="17" t="s">
        <v>2407</v>
      </c>
      <c r="D433" s="792" t="s">
        <v>4172</v>
      </c>
      <c r="E433" s="69"/>
      <c r="F433" s="69" t="s">
        <v>4173</v>
      </c>
      <c r="G433" s="69" t="s">
        <v>4174</v>
      </c>
      <c r="H433" s="18" t="s">
        <v>259</v>
      </c>
      <c r="I433" s="11" t="s">
        <v>4106</v>
      </c>
    </row>
    <row r="434" spans="1:9" ht="87.5" outlineLevel="2" x14ac:dyDescent="0.35">
      <c r="A434" s="780">
        <v>425</v>
      </c>
      <c r="B434" s="568" t="s">
        <v>2408</v>
      </c>
      <c r="C434" s="17" t="s">
        <v>2409</v>
      </c>
      <c r="D434" s="792" t="s">
        <v>4172</v>
      </c>
      <c r="E434" s="69" t="s">
        <v>4370</v>
      </c>
      <c r="F434" s="16" t="s">
        <v>4371</v>
      </c>
      <c r="G434" s="69" t="s">
        <v>4372</v>
      </c>
      <c r="H434" s="18" t="s">
        <v>259</v>
      </c>
      <c r="I434" s="11" t="s">
        <v>4106</v>
      </c>
    </row>
    <row r="435" spans="1:9" s="283" customFormat="1" ht="13" outlineLevel="1" x14ac:dyDescent="0.25">
      <c r="A435" s="793">
        <v>426</v>
      </c>
      <c r="B435" s="592"/>
      <c r="C435" s="44" t="s">
        <v>2410</v>
      </c>
      <c r="D435" s="144"/>
      <c r="E435" s="415"/>
      <c r="F435" s="415" t="s">
        <v>1642</v>
      </c>
      <c r="G435" s="415" t="s">
        <v>1642</v>
      </c>
      <c r="H435" s="62" t="s">
        <v>1642</v>
      </c>
      <c r="I435" s="23" t="s">
        <v>1642</v>
      </c>
    </row>
    <row r="436" spans="1:9" s="283" customFormat="1" ht="25" outlineLevel="2" x14ac:dyDescent="0.25">
      <c r="A436" s="780">
        <v>427</v>
      </c>
      <c r="B436" s="568" t="s">
        <v>2411</v>
      </c>
      <c r="C436" s="17" t="s">
        <v>2412</v>
      </c>
      <c r="D436" s="139" t="s">
        <v>4090</v>
      </c>
      <c r="E436" s="69" t="s">
        <v>4373</v>
      </c>
      <c r="F436" s="70" t="s">
        <v>4091</v>
      </c>
      <c r="G436" s="70" t="s">
        <v>4091</v>
      </c>
      <c r="H436" s="18" t="s">
        <v>257</v>
      </c>
      <c r="I436" s="11" t="s">
        <v>4092</v>
      </c>
    </row>
    <row r="437" spans="1:9" ht="25" outlineLevel="2" x14ac:dyDescent="0.35">
      <c r="A437" s="780">
        <v>428</v>
      </c>
      <c r="B437" s="568" t="s">
        <v>2413</v>
      </c>
      <c r="C437" s="17" t="s">
        <v>2414</v>
      </c>
      <c r="D437" s="792" t="s">
        <v>4172</v>
      </c>
      <c r="E437" s="69" t="s">
        <v>4374</v>
      </c>
      <c r="F437" s="69" t="s">
        <v>4173</v>
      </c>
      <c r="G437" s="69" t="s">
        <v>4174</v>
      </c>
      <c r="H437" s="18" t="s">
        <v>259</v>
      </c>
      <c r="I437" s="11" t="s">
        <v>4106</v>
      </c>
    </row>
    <row r="438" spans="1:9" ht="62.5" outlineLevel="2" x14ac:dyDescent="0.35">
      <c r="A438" s="790">
        <v>429</v>
      </c>
      <c r="B438" s="585" t="s">
        <v>2415</v>
      </c>
      <c r="C438" s="11" t="s">
        <v>2416</v>
      </c>
      <c r="D438" s="792" t="s">
        <v>4172</v>
      </c>
      <c r="E438" s="69"/>
      <c r="F438" s="69" t="s">
        <v>4324</v>
      </c>
      <c r="G438" s="69" t="s">
        <v>4325</v>
      </c>
      <c r="H438" s="18" t="s">
        <v>259</v>
      </c>
      <c r="I438" s="11" t="s">
        <v>4106</v>
      </c>
    </row>
    <row r="439" spans="1:9" ht="13" outlineLevel="1" x14ac:dyDescent="0.35">
      <c r="A439" s="788">
        <v>430</v>
      </c>
      <c r="B439" s="578"/>
      <c r="C439" s="44" t="s">
        <v>938</v>
      </c>
      <c r="D439" s="144"/>
      <c r="E439" s="415"/>
      <c r="F439" s="415" t="s">
        <v>1642</v>
      </c>
      <c r="G439" s="415" t="s">
        <v>1642</v>
      </c>
      <c r="H439" s="62" t="s">
        <v>1642</v>
      </c>
      <c r="I439" s="23" t="s">
        <v>1642</v>
      </c>
    </row>
    <row r="440" spans="1:9" ht="25" outlineLevel="2" x14ac:dyDescent="0.35">
      <c r="A440" s="780">
        <v>431</v>
      </c>
      <c r="B440" s="568" t="s">
        <v>2417</v>
      </c>
      <c r="C440" s="17" t="s">
        <v>2418</v>
      </c>
      <c r="D440" s="139" t="s">
        <v>4090</v>
      </c>
      <c r="E440" s="75" t="s">
        <v>4375</v>
      </c>
      <c r="F440" s="70" t="s">
        <v>4091</v>
      </c>
      <c r="G440" s="70" t="s">
        <v>4091</v>
      </c>
      <c r="H440" s="18" t="s">
        <v>257</v>
      </c>
      <c r="I440" s="781" t="s">
        <v>4092</v>
      </c>
    </row>
    <row r="441" spans="1:9" outlineLevel="2" x14ac:dyDescent="0.35">
      <c r="A441" s="790">
        <v>432</v>
      </c>
      <c r="B441" s="585" t="s">
        <v>2419</v>
      </c>
      <c r="C441" s="11" t="s">
        <v>2420</v>
      </c>
      <c r="D441" s="139" t="s">
        <v>4090</v>
      </c>
      <c r="E441" s="75" t="s">
        <v>4376</v>
      </c>
      <c r="F441" s="70" t="s">
        <v>4091</v>
      </c>
      <c r="G441" s="70" t="s">
        <v>4091</v>
      </c>
      <c r="H441" s="18" t="s">
        <v>257</v>
      </c>
      <c r="I441" s="11" t="s">
        <v>4111</v>
      </c>
    </row>
    <row r="442" spans="1:9" outlineLevel="2" x14ac:dyDescent="0.35">
      <c r="A442" s="790">
        <v>433</v>
      </c>
      <c r="B442" s="585" t="s">
        <v>936</v>
      </c>
      <c r="C442" s="11" t="s">
        <v>2421</v>
      </c>
      <c r="D442" s="139" t="s">
        <v>4090</v>
      </c>
      <c r="E442" s="75"/>
      <c r="F442" s="70" t="s">
        <v>4091</v>
      </c>
      <c r="G442" s="70" t="s">
        <v>4091</v>
      </c>
      <c r="H442" s="18" t="s">
        <v>257</v>
      </c>
      <c r="I442" s="781" t="s">
        <v>4108</v>
      </c>
    </row>
    <row r="443" spans="1:9" ht="25" outlineLevel="2" x14ac:dyDescent="0.35">
      <c r="A443" s="790">
        <v>434</v>
      </c>
      <c r="B443" s="585" t="s">
        <v>1177</v>
      </c>
      <c r="C443" s="11" t="s">
        <v>2422</v>
      </c>
      <c r="D443" s="792" t="s">
        <v>4172</v>
      </c>
      <c r="E443" s="69"/>
      <c r="F443" s="69" t="s">
        <v>4173</v>
      </c>
      <c r="G443" s="69" t="s">
        <v>4174</v>
      </c>
      <c r="H443" s="18" t="s">
        <v>259</v>
      </c>
      <c r="I443" s="11" t="s">
        <v>4108</v>
      </c>
    </row>
    <row r="444" spans="1:9" outlineLevel="2" x14ac:dyDescent="0.35">
      <c r="A444" s="790">
        <v>435</v>
      </c>
      <c r="B444" s="585" t="s">
        <v>2423</v>
      </c>
      <c r="C444" s="17" t="s">
        <v>2424</v>
      </c>
      <c r="D444" s="139" t="s">
        <v>4090</v>
      </c>
      <c r="E444" s="75" t="s">
        <v>4376</v>
      </c>
      <c r="F444" s="70" t="s">
        <v>4091</v>
      </c>
      <c r="G444" s="70" t="s">
        <v>4091</v>
      </c>
      <c r="H444" s="18" t="s">
        <v>257</v>
      </c>
      <c r="I444" s="11" t="s">
        <v>4092</v>
      </c>
    </row>
    <row r="445" spans="1:9" ht="25" outlineLevel="2" x14ac:dyDescent="0.35">
      <c r="A445" s="780">
        <v>436</v>
      </c>
      <c r="B445" s="568" t="s">
        <v>2425</v>
      </c>
      <c r="C445" s="17" t="s">
        <v>2426</v>
      </c>
      <c r="D445" s="792" t="s">
        <v>4172</v>
      </c>
      <c r="E445" s="47" t="s">
        <v>4377</v>
      </c>
      <c r="F445" s="69" t="s">
        <v>4173</v>
      </c>
      <c r="G445" s="69" t="s">
        <v>4174</v>
      </c>
      <c r="H445" s="18" t="s">
        <v>259</v>
      </c>
      <c r="I445" s="11" t="s">
        <v>4106</v>
      </c>
    </row>
    <row r="446" spans="1:9" ht="25" outlineLevel="2" x14ac:dyDescent="0.35">
      <c r="A446" s="780">
        <v>437</v>
      </c>
      <c r="B446" s="568" t="s">
        <v>1060</v>
      </c>
      <c r="C446" s="17" t="s">
        <v>1062</v>
      </c>
      <c r="D446" s="792" t="s">
        <v>4172</v>
      </c>
      <c r="E446" s="69"/>
      <c r="F446" s="69" t="s">
        <v>4173</v>
      </c>
      <c r="G446" s="69" t="s">
        <v>4174</v>
      </c>
      <c r="H446" s="18" t="s">
        <v>259</v>
      </c>
      <c r="I446" s="11" t="s">
        <v>4108</v>
      </c>
    </row>
    <row r="447" spans="1:9" ht="25" outlineLevel="2" x14ac:dyDescent="0.35">
      <c r="A447" s="780">
        <v>438</v>
      </c>
      <c r="B447" s="568" t="s">
        <v>2427</v>
      </c>
      <c r="C447" s="17" t="s">
        <v>2428</v>
      </c>
      <c r="D447" s="139" t="s">
        <v>4090</v>
      </c>
      <c r="E447" s="69" t="s">
        <v>4378</v>
      </c>
      <c r="F447" s="70" t="s">
        <v>4091</v>
      </c>
      <c r="G447" s="70" t="s">
        <v>4091</v>
      </c>
      <c r="H447" s="18" t="s">
        <v>257</v>
      </c>
      <c r="I447" s="11" t="s">
        <v>4379</v>
      </c>
    </row>
    <row r="448" spans="1:9" outlineLevel="2" x14ac:dyDescent="0.35">
      <c r="A448" s="780">
        <v>439</v>
      </c>
      <c r="B448" s="568" t="s">
        <v>2429</v>
      </c>
      <c r="C448" s="17" t="s">
        <v>2430</v>
      </c>
      <c r="D448" s="43" t="s">
        <v>4094</v>
      </c>
      <c r="E448" s="69"/>
      <c r="F448" s="70" t="s">
        <v>4091</v>
      </c>
      <c r="G448" s="70" t="s">
        <v>4091</v>
      </c>
      <c r="H448" s="18" t="s">
        <v>1870</v>
      </c>
      <c r="I448" s="11" t="s">
        <v>4091</v>
      </c>
    </row>
    <row r="449" spans="1:9" ht="13" outlineLevel="1" x14ac:dyDescent="0.35">
      <c r="A449" s="788">
        <v>440</v>
      </c>
      <c r="B449" s="578"/>
      <c r="C449" s="44" t="s">
        <v>993</v>
      </c>
      <c r="D449" s="144"/>
      <c r="E449" s="415"/>
      <c r="F449" s="415" t="s">
        <v>1642</v>
      </c>
      <c r="G449" s="415" t="s">
        <v>1642</v>
      </c>
      <c r="H449" s="62" t="s">
        <v>1642</v>
      </c>
      <c r="I449" s="23" t="s">
        <v>1642</v>
      </c>
    </row>
    <row r="450" spans="1:9" ht="25" outlineLevel="2" x14ac:dyDescent="0.35">
      <c r="A450" s="780">
        <v>441</v>
      </c>
      <c r="B450" s="568" t="s">
        <v>991</v>
      </c>
      <c r="C450" s="17" t="s">
        <v>2431</v>
      </c>
      <c r="D450" s="792" t="s">
        <v>4172</v>
      </c>
      <c r="E450" s="69" t="s">
        <v>4380</v>
      </c>
      <c r="F450" s="69" t="s">
        <v>4173</v>
      </c>
      <c r="G450" s="69" t="s">
        <v>4174</v>
      </c>
      <c r="H450" s="18" t="s">
        <v>259</v>
      </c>
      <c r="I450" s="11" t="s">
        <v>4108</v>
      </c>
    </row>
    <row r="451" spans="1:9" ht="25" outlineLevel="2" x14ac:dyDescent="0.35">
      <c r="A451" s="780">
        <v>442</v>
      </c>
      <c r="B451" s="568" t="s">
        <v>2432</v>
      </c>
      <c r="C451" s="17" t="s">
        <v>2433</v>
      </c>
      <c r="D451" s="792" t="s">
        <v>4172</v>
      </c>
      <c r="E451" s="69"/>
      <c r="F451" s="69" t="s">
        <v>4173</v>
      </c>
      <c r="G451" s="69" t="s">
        <v>4174</v>
      </c>
      <c r="H451" s="18" t="s">
        <v>259</v>
      </c>
      <c r="I451" s="11" t="s">
        <v>4106</v>
      </c>
    </row>
    <row r="452" spans="1:9" outlineLevel="2" x14ac:dyDescent="0.35">
      <c r="A452" s="780">
        <v>443</v>
      </c>
      <c r="B452" s="568" t="s">
        <v>2434</v>
      </c>
      <c r="C452" s="17" t="s">
        <v>2435</v>
      </c>
      <c r="D452" s="139" t="s">
        <v>4090</v>
      </c>
      <c r="E452" s="69" t="s">
        <v>4381</v>
      </c>
      <c r="F452" s="70" t="s">
        <v>4091</v>
      </c>
      <c r="G452" s="70" t="s">
        <v>4091</v>
      </c>
      <c r="H452" s="18" t="s">
        <v>257</v>
      </c>
      <c r="I452" s="11" t="s">
        <v>4092</v>
      </c>
    </row>
    <row r="453" spans="1:9" outlineLevel="2" x14ac:dyDescent="0.35">
      <c r="A453" s="780">
        <v>444</v>
      </c>
      <c r="B453" s="568" t="s">
        <v>2436</v>
      </c>
      <c r="C453" s="17" t="s">
        <v>2437</v>
      </c>
      <c r="D453" s="43" t="s">
        <v>4094</v>
      </c>
      <c r="E453" s="69"/>
      <c r="F453" s="70" t="s">
        <v>4091</v>
      </c>
      <c r="G453" s="70" t="s">
        <v>4091</v>
      </c>
      <c r="H453" s="17" t="s">
        <v>1870</v>
      </c>
      <c r="I453" s="11" t="s">
        <v>4091</v>
      </c>
    </row>
    <row r="454" spans="1:9" ht="25" outlineLevel="2" x14ac:dyDescent="0.35">
      <c r="A454" s="780">
        <v>445</v>
      </c>
      <c r="B454" s="568" t="s">
        <v>1172</v>
      </c>
      <c r="C454" s="17" t="s">
        <v>1174</v>
      </c>
      <c r="D454" s="792" t="s">
        <v>4172</v>
      </c>
      <c r="E454" s="69"/>
      <c r="F454" s="69" t="s">
        <v>4173</v>
      </c>
      <c r="G454" s="69" t="s">
        <v>4174</v>
      </c>
      <c r="H454" s="18" t="s">
        <v>259</v>
      </c>
      <c r="I454" s="11" t="s">
        <v>4108</v>
      </c>
    </row>
    <row r="455" spans="1:9" outlineLevel="2" x14ac:dyDescent="0.35">
      <c r="A455" s="780">
        <v>446</v>
      </c>
      <c r="B455" s="568" t="s">
        <v>2438</v>
      </c>
      <c r="C455" s="17" t="s">
        <v>2439</v>
      </c>
      <c r="D455" s="139" t="s">
        <v>4090</v>
      </c>
      <c r="E455" s="69" t="s">
        <v>4381</v>
      </c>
      <c r="F455" s="70" t="s">
        <v>4091</v>
      </c>
      <c r="G455" s="70" t="s">
        <v>4091</v>
      </c>
      <c r="H455" s="18" t="s">
        <v>257</v>
      </c>
      <c r="I455" s="11" t="s">
        <v>4092</v>
      </c>
    </row>
    <row r="456" spans="1:9" outlineLevel="2" x14ac:dyDescent="0.35">
      <c r="A456" s="780">
        <v>447</v>
      </c>
      <c r="B456" s="568" t="s">
        <v>2440</v>
      </c>
      <c r="C456" s="17" t="s">
        <v>2441</v>
      </c>
      <c r="D456" s="139" t="s">
        <v>4090</v>
      </c>
      <c r="E456" s="69"/>
      <c r="F456" s="70" t="s">
        <v>4091</v>
      </c>
      <c r="G456" s="70" t="s">
        <v>4091</v>
      </c>
      <c r="H456" s="18" t="s">
        <v>257</v>
      </c>
      <c r="I456" s="40" t="s">
        <v>4111</v>
      </c>
    </row>
    <row r="457" spans="1:9" outlineLevel="2" x14ac:dyDescent="0.35">
      <c r="A457" s="780">
        <v>448</v>
      </c>
      <c r="B457" s="568" t="s">
        <v>2442</v>
      </c>
      <c r="C457" s="17" t="s">
        <v>2443</v>
      </c>
      <c r="D457" s="139" t="s">
        <v>4090</v>
      </c>
      <c r="E457" s="69" t="s">
        <v>4382</v>
      </c>
      <c r="F457" s="70" t="s">
        <v>4091</v>
      </c>
      <c r="G457" s="70" t="s">
        <v>4091</v>
      </c>
      <c r="H457" s="18" t="s">
        <v>257</v>
      </c>
      <c r="I457" s="11" t="s">
        <v>4379</v>
      </c>
    </row>
    <row r="458" spans="1:9" outlineLevel="2" x14ac:dyDescent="0.35">
      <c r="A458" s="780">
        <v>449</v>
      </c>
      <c r="B458" s="568" t="s">
        <v>2444</v>
      </c>
      <c r="C458" s="40" t="s">
        <v>2445</v>
      </c>
      <c r="D458" s="143" t="s">
        <v>4165</v>
      </c>
      <c r="E458" s="69" t="s">
        <v>4383</v>
      </c>
      <c r="F458" s="70" t="s">
        <v>4091</v>
      </c>
      <c r="G458" s="70" t="s">
        <v>4091</v>
      </c>
      <c r="H458" s="20" t="s">
        <v>4091</v>
      </c>
      <c r="I458" s="20" t="s">
        <v>4091</v>
      </c>
    </row>
    <row r="459" spans="1:9" ht="78" x14ac:dyDescent="0.35">
      <c r="A459" s="802">
        <v>450</v>
      </c>
      <c r="B459" s="597"/>
      <c r="C459" s="598" t="s">
        <v>2446</v>
      </c>
      <c r="D459" s="590" t="s">
        <v>4384</v>
      </c>
      <c r="E459" s="591"/>
      <c r="F459" s="583" t="s">
        <v>1642</v>
      </c>
      <c r="G459" s="583" t="s">
        <v>1642</v>
      </c>
      <c r="H459" s="629" t="s">
        <v>1642</v>
      </c>
      <c r="I459" s="629" t="s">
        <v>1642</v>
      </c>
    </row>
    <row r="460" spans="1:9" ht="13" outlineLevel="1" x14ac:dyDescent="0.35">
      <c r="A460" s="785">
        <v>451</v>
      </c>
      <c r="B460" s="489"/>
      <c r="C460" s="424" t="s">
        <v>2447</v>
      </c>
      <c r="D460" s="154"/>
      <c r="E460" s="155"/>
      <c r="F460" s="155" t="s">
        <v>1642</v>
      </c>
      <c r="G460" s="155" t="s">
        <v>1642</v>
      </c>
      <c r="H460" s="420" t="s">
        <v>1642</v>
      </c>
      <c r="I460" s="420" t="s">
        <v>1642</v>
      </c>
    </row>
    <row r="461" spans="1:9" outlineLevel="2" x14ac:dyDescent="0.35">
      <c r="A461" s="783">
        <v>452</v>
      </c>
      <c r="B461" s="462" t="s">
        <v>2448</v>
      </c>
      <c r="C461" s="40" t="s">
        <v>2449</v>
      </c>
      <c r="D461" s="43" t="s">
        <v>4094</v>
      </c>
      <c r="E461" s="65"/>
      <c r="F461" s="70" t="s">
        <v>4091</v>
      </c>
      <c r="G461" s="70" t="s">
        <v>4091</v>
      </c>
      <c r="H461" s="40" t="s">
        <v>1870</v>
      </c>
      <c r="I461" s="20" t="s">
        <v>4091</v>
      </c>
    </row>
    <row r="462" spans="1:9" outlineLevel="2" x14ac:dyDescent="0.35">
      <c r="A462" s="783">
        <v>453</v>
      </c>
      <c r="B462" s="462" t="s">
        <v>2450</v>
      </c>
      <c r="C462" s="40" t="s">
        <v>2451</v>
      </c>
      <c r="D462" s="43" t="s">
        <v>4094</v>
      </c>
      <c r="E462" s="65"/>
      <c r="F462" s="70" t="s">
        <v>4091</v>
      </c>
      <c r="G462" s="70" t="s">
        <v>4091</v>
      </c>
      <c r="H462" s="40" t="s">
        <v>1870</v>
      </c>
      <c r="I462" s="20" t="s">
        <v>4091</v>
      </c>
    </row>
    <row r="463" spans="1:9" outlineLevel="2" x14ac:dyDescent="0.35">
      <c r="A463" s="783">
        <v>454</v>
      </c>
      <c r="B463" s="462" t="s">
        <v>2452</v>
      </c>
      <c r="C463" s="40" t="s">
        <v>2453</v>
      </c>
      <c r="D463" s="43" t="s">
        <v>4094</v>
      </c>
      <c r="E463" s="65"/>
      <c r="F463" s="70" t="s">
        <v>4091</v>
      </c>
      <c r="G463" s="70" t="s">
        <v>4091</v>
      </c>
      <c r="H463" s="40" t="s">
        <v>1870</v>
      </c>
      <c r="I463" s="20" t="s">
        <v>4091</v>
      </c>
    </row>
    <row r="464" spans="1:9" outlineLevel="2" x14ac:dyDescent="0.35">
      <c r="A464" s="783">
        <v>455</v>
      </c>
      <c r="B464" s="462" t="s">
        <v>2454</v>
      </c>
      <c r="C464" s="40" t="s">
        <v>2455</v>
      </c>
      <c r="D464" s="43" t="s">
        <v>4094</v>
      </c>
      <c r="E464" s="65"/>
      <c r="F464" s="70" t="s">
        <v>4091</v>
      </c>
      <c r="G464" s="70" t="s">
        <v>4091</v>
      </c>
      <c r="H464" s="40" t="s">
        <v>1870</v>
      </c>
      <c r="I464" s="20" t="s">
        <v>4091</v>
      </c>
    </row>
    <row r="465" spans="1:9" outlineLevel="2" x14ac:dyDescent="0.35">
      <c r="A465" s="783">
        <v>456</v>
      </c>
      <c r="B465" s="462" t="s">
        <v>2456</v>
      </c>
      <c r="C465" s="40" t="s">
        <v>2457</v>
      </c>
      <c r="D465" s="43" t="s">
        <v>4094</v>
      </c>
      <c r="E465" s="65"/>
      <c r="F465" s="70" t="s">
        <v>4091</v>
      </c>
      <c r="G465" s="70" t="s">
        <v>4091</v>
      </c>
      <c r="H465" s="40" t="s">
        <v>1870</v>
      </c>
      <c r="I465" s="20" t="s">
        <v>4091</v>
      </c>
    </row>
    <row r="466" spans="1:9" ht="13" outlineLevel="1" x14ac:dyDescent="0.35">
      <c r="A466" s="785">
        <v>457</v>
      </c>
      <c r="B466" s="489"/>
      <c r="C466" s="424" t="s">
        <v>1725</v>
      </c>
      <c r="D466" s="154"/>
      <c r="E466" s="155"/>
      <c r="F466" s="155" t="s">
        <v>1642</v>
      </c>
      <c r="G466" s="155" t="s">
        <v>1642</v>
      </c>
      <c r="H466" s="420" t="s">
        <v>1642</v>
      </c>
      <c r="I466" s="420" t="s">
        <v>1642</v>
      </c>
    </row>
    <row r="467" spans="1:9" outlineLevel="2" x14ac:dyDescent="0.35">
      <c r="A467" s="783">
        <v>458</v>
      </c>
      <c r="B467" s="462" t="s">
        <v>2458</v>
      </c>
      <c r="C467" s="40" t="s">
        <v>2459</v>
      </c>
      <c r="D467" s="139" t="s">
        <v>4090</v>
      </c>
      <c r="E467" s="65"/>
      <c r="F467" s="70" t="s">
        <v>4091</v>
      </c>
      <c r="G467" s="70" t="s">
        <v>4091</v>
      </c>
      <c r="H467" s="40" t="s">
        <v>257</v>
      </c>
      <c r="I467" s="20" t="s">
        <v>4092</v>
      </c>
    </row>
    <row r="468" spans="1:9" ht="13" outlineLevel="1" x14ac:dyDescent="0.35">
      <c r="A468" s="785">
        <v>459</v>
      </c>
      <c r="B468" s="489"/>
      <c r="C468" s="424" t="s">
        <v>2460</v>
      </c>
      <c r="D468" s="154"/>
      <c r="E468" s="155"/>
      <c r="F468" s="155" t="s">
        <v>1642</v>
      </c>
      <c r="G468" s="155" t="s">
        <v>1642</v>
      </c>
      <c r="H468" s="420" t="s">
        <v>1642</v>
      </c>
      <c r="I468" s="420" t="s">
        <v>1642</v>
      </c>
    </row>
    <row r="469" spans="1:9" ht="25" outlineLevel="2" x14ac:dyDescent="0.35">
      <c r="A469" s="783">
        <v>460</v>
      </c>
      <c r="B469" s="462" t="s">
        <v>2461</v>
      </c>
      <c r="C469" s="40" t="s">
        <v>2462</v>
      </c>
      <c r="D469" s="43" t="s">
        <v>4094</v>
      </c>
      <c r="E469" s="65" t="s">
        <v>4385</v>
      </c>
      <c r="F469" s="70" t="s">
        <v>4091</v>
      </c>
      <c r="G469" s="70" t="s">
        <v>4091</v>
      </c>
      <c r="H469" s="40" t="s">
        <v>1870</v>
      </c>
      <c r="I469" s="20" t="s">
        <v>4091</v>
      </c>
    </row>
    <row r="470" spans="1:9" outlineLevel="2" x14ac:dyDescent="0.35">
      <c r="A470" s="783">
        <v>461</v>
      </c>
      <c r="B470" s="462" t="s">
        <v>870</v>
      </c>
      <c r="C470" s="40" t="s">
        <v>872</v>
      </c>
      <c r="D470" s="139" t="s">
        <v>4090</v>
      </c>
      <c r="E470" s="65"/>
      <c r="F470" s="70" t="s">
        <v>4091</v>
      </c>
      <c r="G470" s="70" t="s">
        <v>4091</v>
      </c>
      <c r="H470" s="40" t="s">
        <v>257</v>
      </c>
      <c r="I470" s="20" t="s">
        <v>4092</v>
      </c>
    </row>
    <row r="471" spans="1:9" outlineLevel="2" x14ac:dyDescent="0.35">
      <c r="A471" s="783">
        <v>462</v>
      </c>
      <c r="B471" s="462" t="s">
        <v>2463</v>
      </c>
      <c r="C471" s="40" t="s">
        <v>2464</v>
      </c>
      <c r="D471" s="139" t="s">
        <v>4090</v>
      </c>
      <c r="E471" s="65" t="s">
        <v>4386</v>
      </c>
      <c r="F471" s="70" t="s">
        <v>4091</v>
      </c>
      <c r="G471" s="70" t="s">
        <v>4091</v>
      </c>
      <c r="H471" s="40" t="s">
        <v>257</v>
      </c>
      <c r="I471" s="20" t="s">
        <v>4092</v>
      </c>
    </row>
    <row r="472" spans="1:9" outlineLevel="2" x14ac:dyDescent="0.35">
      <c r="A472" s="783">
        <v>463</v>
      </c>
      <c r="B472" s="462" t="s">
        <v>2465</v>
      </c>
      <c r="C472" s="40" t="s">
        <v>2466</v>
      </c>
      <c r="D472" s="139" t="s">
        <v>4090</v>
      </c>
      <c r="E472" s="65" t="s">
        <v>4387</v>
      </c>
      <c r="F472" s="70" t="s">
        <v>4091</v>
      </c>
      <c r="G472" s="70" t="s">
        <v>4091</v>
      </c>
      <c r="H472" s="40" t="s">
        <v>257</v>
      </c>
      <c r="I472" s="20" t="s">
        <v>4092</v>
      </c>
    </row>
    <row r="473" spans="1:9" ht="25" outlineLevel="2" x14ac:dyDescent="0.35">
      <c r="A473" s="783">
        <v>464</v>
      </c>
      <c r="B473" s="462" t="s">
        <v>2467</v>
      </c>
      <c r="C473" s="40" t="s">
        <v>2468</v>
      </c>
      <c r="D473" s="43" t="s">
        <v>4094</v>
      </c>
      <c r="E473" s="65" t="s">
        <v>4388</v>
      </c>
      <c r="F473" s="70" t="s">
        <v>4091</v>
      </c>
      <c r="G473" s="70" t="s">
        <v>4091</v>
      </c>
      <c r="H473" s="40" t="s">
        <v>1870</v>
      </c>
      <c r="I473" s="20" t="s">
        <v>4091</v>
      </c>
    </row>
    <row r="474" spans="1:9" outlineLevel="2" x14ac:dyDescent="0.35">
      <c r="A474" s="783">
        <v>465</v>
      </c>
      <c r="B474" s="462" t="s">
        <v>2469</v>
      </c>
      <c r="C474" s="40" t="s">
        <v>2470</v>
      </c>
      <c r="D474" s="43" t="s">
        <v>4094</v>
      </c>
      <c r="E474" s="65" t="s">
        <v>4389</v>
      </c>
      <c r="F474" s="70" t="s">
        <v>4091</v>
      </c>
      <c r="G474" s="70" t="s">
        <v>4091</v>
      </c>
      <c r="H474" s="40" t="s">
        <v>1870</v>
      </c>
      <c r="I474" s="20" t="s">
        <v>4091</v>
      </c>
    </row>
    <row r="475" spans="1:9" outlineLevel="2" x14ac:dyDescent="0.35">
      <c r="A475" s="783">
        <v>466</v>
      </c>
      <c r="B475" s="462" t="s">
        <v>2471</v>
      </c>
      <c r="C475" s="40" t="s">
        <v>2472</v>
      </c>
      <c r="D475" s="43" t="s">
        <v>4094</v>
      </c>
      <c r="E475" s="65"/>
      <c r="F475" s="70" t="s">
        <v>4091</v>
      </c>
      <c r="G475" s="70" t="s">
        <v>4091</v>
      </c>
      <c r="H475" s="40" t="s">
        <v>1870</v>
      </c>
      <c r="I475" s="20" t="s">
        <v>4091</v>
      </c>
    </row>
    <row r="476" spans="1:9" ht="25" outlineLevel="2" x14ac:dyDescent="0.35">
      <c r="A476" s="780">
        <v>467</v>
      </c>
      <c r="B476" s="568" t="s">
        <v>1342</v>
      </c>
      <c r="C476" s="17" t="s">
        <v>1345</v>
      </c>
      <c r="D476" s="139" t="s">
        <v>4090</v>
      </c>
      <c r="E476" s="70" t="s">
        <v>4390</v>
      </c>
      <c r="F476" s="70" t="s">
        <v>4091</v>
      </c>
      <c r="G476" s="70" t="s">
        <v>4091</v>
      </c>
      <c r="H476" s="40" t="s">
        <v>257</v>
      </c>
      <c r="I476" s="781" t="s">
        <v>4108</v>
      </c>
    </row>
    <row r="477" spans="1:9" ht="25" outlineLevel="2" x14ac:dyDescent="0.35">
      <c r="A477" s="780">
        <v>468</v>
      </c>
      <c r="B477" s="568" t="s">
        <v>2473</v>
      </c>
      <c r="C477" s="17" t="s">
        <v>2474</v>
      </c>
      <c r="D477" s="139" t="s">
        <v>4090</v>
      </c>
      <c r="E477" s="70" t="s">
        <v>4390</v>
      </c>
      <c r="F477" s="70" t="s">
        <v>4091</v>
      </c>
      <c r="G477" s="70" t="s">
        <v>4091</v>
      </c>
      <c r="H477" s="40" t="s">
        <v>257</v>
      </c>
      <c r="I477" s="781" t="s">
        <v>4092</v>
      </c>
    </row>
    <row r="478" spans="1:9" ht="25" outlineLevel="2" x14ac:dyDescent="0.35">
      <c r="A478" s="783">
        <v>469</v>
      </c>
      <c r="B478" s="462" t="s">
        <v>2475</v>
      </c>
      <c r="C478" s="40" t="s">
        <v>2476</v>
      </c>
      <c r="D478" s="139" t="s">
        <v>4090</v>
      </c>
      <c r="E478" s="65" t="s">
        <v>4390</v>
      </c>
      <c r="F478" s="70" t="s">
        <v>4091</v>
      </c>
      <c r="G478" s="70" t="s">
        <v>4091</v>
      </c>
      <c r="H478" s="40" t="s">
        <v>257</v>
      </c>
      <c r="I478" s="20" t="s">
        <v>4092</v>
      </c>
    </row>
    <row r="479" spans="1:9" outlineLevel="2" x14ac:dyDescent="0.35">
      <c r="A479" s="783">
        <v>470</v>
      </c>
      <c r="B479" s="462" t="s">
        <v>2477</v>
      </c>
      <c r="C479" s="40" t="s">
        <v>2478</v>
      </c>
      <c r="D479" s="43" t="s">
        <v>4094</v>
      </c>
      <c r="E479" s="65"/>
      <c r="F479" s="70" t="s">
        <v>4091</v>
      </c>
      <c r="G479" s="70" t="s">
        <v>4091</v>
      </c>
      <c r="H479" s="40" t="s">
        <v>1870</v>
      </c>
      <c r="I479" s="20" t="s">
        <v>4091</v>
      </c>
    </row>
    <row r="480" spans="1:9" ht="13" outlineLevel="1" x14ac:dyDescent="0.35">
      <c r="A480" s="785">
        <v>471</v>
      </c>
      <c r="B480" s="489"/>
      <c r="C480" s="424" t="s">
        <v>1738</v>
      </c>
      <c r="D480" s="154"/>
      <c r="E480" s="155"/>
      <c r="F480" s="155" t="s">
        <v>1642</v>
      </c>
      <c r="G480" s="155" t="s">
        <v>1642</v>
      </c>
      <c r="H480" s="420" t="s">
        <v>1642</v>
      </c>
      <c r="I480" s="420" t="s">
        <v>1642</v>
      </c>
    </row>
    <row r="481" spans="1:9" ht="37.5" outlineLevel="2" x14ac:dyDescent="0.35">
      <c r="A481" s="783">
        <v>472</v>
      </c>
      <c r="B481" s="462" t="s">
        <v>2479</v>
      </c>
      <c r="C481" s="40" t="s">
        <v>2480</v>
      </c>
      <c r="D481" s="139" t="s">
        <v>4090</v>
      </c>
      <c r="E481" s="65" t="s">
        <v>4391</v>
      </c>
      <c r="F481" s="70" t="s">
        <v>4091</v>
      </c>
      <c r="G481" s="70" t="s">
        <v>4091</v>
      </c>
      <c r="H481" s="40" t="s">
        <v>257</v>
      </c>
      <c r="I481" s="20" t="s">
        <v>4092</v>
      </c>
    </row>
    <row r="482" spans="1:9" outlineLevel="2" x14ac:dyDescent="0.35">
      <c r="A482" s="783">
        <v>473</v>
      </c>
      <c r="B482" s="462" t="s">
        <v>2481</v>
      </c>
      <c r="C482" s="40" t="s">
        <v>2482</v>
      </c>
      <c r="D482" s="43" t="s">
        <v>4094</v>
      </c>
      <c r="E482" s="65"/>
      <c r="F482" s="70" t="s">
        <v>4091</v>
      </c>
      <c r="G482" s="70" t="s">
        <v>4091</v>
      </c>
      <c r="H482" s="40" t="s">
        <v>1870</v>
      </c>
      <c r="I482" s="20" t="s">
        <v>4091</v>
      </c>
    </row>
    <row r="483" spans="1:9" ht="50" outlineLevel="2" x14ac:dyDescent="0.35">
      <c r="A483" s="783">
        <v>474</v>
      </c>
      <c r="B483" s="462" t="s">
        <v>2483</v>
      </c>
      <c r="C483" s="40" t="s">
        <v>2484</v>
      </c>
      <c r="D483" s="43" t="s">
        <v>4094</v>
      </c>
      <c r="E483" s="65"/>
      <c r="F483" s="70" t="s">
        <v>4091</v>
      </c>
      <c r="G483" s="70" t="s">
        <v>4091</v>
      </c>
      <c r="H483" s="40" t="s">
        <v>1870</v>
      </c>
      <c r="I483" s="20" t="s">
        <v>4091</v>
      </c>
    </row>
    <row r="484" spans="1:9" ht="25" outlineLevel="2" x14ac:dyDescent="0.35">
      <c r="A484" s="783">
        <v>475</v>
      </c>
      <c r="B484" s="462" t="s">
        <v>2485</v>
      </c>
      <c r="C484" s="40" t="s">
        <v>2486</v>
      </c>
      <c r="D484" s="139" t="s">
        <v>4090</v>
      </c>
      <c r="E484" s="65"/>
      <c r="F484" s="70" t="s">
        <v>4091</v>
      </c>
      <c r="G484" s="70" t="s">
        <v>4091</v>
      </c>
      <c r="H484" s="40" t="s">
        <v>257</v>
      </c>
      <c r="I484" s="11" t="s">
        <v>4106</v>
      </c>
    </row>
    <row r="485" spans="1:9" ht="62.5" outlineLevel="2" x14ac:dyDescent="0.35">
      <c r="A485" s="783">
        <v>476</v>
      </c>
      <c r="B485" s="462" t="s">
        <v>2487</v>
      </c>
      <c r="C485" s="40" t="s">
        <v>2488</v>
      </c>
      <c r="D485" s="139" t="s">
        <v>4090</v>
      </c>
      <c r="E485" s="65" t="s">
        <v>4392</v>
      </c>
      <c r="F485" s="70" t="s">
        <v>4091</v>
      </c>
      <c r="G485" s="70" t="s">
        <v>4091</v>
      </c>
      <c r="H485" s="40" t="s">
        <v>257</v>
      </c>
      <c r="I485" s="11" t="s">
        <v>4106</v>
      </c>
    </row>
    <row r="486" spans="1:9" outlineLevel="2" x14ac:dyDescent="0.35">
      <c r="A486" s="783">
        <v>477</v>
      </c>
      <c r="B486" s="462" t="s">
        <v>2489</v>
      </c>
      <c r="C486" s="40" t="s">
        <v>977</v>
      </c>
      <c r="D486" s="140" t="s">
        <v>1994</v>
      </c>
      <c r="E486" s="65"/>
      <c r="F486" s="70" t="s">
        <v>4091</v>
      </c>
      <c r="G486" s="70" t="s">
        <v>4091</v>
      </c>
      <c r="H486" s="40" t="s">
        <v>257</v>
      </c>
      <c r="I486" s="11" t="s">
        <v>4101</v>
      </c>
    </row>
    <row r="487" spans="1:9" ht="13" outlineLevel="1" x14ac:dyDescent="0.35">
      <c r="A487" s="785">
        <v>478</v>
      </c>
      <c r="B487" s="489"/>
      <c r="C487" s="424" t="s">
        <v>2490</v>
      </c>
      <c r="D487" s="154"/>
      <c r="E487" s="155"/>
      <c r="F487" s="155" t="s">
        <v>1642</v>
      </c>
      <c r="G487" s="155" t="s">
        <v>1642</v>
      </c>
      <c r="H487" s="420" t="s">
        <v>1642</v>
      </c>
      <c r="I487" s="420" t="s">
        <v>1642</v>
      </c>
    </row>
    <row r="488" spans="1:9" outlineLevel="2" x14ac:dyDescent="0.35">
      <c r="A488" s="783">
        <v>479</v>
      </c>
      <c r="B488" s="462" t="s">
        <v>2491</v>
      </c>
      <c r="C488" s="40" t="s">
        <v>2492</v>
      </c>
      <c r="D488" s="43" t="s">
        <v>4094</v>
      </c>
      <c r="E488" s="65"/>
      <c r="F488" s="70" t="s">
        <v>4091</v>
      </c>
      <c r="G488" s="70" t="s">
        <v>4091</v>
      </c>
      <c r="H488" s="40" t="s">
        <v>1870</v>
      </c>
      <c r="I488" s="20" t="s">
        <v>4091</v>
      </c>
    </row>
    <row r="489" spans="1:9" ht="25" outlineLevel="2" x14ac:dyDescent="0.35">
      <c r="A489" s="783">
        <v>480</v>
      </c>
      <c r="B489" s="462" t="s">
        <v>2493</v>
      </c>
      <c r="C489" s="40" t="s">
        <v>2494</v>
      </c>
      <c r="D489" s="43" t="s">
        <v>4094</v>
      </c>
      <c r="E489" s="65" t="s">
        <v>4393</v>
      </c>
      <c r="F489" s="70" t="s">
        <v>4091</v>
      </c>
      <c r="G489" s="70" t="s">
        <v>4091</v>
      </c>
      <c r="H489" s="40" t="s">
        <v>1870</v>
      </c>
      <c r="I489" s="20" t="s">
        <v>4091</v>
      </c>
    </row>
    <row r="490" spans="1:9" outlineLevel="2" x14ac:dyDescent="0.35">
      <c r="A490" s="783">
        <v>481</v>
      </c>
      <c r="B490" s="462" t="s">
        <v>2495</v>
      </c>
      <c r="C490" s="40" t="s">
        <v>2496</v>
      </c>
      <c r="D490" s="43" t="s">
        <v>4094</v>
      </c>
      <c r="E490" s="65"/>
      <c r="F490" s="70" t="s">
        <v>4091</v>
      </c>
      <c r="G490" s="70" t="s">
        <v>4091</v>
      </c>
      <c r="H490" s="40" t="s">
        <v>1870</v>
      </c>
      <c r="I490" s="20" t="s">
        <v>4091</v>
      </c>
    </row>
    <row r="491" spans="1:9" outlineLevel="2" x14ac:dyDescent="0.35">
      <c r="A491" s="783">
        <v>482</v>
      </c>
      <c r="B491" s="462" t="s">
        <v>2497</v>
      </c>
      <c r="C491" s="40" t="s">
        <v>2498</v>
      </c>
      <c r="D491" s="43" t="s">
        <v>4094</v>
      </c>
      <c r="E491" s="65"/>
      <c r="F491" s="70" t="s">
        <v>4091</v>
      </c>
      <c r="G491" s="70" t="s">
        <v>4091</v>
      </c>
      <c r="H491" s="40" t="s">
        <v>1870</v>
      </c>
      <c r="I491" s="20" t="s">
        <v>4091</v>
      </c>
    </row>
    <row r="492" spans="1:9" outlineLevel="2" x14ac:dyDescent="0.35">
      <c r="A492" s="783">
        <v>483</v>
      </c>
      <c r="B492" s="462" t="s">
        <v>2499</v>
      </c>
      <c r="C492" s="40" t="s">
        <v>2500</v>
      </c>
      <c r="D492" s="43" t="s">
        <v>4094</v>
      </c>
      <c r="E492" s="65" t="s">
        <v>4394</v>
      </c>
      <c r="F492" s="70" t="s">
        <v>4091</v>
      </c>
      <c r="G492" s="70" t="s">
        <v>4091</v>
      </c>
      <c r="H492" s="40" t="s">
        <v>1870</v>
      </c>
      <c r="I492" s="20" t="s">
        <v>4091</v>
      </c>
    </row>
    <row r="493" spans="1:9" outlineLevel="2" x14ac:dyDescent="0.35">
      <c r="A493" s="783">
        <v>484</v>
      </c>
      <c r="B493" s="462" t="s">
        <v>2501</v>
      </c>
      <c r="C493" s="40" t="s">
        <v>2502</v>
      </c>
      <c r="D493" s="43" t="s">
        <v>4094</v>
      </c>
      <c r="E493" s="65"/>
      <c r="F493" s="70" t="s">
        <v>4091</v>
      </c>
      <c r="G493" s="70" t="s">
        <v>4091</v>
      </c>
      <c r="H493" s="40" t="s">
        <v>1870</v>
      </c>
      <c r="I493" s="20" t="s">
        <v>4091</v>
      </c>
    </row>
    <row r="494" spans="1:9" ht="13" outlineLevel="1" x14ac:dyDescent="0.35">
      <c r="A494" s="803">
        <v>485</v>
      </c>
      <c r="B494" s="599"/>
      <c r="C494" s="6" t="s">
        <v>2503</v>
      </c>
      <c r="D494" s="156"/>
      <c r="E494" s="27"/>
      <c r="F494" s="27" t="s">
        <v>1642</v>
      </c>
      <c r="G494" s="27" t="s">
        <v>1642</v>
      </c>
      <c r="H494" s="420" t="s">
        <v>1642</v>
      </c>
      <c r="I494" s="420" t="s">
        <v>1642</v>
      </c>
    </row>
    <row r="495" spans="1:9" outlineLevel="2" x14ac:dyDescent="0.35">
      <c r="A495" s="783">
        <v>486</v>
      </c>
      <c r="B495" s="462" t="s">
        <v>2504</v>
      </c>
      <c r="C495" s="40" t="s">
        <v>2505</v>
      </c>
      <c r="D495" s="140" t="s">
        <v>1994</v>
      </c>
      <c r="E495" s="65"/>
      <c r="F495" s="70" t="s">
        <v>4091</v>
      </c>
      <c r="G495" s="70" t="s">
        <v>4091</v>
      </c>
      <c r="H495" s="40" t="s">
        <v>257</v>
      </c>
      <c r="I495" s="11" t="s">
        <v>4101</v>
      </c>
    </row>
    <row r="496" spans="1:9" ht="25" outlineLevel="2" x14ac:dyDescent="0.35">
      <c r="A496" s="783">
        <v>487</v>
      </c>
      <c r="B496" s="462" t="s">
        <v>2506</v>
      </c>
      <c r="C496" s="40" t="s">
        <v>2507</v>
      </c>
      <c r="D496" s="43" t="s">
        <v>4094</v>
      </c>
      <c r="E496" s="65" t="s">
        <v>4395</v>
      </c>
      <c r="F496" s="70" t="s">
        <v>4091</v>
      </c>
      <c r="G496" s="70" t="s">
        <v>4091</v>
      </c>
      <c r="H496" s="40" t="s">
        <v>1870</v>
      </c>
      <c r="I496" s="20" t="s">
        <v>4091</v>
      </c>
    </row>
    <row r="497" spans="1:9" outlineLevel="2" x14ac:dyDescent="0.35">
      <c r="A497" s="783">
        <v>488</v>
      </c>
      <c r="B497" s="462" t="s">
        <v>2510</v>
      </c>
      <c r="C497" s="40" t="s">
        <v>2511</v>
      </c>
      <c r="D497" s="140" t="s">
        <v>1994</v>
      </c>
      <c r="E497" s="65" t="s">
        <v>4396</v>
      </c>
      <c r="F497" s="70" t="s">
        <v>4091</v>
      </c>
      <c r="G497" s="70" t="s">
        <v>4091</v>
      </c>
      <c r="H497" s="40" t="s">
        <v>257</v>
      </c>
      <c r="I497" s="11" t="s">
        <v>4101</v>
      </c>
    </row>
    <row r="498" spans="1:9" outlineLevel="2" x14ac:dyDescent="0.35">
      <c r="A498" s="783">
        <v>489</v>
      </c>
      <c r="B498" s="462" t="s">
        <v>2512</v>
      </c>
      <c r="C498" s="40" t="s">
        <v>2513</v>
      </c>
      <c r="D498" s="43" t="s">
        <v>4094</v>
      </c>
      <c r="E498" s="65" t="s">
        <v>4397</v>
      </c>
      <c r="F498" s="70" t="s">
        <v>4091</v>
      </c>
      <c r="G498" s="70" t="s">
        <v>4091</v>
      </c>
      <c r="H498" s="40" t="s">
        <v>1870</v>
      </c>
      <c r="I498" s="20" t="s">
        <v>4091</v>
      </c>
    </row>
    <row r="499" spans="1:9" ht="13" outlineLevel="1" x14ac:dyDescent="0.35">
      <c r="A499" s="803">
        <v>490</v>
      </c>
      <c r="B499" s="599"/>
      <c r="C499" s="424" t="s">
        <v>2311</v>
      </c>
      <c r="D499" s="154"/>
      <c r="E499" s="155"/>
      <c r="F499" s="155" t="s">
        <v>1642</v>
      </c>
      <c r="G499" s="155" t="s">
        <v>1642</v>
      </c>
      <c r="H499" s="420" t="s">
        <v>1642</v>
      </c>
      <c r="I499" s="420" t="s">
        <v>1642</v>
      </c>
    </row>
    <row r="500" spans="1:9" outlineLevel="2" x14ac:dyDescent="0.35">
      <c r="A500" s="783">
        <v>491</v>
      </c>
      <c r="B500" s="462" t="s">
        <v>2514</v>
      </c>
      <c r="C500" s="40" t="s">
        <v>2515</v>
      </c>
      <c r="D500" s="140" t="s">
        <v>1994</v>
      </c>
      <c r="E500" s="65" t="s">
        <v>4398</v>
      </c>
      <c r="F500" s="70" t="s">
        <v>4091</v>
      </c>
      <c r="G500" s="70" t="s">
        <v>4091</v>
      </c>
      <c r="H500" s="40" t="s">
        <v>257</v>
      </c>
      <c r="I500" s="11" t="s">
        <v>4101</v>
      </c>
    </row>
    <row r="501" spans="1:9" ht="37.5" outlineLevel="2" x14ac:dyDescent="0.35">
      <c r="A501" s="783">
        <v>492</v>
      </c>
      <c r="B501" s="462" t="s">
        <v>2516</v>
      </c>
      <c r="C501" s="40" t="s">
        <v>2517</v>
      </c>
      <c r="D501" s="43" t="s">
        <v>4094</v>
      </c>
      <c r="E501" s="65"/>
      <c r="F501" s="70" t="s">
        <v>4091</v>
      </c>
      <c r="G501" s="70" t="s">
        <v>4091</v>
      </c>
      <c r="H501" s="40" t="s">
        <v>1870</v>
      </c>
      <c r="I501" s="20" t="s">
        <v>4091</v>
      </c>
    </row>
    <row r="502" spans="1:9" ht="13" x14ac:dyDescent="0.35">
      <c r="A502" s="804">
        <v>493</v>
      </c>
      <c r="B502" s="600"/>
      <c r="C502" s="601" t="s">
        <v>2518</v>
      </c>
      <c r="D502" s="595"/>
      <c r="E502" s="583"/>
      <c r="F502" s="583" t="s">
        <v>1642</v>
      </c>
      <c r="G502" s="583" t="s">
        <v>1642</v>
      </c>
      <c r="H502" s="628" t="s">
        <v>1642</v>
      </c>
      <c r="I502" s="628" t="s">
        <v>1642</v>
      </c>
    </row>
    <row r="503" spans="1:9" ht="39" outlineLevel="1" x14ac:dyDescent="0.35">
      <c r="A503" s="803">
        <v>494</v>
      </c>
      <c r="B503" s="599"/>
      <c r="C503" s="12" t="s">
        <v>2519</v>
      </c>
      <c r="D503" s="422" t="s">
        <v>4399</v>
      </c>
      <c r="E503" s="416"/>
      <c r="F503" s="700" t="s">
        <v>1642</v>
      </c>
      <c r="G503" s="700" t="s">
        <v>1642</v>
      </c>
      <c r="H503" s="71" t="s">
        <v>1642</v>
      </c>
      <c r="I503" s="71" t="s">
        <v>1642</v>
      </c>
    </row>
    <row r="504" spans="1:9" ht="37.5" outlineLevel="2" x14ac:dyDescent="0.35">
      <c r="A504" s="783">
        <v>495</v>
      </c>
      <c r="B504" s="462" t="s">
        <v>2520</v>
      </c>
      <c r="C504" s="40" t="s">
        <v>2521</v>
      </c>
      <c r="D504" s="792" t="s">
        <v>4172</v>
      </c>
      <c r="E504" s="36" t="s">
        <v>4400</v>
      </c>
      <c r="F504" s="16" t="s">
        <v>2490</v>
      </c>
      <c r="G504" s="65" t="s">
        <v>4240</v>
      </c>
      <c r="H504" s="18" t="s">
        <v>259</v>
      </c>
      <c r="I504" s="11" t="s">
        <v>4111</v>
      </c>
    </row>
    <row r="505" spans="1:9" ht="50" outlineLevel="2" x14ac:dyDescent="0.35">
      <c r="A505" s="783">
        <v>496</v>
      </c>
      <c r="B505" s="462" t="s">
        <v>2522</v>
      </c>
      <c r="C505" s="40" t="s">
        <v>2523</v>
      </c>
      <c r="D505" s="792" t="s">
        <v>4172</v>
      </c>
      <c r="E505" s="36" t="s">
        <v>4401</v>
      </c>
      <c r="F505" s="16" t="s">
        <v>2490</v>
      </c>
      <c r="G505" s="65" t="s">
        <v>4240</v>
      </c>
      <c r="H505" s="18" t="s">
        <v>259</v>
      </c>
      <c r="I505" s="11" t="s">
        <v>4111</v>
      </c>
    </row>
    <row r="506" spans="1:9" ht="37.5" outlineLevel="2" x14ac:dyDescent="0.35">
      <c r="A506" s="783">
        <v>497</v>
      </c>
      <c r="B506" s="462" t="s">
        <v>1105</v>
      </c>
      <c r="C506" s="40" t="s">
        <v>2524</v>
      </c>
      <c r="D506" s="792" t="s">
        <v>4172</v>
      </c>
      <c r="E506" s="36" t="s">
        <v>4402</v>
      </c>
      <c r="F506" s="16" t="s">
        <v>2490</v>
      </c>
      <c r="G506" s="65" t="s">
        <v>4240</v>
      </c>
      <c r="H506" s="18" t="s">
        <v>259</v>
      </c>
      <c r="I506" s="40" t="s">
        <v>4108</v>
      </c>
    </row>
    <row r="507" spans="1:9" ht="25" outlineLevel="2" x14ac:dyDescent="0.35">
      <c r="A507" s="783">
        <v>498</v>
      </c>
      <c r="B507" s="462" t="s">
        <v>1312</v>
      </c>
      <c r="C507" s="40" t="s">
        <v>2525</v>
      </c>
      <c r="D507" s="792" t="s">
        <v>4172</v>
      </c>
      <c r="E507" s="36" t="s">
        <v>4403</v>
      </c>
      <c r="F507" s="16" t="s">
        <v>2490</v>
      </c>
      <c r="G507" s="65" t="s">
        <v>4240</v>
      </c>
      <c r="H507" s="18" t="s">
        <v>259</v>
      </c>
      <c r="I507" s="40" t="s">
        <v>4108</v>
      </c>
    </row>
    <row r="508" spans="1:9" ht="13" outlineLevel="1" x14ac:dyDescent="0.35">
      <c r="A508" s="803">
        <v>499</v>
      </c>
      <c r="B508" s="599"/>
      <c r="C508" s="12" t="s">
        <v>2526</v>
      </c>
      <c r="D508" s="157"/>
      <c r="E508" s="5"/>
      <c r="F508" s="700" t="s">
        <v>1642</v>
      </c>
      <c r="G508" s="700" t="s">
        <v>1642</v>
      </c>
      <c r="H508" s="71" t="s">
        <v>1642</v>
      </c>
      <c r="I508" s="71" t="s">
        <v>1642</v>
      </c>
    </row>
    <row r="509" spans="1:9" ht="37.5" outlineLevel="2" x14ac:dyDescent="0.35">
      <c r="A509" s="783">
        <v>500</v>
      </c>
      <c r="B509" s="462" t="s">
        <v>2527</v>
      </c>
      <c r="C509" s="28" t="s">
        <v>2528</v>
      </c>
      <c r="D509" s="792" t="s">
        <v>4172</v>
      </c>
      <c r="E509" s="65"/>
      <c r="F509" s="16" t="s">
        <v>4256</v>
      </c>
      <c r="G509" s="16" t="s">
        <v>4257</v>
      </c>
      <c r="H509" s="18" t="s">
        <v>259</v>
      </c>
      <c r="I509" s="11" t="s">
        <v>4111</v>
      </c>
    </row>
    <row r="510" spans="1:9" ht="13" outlineLevel="1" x14ac:dyDescent="0.35">
      <c r="A510" s="803">
        <v>501</v>
      </c>
      <c r="B510" s="599"/>
      <c r="C510" s="12" t="s">
        <v>2529</v>
      </c>
      <c r="D510" s="157"/>
      <c r="E510" s="5"/>
      <c r="F510" s="700" t="s">
        <v>1642</v>
      </c>
      <c r="G510" s="700" t="s">
        <v>1642</v>
      </c>
      <c r="H510" s="71" t="s">
        <v>1642</v>
      </c>
      <c r="I510" s="71" t="s">
        <v>1642</v>
      </c>
    </row>
    <row r="511" spans="1:9" ht="25" outlineLevel="2" x14ac:dyDescent="0.35">
      <c r="A511" s="783">
        <v>502</v>
      </c>
      <c r="B511" s="462" t="s">
        <v>2530</v>
      </c>
      <c r="C511" s="28" t="s">
        <v>2531</v>
      </c>
      <c r="D511" s="792" t="s">
        <v>4172</v>
      </c>
      <c r="E511" s="36" t="s">
        <v>4404</v>
      </c>
      <c r="F511" s="65" t="s">
        <v>4405</v>
      </c>
      <c r="G511" s="602" t="s">
        <v>4406</v>
      </c>
      <c r="H511" s="18" t="s">
        <v>259</v>
      </c>
      <c r="I511" s="11" t="s">
        <v>4111</v>
      </c>
    </row>
    <row r="512" spans="1:9" ht="25" outlineLevel="2" x14ac:dyDescent="0.35">
      <c r="A512" s="783">
        <v>503</v>
      </c>
      <c r="B512" s="462" t="s">
        <v>2532</v>
      </c>
      <c r="C512" s="28" t="s">
        <v>2533</v>
      </c>
      <c r="D512" s="792" t="s">
        <v>4172</v>
      </c>
      <c r="E512" s="36" t="s">
        <v>4407</v>
      </c>
      <c r="F512" s="65" t="s">
        <v>4405</v>
      </c>
      <c r="G512" s="602" t="s">
        <v>4406</v>
      </c>
      <c r="H512" s="18" t="s">
        <v>259</v>
      </c>
      <c r="I512" s="11" t="s">
        <v>4111</v>
      </c>
    </row>
    <row r="513" spans="1:9" ht="25" outlineLevel="2" x14ac:dyDescent="0.35">
      <c r="A513" s="783">
        <v>504</v>
      </c>
      <c r="B513" s="462" t="s">
        <v>2534</v>
      </c>
      <c r="C513" s="28" t="s">
        <v>2535</v>
      </c>
      <c r="D513" s="792" t="s">
        <v>4172</v>
      </c>
      <c r="E513" s="36" t="s">
        <v>4408</v>
      </c>
      <c r="F513" s="65" t="s">
        <v>4405</v>
      </c>
      <c r="G513" s="602" t="s">
        <v>4406</v>
      </c>
      <c r="H513" s="18" t="s">
        <v>259</v>
      </c>
      <c r="I513" s="11" t="s">
        <v>4111</v>
      </c>
    </row>
    <row r="514" spans="1:9" ht="25" outlineLevel="2" x14ac:dyDescent="0.35">
      <c r="A514" s="783">
        <v>505</v>
      </c>
      <c r="B514" s="462" t="s">
        <v>2536</v>
      </c>
      <c r="C514" s="28" t="s">
        <v>2537</v>
      </c>
      <c r="D514" s="792" t="s">
        <v>4172</v>
      </c>
      <c r="E514" s="36"/>
      <c r="F514" s="65" t="s">
        <v>4405</v>
      </c>
      <c r="G514" s="602" t="s">
        <v>4406</v>
      </c>
      <c r="H514" s="18" t="s">
        <v>259</v>
      </c>
      <c r="I514" s="11" t="s">
        <v>4111</v>
      </c>
    </row>
    <row r="515" spans="1:9" ht="13" outlineLevel="1" x14ac:dyDescent="0.35">
      <c r="A515" s="803">
        <v>506</v>
      </c>
      <c r="B515" s="599"/>
      <c r="C515" s="12" t="s">
        <v>2538</v>
      </c>
      <c r="D515" s="157"/>
      <c r="E515" s="5"/>
      <c r="F515" s="700" t="s">
        <v>1642</v>
      </c>
      <c r="G515" s="700" t="s">
        <v>1642</v>
      </c>
      <c r="H515" s="71" t="s">
        <v>1642</v>
      </c>
      <c r="I515" s="71" t="s">
        <v>1642</v>
      </c>
    </row>
    <row r="516" spans="1:9" ht="37.5" outlineLevel="2" x14ac:dyDescent="0.35">
      <c r="A516" s="783">
        <v>507</v>
      </c>
      <c r="B516" s="462" t="s">
        <v>2539</v>
      </c>
      <c r="C516" s="28" t="s">
        <v>2540</v>
      </c>
      <c r="D516" s="792" t="s">
        <v>4172</v>
      </c>
      <c r="E516" s="65"/>
      <c r="F516" s="65" t="s">
        <v>4409</v>
      </c>
      <c r="G516" s="65" t="s">
        <v>4410</v>
      </c>
      <c r="H516" s="18" t="s">
        <v>259</v>
      </c>
      <c r="I516" s="11" t="s">
        <v>4111</v>
      </c>
    </row>
    <row r="517" spans="1:9" ht="25" outlineLevel="2" x14ac:dyDescent="0.35">
      <c r="A517" s="805">
        <v>508</v>
      </c>
      <c r="B517" s="603" t="s">
        <v>2541</v>
      </c>
      <c r="C517" s="28" t="s">
        <v>2542</v>
      </c>
      <c r="D517" s="792" t="s">
        <v>4172</v>
      </c>
      <c r="E517" s="65"/>
      <c r="F517" s="65" t="s">
        <v>2233</v>
      </c>
      <c r="G517" s="65" t="s">
        <v>4278</v>
      </c>
      <c r="H517" s="18" t="s">
        <v>259</v>
      </c>
      <c r="I517" s="11" t="s">
        <v>4111</v>
      </c>
    </row>
    <row r="518" spans="1:9" ht="37.5" outlineLevel="2" x14ac:dyDescent="0.35">
      <c r="A518" s="805">
        <v>509</v>
      </c>
      <c r="B518" s="603" t="s">
        <v>2543</v>
      </c>
      <c r="C518" s="28" t="s">
        <v>2544</v>
      </c>
      <c r="D518" s="792" t="s">
        <v>4172</v>
      </c>
      <c r="E518" s="28" t="s">
        <v>4411</v>
      </c>
      <c r="F518" s="65" t="s">
        <v>2235</v>
      </c>
      <c r="G518" s="65" t="s">
        <v>4280</v>
      </c>
      <c r="H518" s="18" t="s">
        <v>4412</v>
      </c>
      <c r="I518" s="11" t="s">
        <v>4106</v>
      </c>
    </row>
    <row r="519" spans="1:9" ht="25" outlineLevel="2" x14ac:dyDescent="0.35">
      <c r="A519" s="805">
        <v>510</v>
      </c>
      <c r="B519" s="603" t="s">
        <v>2545</v>
      </c>
      <c r="C519" s="28" t="s">
        <v>2546</v>
      </c>
      <c r="D519" s="792" t="s">
        <v>4172</v>
      </c>
      <c r="E519" s="65"/>
      <c r="F519" s="65" t="s">
        <v>4263</v>
      </c>
      <c r="G519" s="65" t="s">
        <v>4264</v>
      </c>
      <c r="H519" s="18" t="s">
        <v>259</v>
      </c>
      <c r="I519" s="11" t="s">
        <v>4111</v>
      </c>
    </row>
    <row r="520" spans="1:9" ht="13" outlineLevel="1" x14ac:dyDescent="0.35">
      <c r="A520" s="803">
        <v>511</v>
      </c>
      <c r="B520" s="599"/>
      <c r="C520" s="12" t="s">
        <v>2547</v>
      </c>
      <c r="D520" s="157"/>
      <c r="E520" s="5"/>
      <c r="F520" s="700" t="s">
        <v>1642</v>
      </c>
      <c r="G520" s="700" t="s">
        <v>1642</v>
      </c>
      <c r="H520" s="71" t="s">
        <v>1642</v>
      </c>
      <c r="I520" s="71" t="s">
        <v>1642</v>
      </c>
    </row>
    <row r="521" spans="1:9" ht="62.5" outlineLevel="2" x14ac:dyDescent="0.35">
      <c r="A521" s="805">
        <v>512</v>
      </c>
      <c r="B521" s="603" t="s">
        <v>2548</v>
      </c>
      <c r="C521" s="28" t="s">
        <v>2549</v>
      </c>
      <c r="D521" s="792" t="s">
        <v>4172</v>
      </c>
      <c r="E521" s="36" t="s">
        <v>4413</v>
      </c>
      <c r="F521" s="47" t="s">
        <v>4324</v>
      </c>
      <c r="G521" s="70" t="s">
        <v>4325</v>
      </c>
      <c r="H521" s="18" t="s">
        <v>259</v>
      </c>
      <c r="I521" s="11" t="s">
        <v>4111</v>
      </c>
    </row>
    <row r="522" spans="1:9" ht="62.5" outlineLevel="2" x14ac:dyDescent="0.35">
      <c r="A522" s="805">
        <v>513</v>
      </c>
      <c r="B522" s="603" t="s">
        <v>2550</v>
      </c>
      <c r="C522" s="28" t="s">
        <v>2551</v>
      </c>
      <c r="D522" s="792" t="s">
        <v>4172</v>
      </c>
      <c r="E522" s="36" t="s">
        <v>4414</v>
      </c>
      <c r="F522" s="47" t="s">
        <v>4324</v>
      </c>
      <c r="G522" s="70" t="s">
        <v>4325</v>
      </c>
      <c r="H522" s="18" t="s">
        <v>259</v>
      </c>
      <c r="I522" s="11" t="s">
        <v>4111</v>
      </c>
    </row>
    <row r="523" spans="1:9" ht="62.5" outlineLevel="2" x14ac:dyDescent="0.35">
      <c r="A523" s="805">
        <v>514</v>
      </c>
      <c r="B523" s="603" t="s">
        <v>2552</v>
      </c>
      <c r="C523" s="28" t="s">
        <v>2553</v>
      </c>
      <c r="D523" s="792" t="s">
        <v>4172</v>
      </c>
      <c r="E523" s="36" t="s">
        <v>4415</v>
      </c>
      <c r="F523" s="47" t="s">
        <v>4324</v>
      </c>
      <c r="G523" s="70" t="s">
        <v>4325</v>
      </c>
      <c r="H523" s="18" t="s">
        <v>259</v>
      </c>
      <c r="I523" s="11" t="s">
        <v>4111</v>
      </c>
    </row>
    <row r="524" spans="1:9" ht="37.5" outlineLevel="2" x14ac:dyDescent="0.35">
      <c r="A524" s="805">
        <v>515</v>
      </c>
      <c r="B524" s="603" t="s">
        <v>2554</v>
      </c>
      <c r="C524" s="28" t="s">
        <v>2555</v>
      </c>
      <c r="D524" s="792" t="s">
        <v>4172</v>
      </c>
      <c r="E524" s="36" t="s">
        <v>4416</v>
      </c>
      <c r="F524" s="47" t="s">
        <v>4256</v>
      </c>
      <c r="G524" s="65" t="s">
        <v>4257</v>
      </c>
      <c r="H524" s="18" t="s">
        <v>259</v>
      </c>
      <c r="I524" s="11" t="s">
        <v>4111</v>
      </c>
    </row>
    <row r="525" spans="1:9" ht="37.5" outlineLevel="2" x14ac:dyDescent="0.35">
      <c r="A525" s="805">
        <v>516</v>
      </c>
      <c r="B525" s="603" t="s">
        <v>2556</v>
      </c>
      <c r="C525" s="28" t="s">
        <v>2557</v>
      </c>
      <c r="D525" s="792" t="s">
        <v>4172</v>
      </c>
      <c r="E525" s="36" t="s">
        <v>4417</v>
      </c>
      <c r="F525" s="47" t="s">
        <v>4256</v>
      </c>
      <c r="G525" s="65" t="s">
        <v>4257</v>
      </c>
      <c r="H525" s="18" t="s">
        <v>259</v>
      </c>
      <c r="I525" s="11" t="s">
        <v>4111</v>
      </c>
    </row>
    <row r="526" spans="1:9" ht="62.5" outlineLevel="2" x14ac:dyDescent="0.35">
      <c r="A526" s="805">
        <v>517</v>
      </c>
      <c r="B526" s="603" t="s">
        <v>2558</v>
      </c>
      <c r="C526" s="28" t="s">
        <v>2559</v>
      </c>
      <c r="D526" s="792" t="s">
        <v>4172</v>
      </c>
      <c r="E526" s="36"/>
      <c r="F526" s="47" t="s">
        <v>4324</v>
      </c>
      <c r="G526" s="70" t="s">
        <v>4325</v>
      </c>
      <c r="H526" s="18" t="s">
        <v>259</v>
      </c>
      <c r="I526" s="11" t="s">
        <v>4111</v>
      </c>
    </row>
    <row r="527" spans="1:9" ht="13" x14ac:dyDescent="0.35">
      <c r="A527" s="804">
        <v>518</v>
      </c>
      <c r="B527" s="600"/>
      <c r="C527" s="601" t="s">
        <v>4418</v>
      </c>
      <c r="D527" s="595"/>
      <c r="E527" s="583"/>
      <c r="F527" s="583" t="s">
        <v>1642</v>
      </c>
      <c r="G527" s="583" t="s">
        <v>1642</v>
      </c>
      <c r="H527" s="628" t="s">
        <v>1642</v>
      </c>
      <c r="I527" s="628" t="s">
        <v>1642</v>
      </c>
    </row>
    <row r="528" spans="1:9" ht="13" outlineLevel="1" x14ac:dyDescent="0.35">
      <c r="A528" s="803">
        <v>519</v>
      </c>
      <c r="B528" s="599"/>
      <c r="C528" s="12" t="s">
        <v>2561</v>
      </c>
      <c r="D528" s="157"/>
      <c r="E528" s="5"/>
      <c r="F528" s="700" t="s">
        <v>1642</v>
      </c>
      <c r="G528" s="700" t="s">
        <v>1642</v>
      </c>
      <c r="H528" s="71" t="s">
        <v>1642</v>
      </c>
      <c r="I528" s="71" t="s">
        <v>1642</v>
      </c>
    </row>
    <row r="529" spans="1:9" ht="75" outlineLevel="2" x14ac:dyDescent="0.35">
      <c r="A529" s="783">
        <v>520</v>
      </c>
      <c r="B529" s="462" t="s">
        <v>2562</v>
      </c>
      <c r="C529" s="28" t="s">
        <v>2563</v>
      </c>
      <c r="D529" s="139" t="s">
        <v>4090</v>
      </c>
      <c r="E529" s="47" t="s">
        <v>4419</v>
      </c>
      <c r="F529" s="70" t="s">
        <v>4091</v>
      </c>
      <c r="G529" s="70" t="s">
        <v>4091</v>
      </c>
      <c r="H529" s="18" t="s">
        <v>259</v>
      </c>
      <c r="I529" s="781" t="s">
        <v>4108</v>
      </c>
    </row>
    <row r="530" spans="1:9" ht="75" outlineLevel="2" x14ac:dyDescent="0.35">
      <c r="A530" s="783">
        <v>521</v>
      </c>
      <c r="B530" s="462" t="s">
        <v>2564</v>
      </c>
      <c r="C530" s="28" t="s">
        <v>2565</v>
      </c>
      <c r="D530" s="139" t="s">
        <v>4090</v>
      </c>
      <c r="E530" s="47" t="s">
        <v>4420</v>
      </c>
      <c r="F530" s="70" t="s">
        <v>4091</v>
      </c>
      <c r="G530" s="70" t="s">
        <v>4091</v>
      </c>
      <c r="H530" s="18" t="s">
        <v>259</v>
      </c>
      <c r="I530" s="781" t="s">
        <v>4108</v>
      </c>
    </row>
    <row r="531" spans="1:9" ht="50" outlineLevel="2" x14ac:dyDescent="0.35">
      <c r="A531" s="783">
        <v>522</v>
      </c>
      <c r="B531" s="462" t="s">
        <v>2566</v>
      </c>
      <c r="C531" s="82" t="s">
        <v>2567</v>
      </c>
      <c r="D531" s="139" t="s">
        <v>4090</v>
      </c>
      <c r="E531" s="47" t="s">
        <v>4421</v>
      </c>
      <c r="F531" s="70" t="s">
        <v>4091</v>
      </c>
      <c r="G531" s="70" t="s">
        <v>4091</v>
      </c>
      <c r="H531" s="18" t="s">
        <v>259</v>
      </c>
      <c r="I531" s="781" t="s">
        <v>4108</v>
      </c>
    </row>
    <row r="532" spans="1:9" ht="75" outlineLevel="2" x14ac:dyDescent="0.35">
      <c r="A532" s="783">
        <v>523</v>
      </c>
      <c r="B532" s="462" t="s">
        <v>2568</v>
      </c>
      <c r="C532" s="82" t="s">
        <v>2569</v>
      </c>
      <c r="D532" s="139" t="s">
        <v>4090</v>
      </c>
      <c r="E532" s="47" t="s">
        <v>4422</v>
      </c>
      <c r="F532" s="70" t="s">
        <v>4091</v>
      </c>
      <c r="G532" s="70" t="s">
        <v>4091</v>
      </c>
      <c r="H532" s="18" t="s">
        <v>259</v>
      </c>
      <c r="I532" s="781" t="s">
        <v>4108</v>
      </c>
    </row>
    <row r="533" spans="1:9" ht="75" outlineLevel="2" x14ac:dyDescent="0.35">
      <c r="A533" s="783">
        <v>524</v>
      </c>
      <c r="B533" s="462" t="s">
        <v>2570</v>
      </c>
      <c r="C533" s="82" t="s">
        <v>2571</v>
      </c>
      <c r="D533" s="139" t="s">
        <v>4090</v>
      </c>
      <c r="E533" s="47" t="s">
        <v>4423</v>
      </c>
      <c r="F533" s="70" t="s">
        <v>4091</v>
      </c>
      <c r="G533" s="70" t="s">
        <v>4091</v>
      </c>
      <c r="H533" s="18" t="s">
        <v>259</v>
      </c>
      <c r="I533" s="781" t="s">
        <v>4108</v>
      </c>
    </row>
    <row r="534" spans="1:9" ht="275" outlineLevel="2" x14ac:dyDescent="0.35">
      <c r="A534" s="783">
        <v>525</v>
      </c>
      <c r="B534" s="462" t="s">
        <v>2572</v>
      </c>
      <c r="C534" s="82" t="s">
        <v>2573</v>
      </c>
      <c r="D534" s="139" t="s">
        <v>4090</v>
      </c>
      <c r="E534" s="47" t="s">
        <v>4424</v>
      </c>
      <c r="F534" s="70" t="s">
        <v>4091</v>
      </c>
      <c r="G534" s="70" t="s">
        <v>4091</v>
      </c>
      <c r="H534" s="18" t="s">
        <v>259</v>
      </c>
      <c r="I534" s="781" t="s">
        <v>4108</v>
      </c>
    </row>
    <row r="535" spans="1:9" ht="13" outlineLevel="1" x14ac:dyDescent="0.35">
      <c r="A535" s="803">
        <v>526</v>
      </c>
      <c r="B535" s="599"/>
      <c r="C535" s="693" t="s">
        <v>2574</v>
      </c>
      <c r="D535" s="157"/>
      <c r="E535" s="5"/>
      <c r="F535" s="700" t="s">
        <v>1642</v>
      </c>
      <c r="G535" s="700" t="s">
        <v>1642</v>
      </c>
      <c r="H535" s="71" t="s">
        <v>1642</v>
      </c>
      <c r="I535" s="71" t="s">
        <v>1642</v>
      </c>
    </row>
    <row r="536" spans="1:9" ht="137.5" outlineLevel="2" x14ac:dyDescent="0.35">
      <c r="A536" s="783">
        <v>527</v>
      </c>
      <c r="B536" s="462" t="s">
        <v>2575</v>
      </c>
      <c r="C536" s="82" t="s">
        <v>2576</v>
      </c>
      <c r="D536" s="43" t="s">
        <v>4094</v>
      </c>
      <c r="E536" s="65" t="s">
        <v>4425</v>
      </c>
      <c r="F536" s="70" t="s">
        <v>4091</v>
      </c>
      <c r="G536" s="70" t="s">
        <v>4091</v>
      </c>
      <c r="H536" s="17" t="s">
        <v>1870</v>
      </c>
      <c r="I536" s="20" t="s">
        <v>4091</v>
      </c>
    </row>
    <row r="537" spans="1:9" ht="13" outlineLevel="1" x14ac:dyDescent="0.35">
      <c r="A537" s="803">
        <v>528</v>
      </c>
      <c r="B537" s="599"/>
      <c r="C537" s="12" t="s">
        <v>2577</v>
      </c>
      <c r="D537" s="157"/>
      <c r="E537" s="5"/>
      <c r="F537" s="700" t="s">
        <v>1642</v>
      </c>
      <c r="G537" s="700" t="s">
        <v>1642</v>
      </c>
      <c r="H537" s="71" t="s">
        <v>1642</v>
      </c>
      <c r="I537" s="71" t="s">
        <v>1642</v>
      </c>
    </row>
    <row r="538" spans="1:9" ht="75" outlineLevel="2" x14ac:dyDescent="0.35">
      <c r="A538" s="805">
        <v>529</v>
      </c>
      <c r="B538" s="603" t="s">
        <v>2578</v>
      </c>
      <c r="C538" s="28" t="s">
        <v>2579</v>
      </c>
      <c r="D538" s="140" t="s">
        <v>1994</v>
      </c>
      <c r="E538" s="65" t="s">
        <v>4426</v>
      </c>
      <c r="F538" s="70" t="s">
        <v>4091</v>
      </c>
      <c r="G538" s="70" t="s">
        <v>4091</v>
      </c>
      <c r="H538" s="18" t="s">
        <v>257</v>
      </c>
      <c r="I538" s="11" t="s">
        <v>4101</v>
      </c>
    </row>
    <row r="539" spans="1:9" ht="13" outlineLevel="1" x14ac:dyDescent="0.35">
      <c r="A539" s="803">
        <v>530</v>
      </c>
      <c r="B539" s="599"/>
      <c r="C539" s="693" t="s">
        <v>2580</v>
      </c>
      <c r="D539" s="157"/>
      <c r="E539" s="5"/>
      <c r="F539" s="700" t="s">
        <v>1642</v>
      </c>
      <c r="G539" s="700" t="s">
        <v>1642</v>
      </c>
      <c r="H539" s="71" t="s">
        <v>1642</v>
      </c>
      <c r="I539" s="71" t="s">
        <v>1642</v>
      </c>
    </row>
    <row r="540" spans="1:9" ht="137.5" outlineLevel="2" x14ac:dyDescent="0.35">
      <c r="A540" s="805">
        <v>531</v>
      </c>
      <c r="B540" s="603" t="s">
        <v>556</v>
      </c>
      <c r="C540" s="17" t="s">
        <v>557</v>
      </c>
      <c r="D540" s="127" t="s">
        <v>256</v>
      </c>
      <c r="E540" s="70" t="s">
        <v>558</v>
      </c>
      <c r="F540" s="70" t="s">
        <v>4091</v>
      </c>
      <c r="G540" s="70" t="s">
        <v>4091</v>
      </c>
      <c r="H540" s="18" t="s">
        <v>257</v>
      </c>
      <c r="I540" s="11" t="s">
        <v>4427</v>
      </c>
    </row>
    <row r="541" spans="1:9" ht="262.5" outlineLevel="2" x14ac:dyDescent="0.35">
      <c r="A541" s="805">
        <v>532</v>
      </c>
      <c r="B541" s="603" t="s">
        <v>568</v>
      </c>
      <c r="C541" s="28" t="s">
        <v>569</v>
      </c>
      <c r="D541" s="127" t="s">
        <v>256</v>
      </c>
      <c r="E541" s="70" t="s">
        <v>570</v>
      </c>
      <c r="F541" s="70" t="s">
        <v>4091</v>
      </c>
      <c r="G541" s="70" t="s">
        <v>4091</v>
      </c>
      <c r="H541" s="18" t="s">
        <v>257</v>
      </c>
      <c r="I541" s="11" t="s">
        <v>4427</v>
      </c>
    </row>
    <row r="542" spans="1:9" ht="13" outlineLevel="1" x14ac:dyDescent="0.35">
      <c r="A542" s="803">
        <v>533</v>
      </c>
      <c r="B542" s="599"/>
      <c r="C542" s="693" t="s">
        <v>2581</v>
      </c>
      <c r="D542" s="157"/>
      <c r="E542" s="5"/>
      <c r="F542" s="700" t="s">
        <v>1642</v>
      </c>
      <c r="G542" s="700" t="s">
        <v>1642</v>
      </c>
      <c r="H542" s="71" t="s">
        <v>1642</v>
      </c>
      <c r="I542" s="71" t="s">
        <v>1642</v>
      </c>
    </row>
    <row r="543" spans="1:9" ht="150" outlineLevel="2" x14ac:dyDescent="0.35">
      <c r="A543" s="805">
        <v>534</v>
      </c>
      <c r="B543" s="603" t="s">
        <v>588</v>
      </c>
      <c r="C543" s="17" t="s">
        <v>589</v>
      </c>
      <c r="D543" s="127" t="s">
        <v>256</v>
      </c>
      <c r="E543" s="70" t="s">
        <v>590</v>
      </c>
      <c r="F543" s="70" t="s">
        <v>4091</v>
      </c>
      <c r="G543" s="70" t="s">
        <v>4091</v>
      </c>
      <c r="H543" s="18" t="s">
        <v>257</v>
      </c>
      <c r="I543" s="11" t="s">
        <v>4427</v>
      </c>
    </row>
    <row r="544" spans="1:9" ht="262.5" outlineLevel="2" x14ac:dyDescent="0.35">
      <c r="A544" s="805">
        <v>535</v>
      </c>
      <c r="B544" s="603" t="s">
        <v>592</v>
      </c>
      <c r="C544" s="17" t="s">
        <v>593</v>
      </c>
      <c r="D544" s="127" t="s">
        <v>256</v>
      </c>
      <c r="E544" s="70" t="s">
        <v>594</v>
      </c>
      <c r="F544" s="70" t="s">
        <v>4091</v>
      </c>
      <c r="G544" s="70" t="s">
        <v>4091</v>
      </c>
      <c r="H544" s="18" t="s">
        <v>257</v>
      </c>
      <c r="I544" s="11" t="s">
        <v>4427</v>
      </c>
    </row>
    <row r="545" spans="1:9" ht="13" outlineLevel="1" x14ac:dyDescent="0.35">
      <c r="A545" s="803">
        <v>536</v>
      </c>
      <c r="B545" s="599"/>
      <c r="C545" s="693" t="s">
        <v>2582</v>
      </c>
      <c r="D545" s="157"/>
      <c r="E545" s="5"/>
      <c r="F545" s="700" t="s">
        <v>1642</v>
      </c>
      <c r="G545" s="700" t="s">
        <v>1642</v>
      </c>
      <c r="H545" s="71" t="s">
        <v>1642</v>
      </c>
      <c r="I545" s="71" t="s">
        <v>1642</v>
      </c>
    </row>
    <row r="546" spans="1:9" ht="137.5" outlineLevel="2" x14ac:dyDescent="0.35">
      <c r="A546" s="805">
        <v>537</v>
      </c>
      <c r="B546" s="603" t="s">
        <v>2583</v>
      </c>
      <c r="C546" s="17" t="s">
        <v>2584</v>
      </c>
      <c r="D546" s="43" t="s">
        <v>4094</v>
      </c>
      <c r="E546" s="228" t="s">
        <v>4428</v>
      </c>
      <c r="F546" s="70" t="s">
        <v>4091</v>
      </c>
      <c r="G546" s="70" t="s">
        <v>4091</v>
      </c>
      <c r="H546" s="17" t="s">
        <v>1870</v>
      </c>
      <c r="I546" s="20" t="s">
        <v>4091</v>
      </c>
    </row>
    <row r="547" spans="1:9" ht="13" x14ac:dyDescent="0.35">
      <c r="A547" s="801">
        <v>538</v>
      </c>
      <c r="B547" s="593"/>
      <c r="C547" s="594" t="s">
        <v>2793</v>
      </c>
      <c r="D547" s="595"/>
      <c r="E547" s="583"/>
      <c r="F547" s="583" t="s">
        <v>1642</v>
      </c>
      <c r="G547" s="583" t="s">
        <v>1642</v>
      </c>
      <c r="H547" s="628" t="s">
        <v>1642</v>
      </c>
      <c r="I547" s="628" t="s">
        <v>1642</v>
      </c>
    </row>
    <row r="548" spans="1:9" ht="130" outlineLevel="1" x14ac:dyDescent="0.35">
      <c r="A548" s="785">
        <v>539</v>
      </c>
      <c r="B548" s="489"/>
      <c r="C548" s="420" t="s">
        <v>2794</v>
      </c>
      <c r="D548" s="420" t="s">
        <v>4429</v>
      </c>
      <c r="E548" s="416"/>
      <c r="F548" s="416" t="s">
        <v>1642</v>
      </c>
      <c r="G548" s="416" t="s">
        <v>1642</v>
      </c>
      <c r="H548" s="420" t="s">
        <v>1642</v>
      </c>
      <c r="I548" s="420" t="s">
        <v>1642</v>
      </c>
    </row>
    <row r="549" spans="1:9" ht="13" outlineLevel="1" x14ac:dyDescent="0.35">
      <c r="A549" s="785">
        <v>540</v>
      </c>
      <c r="B549" s="489"/>
      <c r="C549" s="420" t="s">
        <v>2795</v>
      </c>
      <c r="D549" s="416"/>
      <c r="E549" s="416"/>
      <c r="F549" s="416" t="s">
        <v>1642</v>
      </c>
      <c r="G549" s="416" t="s">
        <v>1642</v>
      </c>
      <c r="H549" s="420" t="s">
        <v>1642</v>
      </c>
      <c r="I549" s="420" t="s">
        <v>1642</v>
      </c>
    </row>
    <row r="550" spans="1:9" outlineLevel="2" x14ac:dyDescent="0.35">
      <c r="A550" s="780">
        <v>541</v>
      </c>
      <c r="B550" s="568" t="s">
        <v>2796</v>
      </c>
      <c r="C550" s="17" t="s">
        <v>2797</v>
      </c>
      <c r="D550" s="139" t="s">
        <v>4090</v>
      </c>
      <c r="E550" s="70"/>
      <c r="F550" s="70" t="s">
        <v>4091</v>
      </c>
      <c r="G550" s="70" t="s">
        <v>4091</v>
      </c>
      <c r="H550" s="17" t="s">
        <v>257</v>
      </c>
      <c r="I550" s="20" t="s">
        <v>4092</v>
      </c>
    </row>
    <row r="551" spans="1:9" outlineLevel="2" x14ac:dyDescent="0.35">
      <c r="A551" s="780">
        <v>542</v>
      </c>
      <c r="B551" s="568" t="s">
        <v>2798</v>
      </c>
      <c r="C551" s="17" t="s">
        <v>2799</v>
      </c>
      <c r="D551" s="43" t="s">
        <v>4094</v>
      </c>
      <c r="E551" s="70"/>
      <c r="F551" s="70" t="s">
        <v>4091</v>
      </c>
      <c r="G551" s="70" t="s">
        <v>4091</v>
      </c>
      <c r="H551" s="17" t="s">
        <v>1870</v>
      </c>
      <c r="I551" s="20" t="s">
        <v>4091</v>
      </c>
    </row>
    <row r="552" spans="1:9" outlineLevel="2" x14ac:dyDescent="0.35">
      <c r="A552" s="780">
        <v>543</v>
      </c>
      <c r="B552" s="568" t="s">
        <v>2800</v>
      </c>
      <c r="C552" s="17" t="s">
        <v>2502</v>
      </c>
      <c r="D552" s="43" t="s">
        <v>4094</v>
      </c>
      <c r="E552" s="70"/>
      <c r="F552" s="70" t="s">
        <v>4091</v>
      </c>
      <c r="G552" s="70" t="s">
        <v>4091</v>
      </c>
      <c r="H552" s="17" t="s">
        <v>1870</v>
      </c>
      <c r="I552" s="20" t="s">
        <v>4091</v>
      </c>
    </row>
    <row r="553" spans="1:9" outlineLevel="2" x14ac:dyDescent="0.35">
      <c r="A553" s="780">
        <v>544</v>
      </c>
      <c r="B553" s="568" t="s">
        <v>2801</v>
      </c>
      <c r="C553" s="17" t="s">
        <v>2802</v>
      </c>
      <c r="D553" s="139" t="s">
        <v>4090</v>
      </c>
      <c r="E553" s="70"/>
      <c r="F553" s="70" t="s">
        <v>4091</v>
      </c>
      <c r="G553" s="70" t="s">
        <v>4091</v>
      </c>
      <c r="H553" s="17" t="s">
        <v>257</v>
      </c>
      <c r="I553" s="11" t="s">
        <v>4106</v>
      </c>
    </row>
    <row r="554" spans="1:9" outlineLevel="2" x14ac:dyDescent="0.35">
      <c r="A554" s="780">
        <v>545</v>
      </c>
      <c r="B554" s="568" t="s">
        <v>2803</v>
      </c>
      <c r="C554" s="17" t="s">
        <v>2804</v>
      </c>
      <c r="D554" s="43" t="s">
        <v>4094</v>
      </c>
      <c r="E554" s="70"/>
      <c r="F554" s="70" t="s">
        <v>4091</v>
      </c>
      <c r="G554" s="70" t="s">
        <v>4091</v>
      </c>
      <c r="H554" s="17" t="s">
        <v>1870</v>
      </c>
      <c r="I554" s="20" t="s">
        <v>4091</v>
      </c>
    </row>
    <row r="555" spans="1:9" outlineLevel="2" x14ac:dyDescent="0.35">
      <c r="A555" s="780">
        <v>546</v>
      </c>
      <c r="B555" s="568" t="s">
        <v>2805</v>
      </c>
      <c r="C555" s="40" t="s">
        <v>2806</v>
      </c>
      <c r="D555" s="139" t="s">
        <v>4090</v>
      </c>
      <c r="E555" s="70"/>
      <c r="F555" s="70" t="s">
        <v>4091</v>
      </c>
      <c r="G555" s="70" t="s">
        <v>4091</v>
      </c>
      <c r="H555" s="17" t="s">
        <v>257</v>
      </c>
      <c r="I555" s="11" t="s">
        <v>4111</v>
      </c>
    </row>
    <row r="556" spans="1:9" ht="13" outlineLevel="1" x14ac:dyDescent="0.35">
      <c r="A556" s="785">
        <v>547</v>
      </c>
      <c r="B556" s="489"/>
      <c r="C556" s="424" t="s">
        <v>2807</v>
      </c>
      <c r="D556" s="422"/>
      <c r="E556" s="416"/>
      <c r="F556" s="416" t="s">
        <v>1642</v>
      </c>
      <c r="G556" s="416" t="s">
        <v>1642</v>
      </c>
      <c r="H556" s="420" t="s">
        <v>1642</v>
      </c>
      <c r="I556" s="420" t="s">
        <v>1642</v>
      </c>
    </row>
    <row r="557" spans="1:9" outlineLevel="2" x14ac:dyDescent="0.35">
      <c r="A557" s="780">
        <v>548</v>
      </c>
      <c r="B557" s="568" t="s">
        <v>2808</v>
      </c>
      <c r="C557" s="17" t="s">
        <v>2797</v>
      </c>
      <c r="D557" s="43" t="s">
        <v>4094</v>
      </c>
      <c r="E557" s="70"/>
      <c r="F557" s="70" t="s">
        <v>4091</v>
      </c>
      <c r="G557" s="70" t="s">
        <v>4091</v>
      </c>
      <c r="H557" s="17" t="s">
        <v>1870</v>
      </c>
      <c r="I557" s="20" t="s">
        <v>4091</v>
      </c>
    </row>
    <row r="558" spans="1:9" outlineLevel="2" x14ac:dyDescent="0.35">
      <c r="A558" s="780">
        <v>549</v>
      </c>
      <c r="B558" s="568" t="s">
        <v>2809</v>
      </c>
      <c r="C558" s="17" t="s">
        <v>2799</v>
      </c>
      <c r="D558" s="43" t="s">
        <v>4094</v>
      </c>
      <c r="E558" s="70"/>
      <c r="F558" s="70" t="s">
        <v>4091</v>
      </c>
      <c r="G558" s="70" t="s">
        <v>4091</v>
      </c>
      <c r="H558" s="17" t="s">
        <v>1870</v>
      </c>
      <c r="I558" s="20" t="s">
        <v>4091</v>
      </c>
    </row>
    <row r="559" spans="1:9" outlineLevel="2" x14ac:dyDescent="0.35">
      <c r="A559" s="780">
        <v>550</v>
      </c>
      <c r="B559" s="568" t="s">
        <v>2810</v>
      </c>
      <c r="C559" s="17" t="s">
        <v>2502</v>
      </c>
      <c r="D559" s="43" t="s">
        <v>4094</v>
      </c>
      <c r="E559" s="70"/>
      <c r="F559" s="70" t="s">
        <v>4091</v>
      </c>
      <c r="G559" s="70" t="s">
        <v>4091</v>
      </c>
      <c r="H559" s="17" t="s">
        <v>1870</v>
      </c>
      <c r="I559" s="20" t="s">
        <v>4091</v>
      </c>
    </row>
    <row r="560" spans="1:9" outlineLevel="2" x14ac:dyDescent="0.35">
      <c r="A560" s="780">
        <v>551</v>
      </c>
      <c r="B560" s="568" t="s">
        <v>2811</v>
      </c>
      <c r="C560" s="17" t="s">
        <v>2802</v>
      </c>
      <c r="D560" s="43" t="s">
        <v>4094</v>
      </c>
      <c r="E560" s="70"/>
      <c r="F560" s="70" t="s">
        <v>4091</v>
      </c>
      <c r="G560" s="70" t="s">
        <v>4091</v>
      </c>
      <c r="H560" s="17" t="s">
        <v>1870</v>
      </c>
      <c r="I560" s="20" t="s">
        <v>4091</v>
      </c>
    </row>
    <row r="561" spans="1:9" outlineLevel="2" x14ac:dyDescent="0.35">
      <c r="A561" s="780">
        <v>552</v>
      </c>
      <c r="B561" s="568" t="s">
        <v>2812</v>
      </c>
      <c r="C561" s="17" t="s">
        <v>2804</v>
      </c>
      <c r="D561" s="43" t="s">
        <v>4094</v>
      </c>
      <c r="E561" s="70"/>
      <c r="F561" s="70" t="s">
        <v>4091</v>
      </c>
      <c r="G561" s="70" t="s">
        <v>4091</v>
      </c>
      <c r="H561" s="17" t="s">
        <v>1870</v>
      </c>
      <c r="I561" s="20" t="s">
        <v>4091</v>
      </c>
    </row>
    <row r="562" spans="1:9" ht="52" outlineLevel="1" x14ac:dyDescent="0.35">
      <c r="A562" s="785">
        <v>553</v>
      </c>
      <c r="B562" s="489"/>
      <c r="C562" s="424" t="s">
        <v>2813</v>
      </c>
      <c r="D562" s="422" t="s">
        <v>4430</v>
      </c>
      <c r="E562" s="416"/>
      <c r="F562" s="416" t="s">
        <v>1642</v>
      </c>
      <c r="G562" s="416" t="s">
        <v>1642</v>
      </c>
      <c r="H562" s="420" t="s">
        <v>1642</v>
      </c>
      <c r="I562" s="420" t="s">
        <v>1642</v>
      </c>
    </row>
    <row r="563" spans="1:9" ht="25" outlineLevel="2" x14ac:dyDescent="0.35">
      <c r="A563" s="780">
        <v>554</v>
      </c>
      <c r="B563" s="568" t="s">
        <v>2814</v>
      </c>
      <c r="C563" s="17" t="s">
        <v>2815</v>
      </c>
      <c r="D563" s="139" t="s">
        <v>4090</v>
      </c>
      <c r="E563" s="70" t="s">
        <v>4431</v>
      </c>
      <c r="F563" s="70" t="s">
        <v>4091</v>
      </c>
      <c r="G563" s="70" t="s">
        <v>4091</v>
      </c>
      <c r="H563" s="17" t="s">
        <v>257</v>
      </c>
      <c r="I563" s="11" t="s">
        <v>4106</v>
      </c>
    </row>
    <row r="564" spans="1:9" outlineLevel="2" x14ac:dyDescent="0.35">
      <c r="A564" s="806">
        <v>555</v>
      </c>
      <c r="B564" s="575" t="s">
        <v>602</v>
      </c>
      <c r="C564" s="13" t="s">
        <v>4432</v>
      </c>
      <c r="D564" s="127" t="s">
        <v>256</v>
      </c>
      <c r="E564" s="70" t="s">
        <v>604</v>
      </c>
      <c r="F564" s="70" t="s">
        <v>4091</v>
      </c>
      <c r="G564" s="70" t="s">
        <v>4091</v>
      </c>
      <c r="H564" s="17" t="s">
        <v>257</v>
      </c>
      <c r="I564" s="11" t="s">
        <v>4106</v>
      </c>
    </row>
    <row r="565" spans="1:9" ht="13" x14ac:dyDescent="0.35">
      <c r="A565" s="801">
        <v>556</v>
      </c>
      <c r="B565" s="593"/>
      <c r="C565" s="594" t="s">
        <v>2817</v>
      </c>
      <c r="D565" s="595"/>
      <c r="E565" s="583"/>
      <c r="F565" s="583" t="s">
        <v>1642</v>
      </c>
      <c r="G565" s="583" t="s">
        <v>1642</v>
      </c>
      <c r="H565" s="628" t="s">
        <v>1642</v>
      </c>
      <c r="I565" s="629" t="s">
        <v>1642</v>
      </c>
    </row>
    <row r="566" spans="1:9" ht="13" outlineLevel="1" x14ac:dyDescent="0.35">
      <c r="A566" s="785">
        <v>557</v>
      </c>
      <c r="B566" s="489"/>
      <c r="C566" s="420" t="s">
        <v>2818</v>
      </c>
      <c r="D566" s="422"/>
      <c r="E566" s="416"/>
      <c r="F566" s="416" t="s">
        <v>1642</v>
      </c>
      <c r="G566" s="416" t="s">
        <v>1642</v>
      </c>
      <c r="H566" s="420" t="s">
        <v>1642</v>
      </c>
      <c r="I566" s="420" t="s">
        <v>1642</v>
      </c>
    </row>
    <row r="567" spans="1:9" outlineLevel="1" x14ac:dyDescent="0.35">
      <c r="A567" s="780">
        <v>558</v>
      </c>
      <c r="B567" s="568" t="s">
        <v>1372</v>
      </c>
      <c r="C567" s="17" t="s">
        <v>2819</v>
      </c>
      <c r="D567" s="139" t="s">
        <v>4090</v>
      </c>
      <c r="E567" s="70"/>
      <c r="F567" s="70" t="s">
        <v>4091</v>
      </c>
      <c r="G567" s="70" t="s">
        <v>4091</v>
      </c>
      <c r="H567" s="17" t="s">
        <v>257</v>
      </c>
      <c r="I567" s="781" t="s">
        <v>4108</v>
      </c>
    </row>
    <row r="568" spans="1:9" ht="13" x14ac:dyDescent="0.35">
      <c r="A568" s="801">
        <v>559</v>
      </c>
      <c r="B568" s="593"/>
      <c r="C568" s="594" t="s">
        <v>2820</v>
      </c>
      <c r="D568" s="604"/>
      <c r="E568" s="583"/>
      <c r="F568" s="583" t="s">
        <v>1642</v>
      </c>
      <c r="G568" s="583" t="s">
        <v>1642</v>
      </c>
      <c r="H568" s="628" t="s">
        <v>1642</v>
      </c>
      <c r="I568" s="629" t="s">
        <v>1642</v>
      </c>
    </row>
    <row r="569" spans="1:9" ht="13" outlineLevel="1" x14ac:dyDescent="0.35">
      <c r="A569" s="785">
        <v>560</v>
      </c>
      <c r="B569" s="489"/>
      <c r="C569" s="44" t="s">
        <v>2818</v>
      </c>
      <c r="D569" s="144"/>
      <c r="E569" s="415"/>
      <c r="F569" s="415" t="s">
        <v>1642</v>
      </c>
      <c r="G569" s="415" t="s">
        <v>1642</v>
      </c>
      <c r="H569" s="62" t="s">
        <v>1642</v>
      </c>
      <c r="I569" s="23" t="s">
        <v>1642</v>
      </c>
    </row>
    <row r="570" spans="1:9" ht="25" outlineLevel="1" x14ac:dyDescent="0.35">
      <c r="A570" s="780">
        <v>561</v>
      </c>
      <c r="B570" s="568" t="s">
        <v>2821</v>
      </c>
      <c r="C570" s="13" t="s">
        <v>2822</v>
      </c>
      <c r="D570" s="792" t="s">
        <v>4172</v>
      </c>
      <c r="E570" s="69"/>
      <c r="F570" s="69" t="s">
        <v>4173</v>
      </c>
      <c r="G570" s="69" t="s">
        <v>4174</v>
      </c>
      <c r="H570" s="18" t="s">
        <v>259</v>
      </c>
      <c r="I570" s="11" t="s">
        <v>4106</v>
      </c>
    </row>
    <row r="571" spans="1:9" ht="25" outlineLevel="1" x14ac:dyDescent="0.35">
      <c r="A571" s="789">
        <v>562</v>
      </c>
      <c r="B571" s="580" t="s">
        <v>2823</v>
      </c>
      <c r="C571" s="63" t="s">
        <v>2824</v>
      </c>
      <c r="D571" s="792" t="s">
        <v>4172</v>
      </c>
      <c r="E571" s="69"/>
      <c r="F571" s="69" t="s">
        <v>4173</v>
      </c>
      <c r="G571" s="69" t="s">
        <v>4174</v>
      </c>
      <c r="H571" s="18" t="s">
        <v>259</v>
      </c>
      <c r="I571" s="11" t="s">
        <v>4111</v>
      </c>
    </row>
    <row r="572" spans="1:9" ht="25" outlineLevel="1" x14ac:dyDescent="0.35">
      <c r="A572" s="789">
        <v>563</v>
      </c>
      <c r="B572" s="580" t="s">
        <v>2825</v>
      </c>
      <c r="C572" s="63" t="s">
        <v>2826</v>
      </c>
      <c r="D572" s="792" t="s">
        <v>4172</v>
      </c>
      <c r="E572" s="69"/>
      <c r="F572" s="69" t="s">
        <v>4173</v>
      </c>
      <c r="G572" s="69" t="s">
        <v>4174</v>
      </c>
      <c r="H572" s="18" t="s">
        <v>259</v>
      </c>
      <c r="I572" s="11" t="s">
        <v>4111</v>
      </c>
    </row>
    <row r="573" spans="1:9" ht="25" outlineLevel="1" x14ac:dyDescent="0.35">
      <c r="A573" s="789">
        <v>564</v>
      </c>
      <c r="B573" s="580" t="s">
        <v>2827</v>
      </c>
      <c r="C573" s="63" t="s">
        <v>2828</v>
      </c>
      <c r="D573" s="792" t="s">
        <v>4172</v>
      </c>
      <c r="E573" s="69"/>
      <c r="F573" s="69" t="s">
        <v>4173</v>
      </c>
      <c r="G573" s="69" t="s">
        <v>4174</v>
      </c>
      <c r="H573" s="18" t="s">
        <v>259</v>
      </c>
      <c r="I573" s="11" t="s">
        <v>4106</v>
      </c>
    </row>
    <row r="574" spans="1:9" ht="25" outlineLevel="1" x14ac:dyDescent="0.35">
      <c r="A574" s="789">
        <v>565</v>
      </c>
      <c r="B574" s="580" t="s">
        <v>2829</v>
      </c>
      <c r="C574" s="63" t="s">
        <v>2830</v>
      </c>
      <c r="D574" s="792" t="s">
        <v>4172</v>
      </c>
      <c r="E574" s="69" t="s">
        <v>4255</v>
      </c>
      <c r="F574" s="69" t="s">
        <v>4173</v>
      </c>
      <c r="G574" s="69" t="s">
        <v>4174</v>
      </c>
      <c r="H574" s="18" t="s">
        <v>259</v>
      </c>
      <c r="I574" s="11" t="s">
        <v>4106</v>
      </c>
    </row>
    <row r="575" spans="1:9" outlineLevel="1" x14ac:dyDescent="0.35">
      <c r="A575" s="789">
        <v>566</v>
      </c>
      <c r="B575" s="580" t="s">
        <v>2831</v>
      </c>
      <c r="C575" s="63" t="s">
        <v>2832</v>
      </c>
      <c r="D575" s="139" t="s">
        <v>4090</v>
      </c>
      <c r="E575" s="69"/>
      <c r="F575" s="70" t="s">
        <v>4091</v>
      </c>
      <c r="G575" s="70" t="s">
        <v>4091</v>
      </c>
      <c r="H575" s="18" t="s">
        <v>257</v>
      </c>
      <c r="I575" s="11" t="s">
        <v>4106</v>
      </c>
    </row>
    <row r="576" spans="1:9" ht="25" outlineLevel="1" x14ac:dyDescent="0.35">
      <c r="A576" s="789">
        <v>567</v>
      </c>
      <c r="B576" s="580" t="s">
        <v>2833</v>
      </c>
      <c r="C576" s="63" t="s">
        <v>2834</v>
      </c>
      <c r="D576" s="792" t="s">
        <v>4172</v>
      </c>
      <c r="E576" s="69"/>
      <c r="F576" s="69" t="s">
        <v>4173</v>
      </c>
      <c r="G576" s="69" t="s">
        <v>4174</v>
      </c>
      <c r="H576" s="18" t="s">
        <v>259</v>
      </c>
      <c r="I576" s="11" t="s">
        <v>4106</v>
      </c>
    </row>
    <row r="577" spans="1:9" outlineLevel="1" x14ac:dyDescent="0.35">
      <c r="A577" s="789">
        <v>568</v>
      </c>
      <c r="B577" s="580" t="s">
        <v>2835</v>
      </c>
      <c r="C577" s="63" t="s">
        <v>2836</v>
      </c>
      <c r="D577" s="139" t="s">
        <v>4090</v>
      </c>
      <c r="E577" s="69"/>
      <c r="F577" s="70" t="s">
        <v>4091</v>
      </c>
      <c r="G577" s="70" t="s">
        <v>4091</v>
      </c>
      <c r="H577" s="18" t="s">
        <v>257</v>
      </c>
      <c r="I577" s="11" t="s">
        <v>4106</v>
      </c>
    </row>
    <row r="578" spans="1:9" outlineLevel="1" x14ac:dyDescent="0.35">
      <c r="A578" s="789">
        <v>569</v>
      </c>
      <c r="B578" s="580" t="s">
        <v>2837</v>
      </c>
      <c r="C578" s="63" t="s">
        <v>2838</v>
      </c>
      <c r="D578" s="139" t="s">
        <v>4090</v>
      </c>
      <c r="E578" s="69"/>
      <c r="F578" s="70" t="s">
        <v>4091</v>
      </c>
      <c r="G578" s="70" t="s">
        <v>4091</v>
      </c>
      <c r="H578" s="18" t="s">
        <v>257</v>
      </c>
      <c r="I578" s="11" t="s">
        <v>4106</v>
      </c>
    </row>
    <row r="579" spans="1:9" ht="25" outlineLevel="1" x14ac:dyDescent="0.35">
      <c r="A579" s="789">
        <v>570</v>
      </c>
      <c r="B579" s="580" t="s">
        <v>2839</v>
      </c>
      <c r="C579" s="63" t="s">
        <v>2840</v>
      </c>
      <c r="D579" s="792" t="s">
        <v>4172</v>
      </c>
      <c r="E579" s="69"/>
      <c r="F579" s="69" t="s">
        <v>4173</v>
      </c>
      <c r="G579" s="69" t="s">
        <v>4174</v>
      </c>
      <c r="H579" s="18" t="s">
        <v>259</v>
      </c>
      <c r="I579" s="11" t="s">
        <v>4111</v>
      </c>
    </row>
    <row r="580" spans="1:9" s="55" customFormat="1" ht="25" outlineLevel="1" x14ac:dyDescent="0.25">
      <c r="A580" s="790">
        <v>571</v>
      </c>
      <c r="B580" s="585" t="s">
        <v>2841</v>
      </c>
      <c r="C580" s="11" t="s">
        <v>2842</v>
      </c>
      <c r="D580" s="139" t="s">
        <v>4090</v>
      </c>
      <c r="E580" s="47" t="s">
        <v>4433</v>
      </c>
      <c r="F580" s="70" t="s">
        <v>4091</v>
      </c>
      <c r="G580" s="70" t="s">
        <v>4091</v>
      </c>
      <c r="H580" s="18" t="s">
        <v>257</v>
      </c>
      <c r="I580" s="11" t="s">
        <v>4106</v>
      </c>
    </row>
    <row r="581" spans="1:9" s="55" customFormat="1" outlineLevel="1" x14ac:dyDescent="0.25">
      <c r="A581" s="790">
        <v>572</v>
      </c>
      <c r="B581" s="585" t="s">
        <v>606</v>
      </c>
      <c r="C581" s="11" t="s">
        <v>607</v>
      </c>
      <c r="D581" s="127" t="s">
        <v>256</v>
      </c>
      <c r="E581" s="70"/>
      <c r="F581" s="70" t="s">
        <v>4091</v>
      </c>
      <c r="G581" s="70" t="s">
        <v>4091</v>
      </c>
      <c r="H581" s="18" t="s">
        <v>257</v>
      </c>
      <c r="I581" s="11" t="s">
        <v>4106</v>
      </c>
    </row>
    <row r="582" spans="1:9" s="55" customFormat="1" outlineLevel="1" x14ac:dyDescent="0.25">
      <c r="A582" s="790">
        <v>573</v>
      </c>
      <c r="B582" s="585" t="s">
        <v>614</v>
      </c>
      <c r="C582" s="11" t="s">
        <v>615</v>
      </c>
      <c r="D582" s="127" t="s">
        <v>256</v>
      </c>
      <c r="E582" s="70"/>
      <c r="F582" s="70" t="s">
        <v>4091</v>
      </c>
      <c r="G582" s="70" t="s">
        <v>4091</v>
      </c>
      <c r="H582" s="18" t="s">
        <v>257</v>
      </c>
      <c r="I582" s="11" t="s">
        <v>4106</v>
      </c>
    </row>
    <row r="583" spans="1:9" s="55" customFormat="1" outlineLevel="1" x14ac:dyDescent="0.25">
      <c r="A583" s="790">
        <v>574</v>
      </c>
      <c r="B583" s="585" t="s">
        <v>2843</v>
      </c>
      <c r="C583" s="11" t="s">
        <v>2844</v>
      </c>
      <c r="D583" s="43" t="s">
        <v>4094</v>
      </c>
      <c r="E583" s="165" t="s">
        <v>4434</v>
      </c>
      <c r="F583" s="70" t="s">
        <v>4091</v>
      </c>
      <c r="G583" s="70" t="s">
        <v>4091</v>
      </c>
      <c r="H583" s="18" t="s">
        <v>1870</v>
      </c>
      <c r="I583" s="781" t="s">
        <v>4091</v>
      </c>
    </row>
    <row r="584" spans="1:9" s="55" customFormat="1" outlineLevel="1" x14ac:dyDescent="0.25">
      <c r="A584" s="790">
        <v>575</v>
      </c>
      <c r="B584" s="585" t="s">
        <v>2845</v>
      </c>
      <c r="C584" s="11" t="s">
        <v>2846</v>
      </c>
      <c r="D584" s="139" t="s">
        <v>4090</v>
      </c>
      <c r="E584" s="47" t="s">
        <v>4377</v>
      </c>
      <c r="F584" s="70" t="s">
        <v>4091</v>
      </c>
      <c r="G584" s="70" t="s">
        <v>4091</v>
      </c>
      <c r="H584" s="18" t="s">
        <v>257</v>
      </c>
      <c r="I584" s="11" t="s">
        <v>4106</v>
      </c>
    </row>
    <row r="585" spans="1:9" s="55" customFormat="1" outlineLevel="1" x14ac:dyDescent="0.25">
      <c r="A585" s="790">
        <v>576</v>
      </c>
      <c r="B585" s="585" t="s">
        <v>2847</v>
      </c>
      <c r="C585" s="11" t="s">
        <v>2848</v>
      </c>
      <c r="D585" s="140" t="s">
        <v>1994</v>
      </c>
      <c r="E585" s="70" t="s">
        <v>4435</v>
      </c>
      <c r="F585" s="70" t="s">
        <v>4091</v>
      </c>
      <c r="G585" s="70" t="s">
        <v>4091</v>
      </c>
      <c r="H585" s="18" t="s">
        <v>257</v>
      </c>
      <c r="I585" s="11" t="s">
        <v>4101</v>
      </c>
    </row>
    <row r="586" spans="1:9" s="55" customFormat="1" outlineLevel="1" x14ac:dyDescent="0.25">
      <c r="A586" s="790">
        <v>577</v>
      </c>
      <c r="B586" s="585" t="s">
        <v>2849</v>
      </c>
      <c r="C586" s="11" t="s">
        <v>2850</v>
      </c>
      <c r="D586" s="139" t="s">
        <v>4090</v>
      </c>
      <c r="E586" s="70"/>
      <c r="F586" s="70" t="s">
        <v>4091</v>
      </c>
      <c r="G586" s="70" t="s">
        <v>4091</v>
      </c>
      <c r="H586" s="18" t="s">
        <v>257</v>
      </c>
      <c r="I586" s="781" t="s">
        <v>4092</v>
      </c>
    </row>
    <row r="587" spans="1:9" s="55" customFormat="1" outlineLevel="1" x14ac:dyDescent="0.25">
      <c r="A587" s="790">
        <v>578</v>
      </c>
      <c r="B587" s="585" t="s">
        <v>2851</v>
      </c>
      <c r="C587" s="11" t="s">
        <v>2852</v>
      </c>
      <c r="D587" s="139" t="s">
        <v>4090</v>
      </c>
      <c r="E587" s="70"/>
      <c r="F587" s="70" t="s">
        <v>4091</v>
      </c>
      <c r="G587" s="70" t="s">
        <v>4091</v>
      </c>
      <c r="H587" s="18" t="s">
        <v>257</v>
      </c>
      <c r="I587" s="781" t="s">
        <v>4092</v>
      </c>
    </row>
    <row r="588" spans="1:9" s="55" customFormat="1" outlineLevel="1" x14ac:dyDescent="0.25">
      <c r="A588" s="790">
        <v>579</v>
      </c>
      <c r="B588" s="585" t="s">
        <v>2853</v>
      </c>
      <c r="C588" s="11" t="s">
        <v>2854</v>
      </c>
      <c r="D588" s="139" t="s">
        <v>4090</v>
      </c>
      <c r="E588" s="70"/>
      <c r="F588" s="70" t="s">
        <v>4091</v>
      </c>
      <c r="G588" s="70" t="s">
        <v>4091</v>
      </c>
      <c r="H588" s="18" t="s">
        <v>257</v>
      </c>
      <c r="I588" s="781" t="s">
        <v>4092</v>
      </c>
    </row>
    <row r="589" spans="1:9" s="55" customFormat="1" outlineLevel="1" x14ac:dyDescent="0.25">
      <c r="A589" s="790">
        <v>580</v>
      </c>
      <c r="B589" s="585" t="s">
        <v>2855</v>
      </c>
      <c r="C589" s="11" t="s">
        <v>2856</v>
      </c>
      <c r="D589" s="139" t="s">
        <v>4090</v>
      </c>
      <c r="E589" s="47" t="s">
        <v>4377</v>
      </c>
      <c r="F589" s="70" t="s">
        <v>4091</v>
      </c>
      <c r="G589" s="70" t="s">
        <v>4091</v>
      </c>
      <c r="H589" s="18" t="s">
        <v>257</v>
      </c>
      <c r="I589" s="11" t="s">
        <v>4106</v>
      </c>
    </row>
    <row r="590" spans="1:9" s="55" customFormat="1" outlineLevel="1" x14ac:dyDescent="0.25">
      <c r="A590" s="790">
        <v>581</v>
      </c>
      <c r="B590" s="585" t="s">
        <v>2857</v>
      </c>
      <c r="C590" s="11" t="s">
        <v>2858</v>
      </c>
      <c r="D590" s="139" t="s">
        <v>4090</v>
      </c>
      <c r="E590" s="70"/>
      <c r="F590" s="70" t="s">
        <v>4091</v>
      </c>
      <c r="G590" s="70" t="s">
        <v>4091</v>
      </c>
      <c r="H590" s="18" t="s">
        <v>257</v>
      </c>
      <c r="I590" s="11" t="s">
        <v>4106</v>
      </c>
    </row>
    <row r="591" spans="1:9" s="55" customFormat="1" outlineLevel="1" x14ac:dyDescent="0.25">
      <c r="A591" s="790">
        <v>582</v>
      </c>
      <c r="B591" s="585" t="s">
        <v>2859</v>
      </c>
      <c r="C591" s="11" t="s">
        <v>2860</v>
      </c>
      <c r="D591" s="139" t="s">
        <v>4090</v>
      </c>
      <c r="E591" s="70"/>
      <c r="F591" s="70" t="s">
        <v>4091</v>
      </c>
      <c r="G591" s="70" t="s">
        <v>4091</v>
      </c>
      <c r="H591" s="18" t="s">
        <v>257</v>
      </c>
      <c r="I591" s="11" t="s">
        <v>4106</v>
      </c>
    </row>
    <row r="592" spans="1:9" ht="13" x14ac:dyDescent="0.35">
      <c r="A592" s="779">
        <v>583</v>
      </c>
      <c r="B592" s="569"/>
      <c r="C592" s="581" t="s">
        <v>2861</v>
      </c>
      <c r="D592" s="604"/>
      <c r="E592" s="565"/>
      <c r="F592" s="565" t="s">
        <v>1642</v>
      </c>
      <c r="G592" s="565" t="s">
        <v>1642</v>
      </c>
      <c r="H592" s="609" t="s">
        <v>1642</v>
      </c>
      <c r="I592" s="609" t="s">
        <v>1642</v>
      </c>
    </row>
    <row r="593" spans="1:9" ht="13" outlineLevel="1" x14ac:dyDescent="0.35">
      <c r="A593" s="793">
        <v>584</v>
      </c>
      <c r="B593" s="592"/>
      <c r="C593" s="30" t="s">
        <v>2818</v>
      </c>
      <c r="D593" s="158"/>
      <c r="E593" s="605"/>
      <c r="F593" s="605" t="s">
        <v>1642</v>
      </c>
      <c r="G593" s="605" t="s">
        <v>1642</v>
      </c>
      <c r="H593" s="420" t="s">
        <v>1642</v>
      </c>
      <c r="I593" s="420" t="s">
        <v>1642</v>
      </c>
    </row>
    <row r="594" spans="1:9" outlineLevel="1" x14ac:dyDescent="0.35">
      <c r="A594" s="780">
        <v>585</v>
      </c>
      <c r="B594" s="568" t="s">
        <v>2862</v>
      </c>
      <c r="C594" s="17" t="s">
        <v>2863</v>
      </c>
      <c r="D594" s="139" t="s">
        <v>4090</v>
      </c>
      <c r="E594" s="70"/>
      <c r="F594" s="70" t="s">
        <v>4091</v>
      </c>
      <c r="G594" s="70" t="s">
        <v>4091</v>
      </c>
      <c r="H594" s="17" t="s">
        <v>257</v>
      </c>
      <c r="I594" s="781" t="s">
        <v>4092</v>
      </c>
    </row>
    <row r="595" spans="1:9" outlineLevel="1" x14ac:dyDescent="0.35">
      <c r="A595" s="780">
        <v>586</v>
      </c>
      <c r="B595" s="568" t="s">
        <v>2864</v>
      </c>
      <c r="C595" s="17" t="s">
        <v>2865</v>
      </c>
      <c r="D595" s="139" t="s">
        <v>4090</v>
      </c>
      <c r="E595" s="70"/>
      <c r="F595" s="70" t="s">
        <v>4091</v>
      </c>
      <c r="G595" s="70" t="s">
        <v>4091</v>
      </c>
      <c r="H595" s="17" t="s">
        <v>257</v>
      </c>
      <c r="I595" s="781" t="s">
        <v>4092</v>
      </c>
    </row>
    <row r="596" spans="1:9" outlineLevel="1" x14ac:dyDescent="0.35">
      <c r="A596" s="780">
        <v>587</v>
      </c>
      <c r="B596" s="568" t="s">
        <v>2866</v>
      </c>
      <c r="C596" s="17" t="s">
        <v>2867</v>
      </c>
      <c r="D596" s="139" t="s">
        <v>4090</v>
      </c>
      <c r="E596" s="70"/>
      <c r="F596" s="70" t="s">
        <v>4091</v>
      </c>
      <c r="G596" s="70" t="s">
        <v>4091</v>
      </c>
      <c r="H596" s="17" t="s">
        <v>257</v>
      </c>
      <c r="I596" s="781" t="s">
        <v>4092</v>
      </c>
    </row>
    <row r="597" spans="1:9" outlineLevel="1" x14ac:dyDescent="0.35">
      <c r="A597" s="780">
        <v>588</v>
      </c>
      <c r="B597" s="568" t="s">
        <v>2868</v>
      </c>
      <c r="C597" s="13" t="s">
        <v>2869</v>
      </c>
      <c r="D597" s="139" t="s">
        <v>4090</v>
      </c>
      <c r="E597" s="70"/>
      <c r="F597" s="70" t="s">
        <v>4091</v>
      </c>
      <c r="G597" s="70" t="s">
        <v>4091</v>
      </c>
      <c r="H597" s="17" t="s">
        <v>257</v>
      </c>
      <c r="I597" s="781" t="s">
        <v>4092</v>
      </c>
    </row>
    <row r="598" spans="1:9" ht="25" outlineLevel="1" x14ac:dyDescent="0.35">
      <c r="A598" s="780">
        <v>589</v>
      </c>
      <c r="B598" s="568" t="s">
        <v>2870</v>
      </c>
      <c r="C598" s="17" t="s">
        <v>2871</v>
      </c>
      <c r="D598" s="792" t="s">
        <v>4172</v>
      </c>
      <c r="E598" s="70" t="s">
        <v>4377</v>
      </c>
      <c r="F598" s="16" t="s">
        <v>2490</v>
      </c>
      <c r="G598" s="16" t="s">
        <v>4240</v>
      </c>
      <c r="H598" s="17" t="s">
        <v>257</v>
      </c>
      <c r="I598" s="11" t="s">
        <v>4106</v>
      </c>
    </row>
    <row r="599" spans="1:9" ht="25" outlineLevel="1" x14ac:dyDescent="0.35">
      <c r="A599" s="789">
        <v>590</v>
      </c>
      <c r="B599" s="580" t="s">
        <v>2872</v>
      </c>
      <c r="C599" s="63" t="s">
        <v>2873</v>
      </c>
      <c r="D599" s="792" t="s">
        <v>4172</v>
      </c>
      <c r="E599" s="70"/>
      <c r="F599" s="70" t="s">
        <v>4173</v>
      </c>
      <c r="G599" s="70" t="s">
        <v>4174</v>
      </c>
      <c r="H599" s="17" t="s">
        <v>259</v>
      </c>
      <c r="I599" s="11" t="s">
        <v>4106</v>
      </c>
    </row>
    <row r="600" spans="1:9" outlineLevel="1" x14ac:dyDescent="0.35">
      <c r="A600" s="790">
        <v>591</v>
      </c>
      <c r="B600" s="585" t="s">
        <v>2874</v>
      </c>
      <c r="C600" s="11" t="s">
        <v>2875</v>
      </c>
      <c r="D600" s="43" t="s">
        <v>4094</v>
      </c>
      <c r="E600" s="70"/>
      <c r="F600" s="70" t="s">
        <v>4091</v>
      </c>
      <c r="G600" s="70" t="s">
        <v>4091</v>
      </c>
      <c r="H600" s="17" t="s">
        <v>1870</v>
      </c>
      <c r="I600" s="781" t="s">
        <v>4091</v>
      </c>
    </row>
    <row r="601" spans="1:9" ht="25" outlineLevel="1" x14ac:dyDescent="0.35">
      <c r="A601" s="789">
        <v>592</v>
      </c>
      <c r="B601" s="580" t="s">
        <v>2876</v>
      </c>
      <c r="C601" s="63" t="s">
        <v>2877</v>
      </c>
      <c r="D601" s="792" t="s">
        <v>4172</v>
      </c>
      <c r="E601" s="70"/>
      <c r="F601" s="70" t="s">
        <v>4173</v>
      </c>
      <c r="G601" s="70" t="s">
        <v>4174</v>
      </c>
      <c r="H601" s="17" t="s">
        <v>259</v>
      </c>
      <c r="I601" s="11" t="s">
        <v>4106</v>
      </c>
    </row>
    <row r="602" spans="1:9" ht="25" outlineLevel="1" x14ac:dyDescent="0.35">
      <c r="A602" s="789">
        <v>593</v>
      </c>
      <c r="B602" s="580" t="s">
        <v>2878</v>
      </c>
      <c r="C602" s="63" t="s">
        <v>2879</v>
      </c>
      <c r="D602" s="792" t="s">
        <v>4172</v>
      </c>
      <c r="E602" s="70" t="s">
        <v>4377</v>
      </c>
      <c r="F602" s="16" t="s">
        <v>2490</v>
      </c>
      <c r="G602" s="16" t="s">
        <v>4240</v>
      </c>
      <c r="H602" s="17" t="s">
        <v>257</v>
      </c>
      <c r="I602" s="11" t="s">
        <v>4106</v>
      </c>
    </row>
    <row r="603" spans="1:9" outlineLevel="1" x14ac:dyDescent="0.35">
      <c r="A603" s="790">
        <v>594</v>
      </c>
      <c r="B603" s="585" t="s">
        <v>2880</v>
      </c>
      <c r="C603" s="11" t="s">
        <v>2881</v>
      </c>
      <c r="D603" s="139" t="s">
        <v>4090</v>
      </c>
      <c r="E603" s="70"/>
      <c r="F603" s="70" t="s">
        <v>4091</v>
      </c>
      <c r="G603" s="70" t="s">
        <v>4091</v>
      </c>
      <c r="H603" s="17" t="s">
        <v>257</v>
      </c>
      <c r="I603" s="781" t="s">
        <v>4092</v>
      </c>
    </row>
    <row r="604" spans="1:9" ht="25" outlineLevel="1" x14ac:dyDescent="0.35">
      <c r="A604" s="790">
        <v>595</v>
      </c>
      <c r="B604" s="585" t="s">
        <v>2882</v>
      </c>
      <c r="C604" s="11" t="s">
        <v>2883</v>
      </c>
      <c r="D604" s="792" t="s">
        <v>4172</v>
      </c>
      <c r="E604" s="70" t="s">
        <v>4377</v>
      </c>
      <c r="F604" s="16" t="s">
        <v>2490</v>
      </c>
      <c r="G604" s="16" t="s">
        <v>4240</v>
      </c>
      <c r="H604" s="17" t="s">
        <v>257</v>
      </c>
      <c r="I604" s="11" t="s">
        <v>4106</v>
      </c>
    </row>
    <row r="605" spans="1:9" ht="25" outlineLevel="1" x14ac:dyDescent="0.35">
      <c r="A605" s="790">
        <v>596</v>
      </c>
      <c r="B605" s="585" t="s">
        <v>2884</v>
      </c>
      <c r="C605" s="11" t="s">
        <v>2885</v>
      </c>
      <c r="D605" s="792" t="s">
        <v>4172</v>
      </c>
      <c r="E605" s="70" t="s">
        <v>4377</v>
      </c>
      <c r="F605" s="16" t="s">
        <v>2490</v>
      </c>
      <c r="G605" s="16" t="s">
        <v>4240</v>
      </c>
      <c r="H605" s="17" t="s">
        <v>257</v>
      </c>
      <c r="I605" s="11" t="s">
        <v>4106</v>
      </c>
    </row>
    <row r="606" spans="1:9" outlineLevel="1" x14ac:dyDescent="0.35">
      <c r="A606" s="790">
        <v>597</v>
      </c>
      <c r="B606" s="585" t="s">
        <v>618</v>
      </c>
      <c r="C606" s="11" t="s">
        <v>607</v>
      </c>
      <c r="D606" s="127" t="s">
        <v>256</v>
      </c>
      <c r="E606" s="70"/>
      <c r="F606" s="70" t="s">
        <v>4091</v>
      </c>
      <c r="G606" s="70" t="s">
        <v>4091</v>
      </c>
      <c r="H606" s="17" t="s">
        <v>257</v>
      </c>
      <c r="I606" s="11" t="s">
        <v>4106</v>
      </c>
    </row>
    <row r="607" spans="1:9" outlineLevel="1" x14ac:dyDescent="0.35">
      <c r="A607" s="790">
        <v>598</v>
      </c>
      <c r="B607" s="585" t="s">
        <v>619</v>
      </c>
      <c r="C607" s="11" t="s">
        <v>615</v>
      </c>
      <c r="D607" s="127" t="s">
        <v>256</v>
      </c>
      <c r="E607" s="70"/>
      <c r="F607" s="70" t="s">
        <v>4091</v>
      </c>
      <c r="G607" s="70" t="s">
        <v>4091</v>
      </c>
      <c r="H607" s="17" t="s">
        <v>257</v>
      </c>
      <c r="I607" s="11" t="s">
        <v>4106</v>
      </c>
    </row>
    <row r="608" spans="1:9" outlineLevel="1" x14ac:dyDescent="0.35">
      <c r="A608" s="790">
        <v>599</v>
      </c>
      <c r="B608" s="585" t="s">
        <v>2886</v>
      </c>
      <c r="C608" s="11" t="s">
        <v>2844</v>
      </c>
      <c r="D608" s="43" t="s">
        <v>4094</v>
      </c>
      <c r="E608" s="165" t="s">
        <v>4434</v>
      </c>
      <c r="F608" s="70" t="s">
        <v>4091</v>
      </c>
      <c r="G608" s="70" t="s">
        <v>4091</v>
      </c>
      <c r="H608" s="17" t="s">
        <v>1870</v>
      </c>
      <c r="I608" s="781" t="s">
        <v>4091</v>
      </c>
    </row>
    <row r="609" spans="1:9" outlineLevel="1" x14ac:dyDescent="0.35">
      <c r="A609" s="790">
        <v>600</v>
      </c>
      <c r="B609" s="585" t="s">
        <v>2887</v>
      </c>
      <c r="C609" s="11" t="s">
        <v>2888</v>
      </c>
      <c r="D609" s="139" t="s">
        <v>4090</v>
      </c>
      <c r="E609" s="70"/>
      <c r="F609" s="70" t="s">
        <v>4091</v>
      </c>
      <c r="G609" s="70" t="s">
        <v>4091</v>
      </c>
      <c r="H609" s="17" t="s">
        <v>257</v>
      </c>
      <c r="I609" s="781" t="s">
        <v>4092</v>
      </c>
    </row>
    <row r="610" spans="1:9" outlineLevel="1" x14ac:dyDescent="0.35">
      <c r="A610" s="790">
        <v>601</v>
      </c>
      <c r="B610" s="585" t="s">
        <v>2889</v>
      </c>
      <c r="C610" s="11" t="s">
        <v>2890</v>
      </c>
      <c r="D610" s="140" t="s">
        <v>1994</v>
      </c>
      <c r="E610" s="70" t="s">
        <v>4436</v>
      </c>
      <c r="F610" s="70" t="s">
        <v>4091</v>
      </c>
      <c r="G610" s="70" t="s">
        <v>4091</v>
      </c>
      <c r="H610" s="17" t="s">
        <v>257</v>
      </c>
      <c r="I610" s="11" t="s">
        <v>4101</v>
      </c>
    </row>
    <row r="611" spans="1:9" outlineLevel="1" x14ac:dyDescent="0.35">
      <c r="A611" s="790">
        <v>602</v>
      </c>
      <c r="B611" s="585" t="s">
        <v>2891</v>
      </c>
      <c r="C611" s="11" t="s">
        <v>2892</v>
      </c>
      <c r="D611" s="139" t="s">
        <v>4090</v>
      </c>
      <c r="E611" s="70"/>
      <c r="F611" s="70" t="s">
        <v>4091</v>
      </c>
      <c r="G611" s="70" t="s">
        <v>4091</v>
      </c>
      <c r="H611" s="17" t="s">
        <v>257</v>
      </c>
      <c r="I611" s="11" t="s">
        <v>4106</v>
      </c>
    </row>
    <row r="612" spans="1:9" outlineLevel="1" x14ac:dyDescent="0.35">
      <c r="A612" s="790">
        <v>603</v>
      </c>
      <c r="B612" s="585" t="s">
        <v>2893</v>
      </c>
      <c r="C612" s="11" t="s">
        <v>2894</v>
      </c>
      <c r="D612" s="139" t="s">
        <v>4090</v>
      </c>
      <c r="E612" s="70" t="s">
        <v>4437</v>
      </c>
      <c r="F612" s="70" t="s">
        <v>4091</v>
      </c>
      <c r="G612" s="70" t="s">
        <v>4091</v>
      </c>
      <c r="H612" s="17" t="s">
        <v>257</v>
      </c>
      <c r="I612" s="781" t="s">
        <v>4092</v>
      </c>
    </row>
    <row r="613" spans="1:9" ht="25" outlineLevel="1" x14ac:dyDescent="0.35">
      <c r="A613" s="790">
        <v>604</v>
      </c>
      <c r="B613" s="585" t="s">
        <v>2895</v>
      </c>
      <c r="C613" s="11" t="s">
        <v>2856</v>
      </c>
      <c r="D613" s="792" t="s">
        <v>4172</v>
      </c>
      <c r="E613" s="70" t="s">
        <v>4377</v>
      </c>
      <c r="F613" s="69" t="s">
        <v>4173</v>
      </c>
      <c r="G613" s="69" t="s">
        <v>4174</v>
      </c>
      <c r="H613" s="17" t="s">
        <v>257</v>
      </c>
      <c r="I613" s="11" t="s">
        <v>4106</v>
      </c>
    </row>
    <row r="614" spans="1:9" ht="13" x14ac:dyDescent="0.35">
      <c r="A614" s="779">
        <v>605</v>
      </c>
      <c r="B614" s="569"/>
      <c r="C614" s="581" t="s">
        <v>2896</v>
      </c>
      <c r="D614" s="604"/>
      <c r="E614" s="565"/>
      <c r="F614" s="565" t="s">
        <v>1642</v>
      </c>
      <c r="G614" s="565" t="s">
        <v>1642</v>
      </c>
      <c r="H614" s="609" t="s">
        <v>1642</v>
      </c>
      <c r="I614" s="609" t="s">
        <v>1642</v>
      </c>
    </row>
    <row r="615" spans="1:9" ht="13" outlineLevel="1" x14ac:dyDescent="0.35">
      <c r="A615" s="807">
        <v>606</v>
      </c>
      <c r="B615" s="606"/>
      <c r="C615" s="30" t="s">
        <v>927</v>
      </c>
      <c r="D615" s="158"/>
      <c r="E615" s="416"/>
      <c r="F615" s="416" t="s">
        <v>1642</v>
      </c>
      <c r="G615" s="416" t="s">
        <v>1642</v>
      </c>
      <c r="H615" s="30" t="s">
        <v>1642</v>
      </c>
      <c r="I615" s="30" t="s">
        <v>1642</v>
      </c>
    </row>
    <row r="616" spans="1:9" ht="62.5" outlineLevel="1" x14ac:dyDescent="0.35">
      <c r="A616" s="780">
        <v>607</v>
      </c>
      <c r="B616" s="568" t="s">
        <v>2897</v>
      </c>
      <c r="C616" s="17" t="s">
        <v>2898</v>
      </c>
      <c r="D616" s="139" t="s">
        <v>4090</v>
      </c>
      <c r="E616" s="70" t="s">
        <v>4438</v>
      </c>
      <c r="F616" s="70" t="s">
        <v>4091</v>
      </c>
      <c r="G616" s="70" t="s">
        <v>4091</v>
      </c>
      <c r="H616" s="17" t="s">
        <v>257</v>
      </c>
      <c r="I616" s="781" t="s">
        <v>4092</v>
      </c>
    </row>
    <row r="617" spans="1:9" ht="25" outlineLevel="1" x14ac:dyDescent="0.35">
      <c r="A617" s="780">
        <v>608</v>
      </c>
      <c r="B617" s="568" t="s">
        <v>2899</v>
      </c>
      <c r="C617" s="17" t="s">
        <v>2900</v>
      </c>
      <c r="D617" s="139" t="s">
        <v>4090</v>
      </c>
      <c r="E617" s="70" t="s">
        <v>4439</v>
      </c>
      <c r="F617" s="70" t="s">
        <v>4091</v>
      </c>
      <c r="G617" s="70" t="s">
        <v>4091</v>
      </c>
      <c r="H617" s="17" t="s">
        <v>257</v>
      </c>
      <c r="I617" s="40" t="s">
        <v>4111</v>
      </c>
    </row>
    <row r="618" spans="1:9" outlineLevel="1" x14ac:dyDescent="0.35">
      <c r="A618" s="780">
        <v>609</v>
      </c>
      <c r="B618" s="568" t="s">
        <v>2901</v>
      </c>
      <c r="C618" s="17" t="s">
        <v>2902</v>
      </c>
      <c r="D618" s="43" t="s">
        <v>4094</v>
      </c>
      <c r="E618" s="70"/>
      <c r="F618" s="70" t="s">
        <v>4091</v>
      </c>
      <c r="G618" s="70" t="s">
        <v>4091</v>
      </c>
      <c r="H618" s="17" t="s">
        <v>1870</v>
      </c>
      <c r="I618" s="781" t="s">
        <v>4091</v>
      </c>
    </row>
    <row r="619" spans="1:9" ht="13" outlineLevel="1" x14ac:dyDescent="0.35">
      <c r="A619" s="807">
        <v>610</v>
      </c>
      <c r="B619" s="606"/>
      <c r="C619" s="30" t="s">
        <v>915</v>
      </c>
      <c r="D619" s="422"/>
      <c r="E619" s="416"/>
      <c r="F619" s="416" t="s">
        <v>1642</v>
      </c>
      <c r="G619" s="416" t="s">
        <v>1642</v>
      </c>
      <c r="H619" s="30" t="s">
        <v>1642</v>
      </c>
      <c r="I619" s="30" t="s">
        <v>1642</v>
      </c>
    </row>
    <row r="620" spans="1:9" ht="62.5" outlineLevel="1" x14ac:dyDescent="0.35">
      <c r="A620" s="780">
        <v>611</v>
      </c>
      <c r="B620" s="568" t="s">
        <v>2903</v>
      </c>
      <c r="C620" s="17" t="s">
        <v>2904</v>
      </c>
      <c r="D620" s="792" t="s">
        <v>4172</v>
      </c>
      <c r="E620" s="16"/>
      <c r="F620" s="47" t="s">
        <v>4324</v>
      </c>
      <c r="G620" s="70" t="s">
        <v>4325</v>
      </c>
      <c r="H620" s="17" t="s">
        <v>259</v>
      </c>
      <c r="I620" s="11" t="s">
        <v>4106</v>
      </c>
    </row>
    <row r="621" spans="1:9" ht="25" outlineLevel="1" x14ac:dyDescent="0.35">
      <c r="A621" s="780">
        <v>612</v>
      </c>
      <c r="B621" s="568" t="s">
        <v>2905</v>
      </c>
      <c r="C621" s="17" t="s">
        <v>2906</v>
      </c>
      <c r="D621" s="792" t="s">
        <v>4172</v>
      </c>
      <c r="E621" s="16"/>
      <c r="F621" s="16" t="s">
        <v>2490</v>
      </c>
      <c r="G621" s="70" t="s">
        <v>4240</v>
      </c>
      <c r="H621" s="17" t="s">
        <v>259</v>
      </c>
      <c r="I621" s="11" t="s">
        <v>4106</v>
      </c>
    </row>
    <row r="622" spans="1:9" ht="25" outlineLevel="1" x14ac:dyDescent="0.35">
      <c r="A622" s="780">
        <v>613</v>
      </c>
      <c r="B622" s="568" t="s">
        <v>2907</v>
      </c>
      <c r="C622" s="17" t="s">
        <v>2908</v>
      </c>
      <c r="D622" s="792" t="s">
        <v>4172</v>
      </c>
      <c r="E622" s="16"/>
      <c r="F622" s="16" t="s">
        <v>2490</v>
      </c>
      <c r="G622" s="70" t="s">
        <v>4240</v>
      </c>
      <c r="H622" s="17" t="s">
        <v>259</v>
      </c>
      <c r="I622" s="11" t="s">
        <v>4106</v>
      </c>
    </row>
    <row r="623" spans="1:9" ht="25" outlineLevel="1" x14ac:dyDescent="0.35">
      <c r="A623" s="780">
        <v>614</v>
      </c>
      <c r="B623" s="568" t="s">
        <v>2909</v>
      </c>
      <c r="C623" s="17" t="s">
        <v>2910</v>
      </c>
      <c r="D623" s="792" t="s">
        <v>4172</v>
      </c>
      <c r="E623" s="16"/>
      <c r="F623" s="70" t="s">
        <v>4173</v>
      </c>
      <c r="G623" s="70" t="s">
        <v>4174</v>
      </c>
      <c r="H623" s="17" t="s">
        <v>259</v>
      </c>
      <c r="I623" s="11" t="s">
        <v>4106</v>
      </c>
    </row>
    <row r="624" spans="1:9" outlineLevel="1" x14ac:dyDescent="0.35">
      <c r="A624" s="780">
        <v>615</v>
      </c>
      <c r="B624" s="568" t="s">
        <v>2911</v>
      </c>
      <c r="C624" s="17" t="s">
        <v>2912</v>
      </c>
      <c r="D624" s="43" t="s">
        <v>4094</v>
      </c>
      <c r="E624" s="70"/>
      <c r="F624" s="70" t="s">
        <v>4091</v>
      </c>
      <c r="G624" s="70" t="s">
        <v>4091</v>
      </c>
      <c r="H624" s="17" t="s">
        <v>1870</v>
      </c>
      <c r="I624" s="781" t="s">
        <v>4091</v>
      </c>
    </row>
    <row r="625" spans="1:9" outlineLevel="1" x14ac:dyDescent="0.35">
      <c r="A625" s="780">
        <v>616</v>
      </c>
      <c r="B625" s="568" t="s">
        <v>2913</v>
      </c>
      <c r="C625" s="17" t="s">
        <v>2914</v>
      </c>
      <c r="D625" s="43" t="s">
        <v>4094</v>
      </c>
      <c r="E625" s="70"/>
      <c r="F625" s="70" t="s">
        <v>4091</v>
      </c>
      <c r="G625" s="70" t="s">
        <v>4091</v>
      </c>
      <c r="H625" s="17" t="s">
        <v>1870</v>
      </c>
      <c r="I625" s="781" t="s">
        <v>4091</v>
      </c>
    </row>
    <row r="626" spans="1:9" ht="25" outlineLevel="1" x14ac:dyDescent="0.35">
      <c r="A626" s="780">
        <v>617</v>
      </c>
      <c r="B626" s="568" t="s">
        <v>2915</v>
      </c>
      <c r="C626" s="17" t="s">
        <v>2916</v>
      </c>
      <c r="D626" s="792" t="s">
        <v>4172</v>
      </c>
      <c r="E626" s="16"/>
      <c r="F626" s="16" t="s">
        <v>4173</v>
      </c>
      <c r="G626" s="16" t="s">
        <v>4174</v>
      </c>
      <c r="H626" s="17" t="s">
        <v>259</v>
      </c>
      <c r="I626" s="11" t="s">
        <v>4106</v>
      </c>
    </row>
    <row r="627" spans="1:9" ht="25" outlineLevel="1" x14ac:dyDescent="0.35">
      <c r="A627" s="780">
        <v>618</v>
      </c>
      <c r="B627" s="568" t="s">
        <v>2917</v>
      </c>
      <c r="C627" s="17" t="s">
        <v>2918</v>
      </c>
      <c r="D627" s="792" t="s">
        <v>4172</v>
      </c>
      <c r="E627" s="16"/>
      <c r="F627" s="16" t="s">
        <v>4173</v>
      </c>
      <c r="G627" s="70" t="s">
        <v>4174</v>
      </c>
      <c r="H627" s="17" t="s">
        <v>259</v>
      </c>
      <c r="I627" s="11" t="s">
        <v>4106</v>
      </c>
    </row>
    <row r="628" spans="1:9" ht="25" outlineLevel="1" x14ac:dyDescent="0.35">
      <c r="A628" s="780">
        <v>619</v>
      </c>
      <c r="B628" s="568" t="s">
        <v>2919</v>
      </c>
      <c r="C628" s="17" t="s">
        <v>2920</v>
      </c>
      <c r="D628" s="792" t="s">
        <v>4172</v>
      </c>
      <c r="E628" s="70"/>
      <c r="F628" s="16" t="s">
        <v>2490</v>
      </c>
      <c r="G628" s="16" t="s">
        <v>4240</v>
      </c>
      <c r="H628" s="17" t="s">
        <v>259</v>
      </c>
      <c r="I628" s="11" t="s">
        <v>4106</v>
      </c>
    </row>
    <row r="629" spans="1:9" ht="25" outlineLevel="1" x14ac:dyDescent="0.35">
      <c r="A629" s="780">
        <v>620</v>
      </c>
      <c r="B629" s="568" t="s">
        <v>2921</v>
      </c>
      <c r="C629" s="63" t="s">
        <v>2922</v>
      </c>
      <c r="D629" s="792" t="s">
        <v>4172</v>
      </c>
      <c r="E629" s="70"/>
      <c r="F629" s="69" t="s">
        <v>4271</v>
      </c>
      <c r="G629" s="70" t="s">
        <v>4272</v>
      </c>
      <c r="H629" s="17" t="s">
        <v>259</v>
      </c>
      <c r="I629" s="11" t="s">
        <v>4106</v>
      </c>
    </row>
    <row r="630" spans="1:9" ht="25" outlineLevel="1" x14ac:dyDescent="0.35">
      <c r="A630" s="780">
        <v>621</v>
      </c>
      <c r="B630" s="568" t="s">
        <v>2923</v>
      </c>
      <c r="C630" s="63" t="s">
        <v>2924</v>
      </c>
      <c r="D630" s="792" t="s">
        <v>4172</v>
      </c>
      <c r="E630" s="70"/>
      <c r="F630" s="16" t="s">
        <v>4173</v>
      </c>
      <c r="G630" s="70" t="s">
        <v>4174</v>
      </c>
      <c r="H630" s="17" t="s">
        <v>259</v>
      </c>
      <c r="I630" s="11" t="s">
        <v>4106</v>
      </c>
    </row>
    <row r="631" spans="1:9" ht="25" outlineLevel="1" x14ac:dyDescent="0.35">
      <c r="A631" s="780">
        <v>622</v>
      </c>
      <c r="B631" s="568" t="s">
        <v>2925</v>
      </c>
      <c r="C631" s="63" t="s">
        <v>2926</v>
      </c>
      <c r="D631" s="792" t="s">
        <v>4172</v>
      </c>
      <c r="E631" s="16"/>
      <c r="F631" s="16" t="s">
        <v>4173</v>
      </c>
      <c r="G631" s="70" t="s">
        <v>4174</v>
      </c>
      <c r="H631" s="17" t="s">
        <v>259</v>
      </c>
      <c r="I631" s="11" t="s">
        <v>4106</v>
      </c>
    </row>
    <row r="632" spans="1:9" outlineLevel="1" x14ac:dyDescent="0.35">
      <c r="A632" s="780">
        <v>623</v>
      </c>
      <c r="B632" s="568" t="s">
        <v>2927</v>
      </c>
      <c r="C632" s="63" t="s">
        <v>2928</v>
      </c>
      <c r="D632" s="139" t="s">
        <v>4090</v>
      </c>
      <c r="E632" s="70" t="s">
        <v>4440</v>
      </c>
      <c r="F632" s="70" t="s">
        <v>4091</v>
      </c>
      <c r="G632" s="70" t="s">
        <v>4091</v>
      </c>
      <c r="H632" s="17" t="s">
        <v>259</v>
      </c>
      <c r="I632" s="11" t="s">
        <v>4106</v>
      </c>
    </row>
    <row r="633" spans="1:9" ht="25" outlineLevel="1" x14ac:dyDescent="0.35">
      <c r="A633" s="789">
        <v>624</v>
      </c>
      <c r="B633" s="580" t="s">
        <v>2929</v>
      </c>
      <c r="C633" s="63" t="s">
        <v>2930</v>
      </c>
      <c r="D633" s="792" t="s">
        <v>4172</v>
      </c>
      <c r="E633" s="70" t="s">
        <v>4441</v>
      </c>
      <c r="F633" s="16" t="s">
        <v>4173</v>
      </c>
      <c r="G633" s="70" t="s">
        <v>4174</v>
      </c>
      <c r="H633" s="17" t="s">
        <v>259</v>
      </c>
      <c r="I633" s="781" t="s">
        <v>4108</v>
      </c>
    </row>
    <row r="634" spans="1:9" ht="25" outlineLevel="1" x14ac:dyDescent="0.35">
      <c r="A634" s="789">
        <v>625</v>
      </c>
      <c r="B634" s="580" t="s">
        <v>913</v>
      </c>
      <c r="C634" s="751" t="s">
        <v>2931</v>
      </c>
      <c r="D634" s="139" t="s">
        <v>4090</v>
      </c>
      <c r="E634" s="752" t="s">
        <v>4442</v>
      </c>
      <c r="F634" s="70" t="s">
        <v>4091</v>
      </c>
      <c r="G634" s="70" t="s">
        <v>4091</v>
      </c>
      <c r="H634" s="17" t="s">
        <v>259</v>
      </c>
      <c r="I634" s="40" t="s">
        <v>4111</v>
      </c>
    </row>
    <row r="635" spans="1:9" ht="25" outlineLevel="1" x14ac:dyDescent="0.35">
      <c r="A635" s="789">
        <v>626</v>
      </c>
      <c r="B635" s="580" t="s">
        <v>2936</v>
      </c>
      <c r="C635" s="63" t="s">
        <v>2937</v>
      </c>
      <c r="D635" s="792" t="s">
        <v>4172</v>
      </c>
      <c r="E635" s="70"/>
      <c r="F635" s="16" t="s">
        <v>4173</v>
      </c>
      <c r="G635" s="70" t="s">
        <v>4174</v>
      </c>
      <c r="H635" s="17" t="s">
        <v>259</v>
      </c>
      <c r="I635" s="40" t="s">
        <v>4111</v>
      </c>
    </row>
    <row r="636" spans="1:9" outlineLevel="1" x14ac:dyDescent="0.35">
      <c r="A636" s="789">
        <v>627</v>
      </c>
      <c r="B636" s="580" t="s">
        <v>2938</v>
      </c>
      <c r="C636" s="63" t="s">
        <v>2939</v>
      </c>
      <c r="D636" s="43" t="s">
        <v>4094</v>
      </c>
      <c r="E636" s="70"/>
      <c r="F636" s="70" t="s">
        <v>4091</v>
      </c>
      <c r="G636" s="70" t="s">
        <v>4091</v>
      </c>
      <c r="H636" s="17" t="s">
        <v>1870</v>
      </c>
      <c r="I636" s="781" t="s">
        <v>4091</v>
      </c>
    </row>
    <row r="637" spans="1:9" outlineLevel="1" x14ac:dyDescent="0.35">
      <c r="A637" s="789">
        <v>628</v>
      </c>
      <c r="B637" s="580" t="s">
        <v>2940</v>
      </c>
      <c r="C637" s="63" t="s">
        <v>2941</v>
      </c>
      <c r="D637" s="43" t="s">
        <v>4094</v>
      </c>
      <c r="E637" s="70"/>
      <c r="F637" s="70" t="s">
        <v>4091</v>
      </c>
      <c r="G637" s="70" t="s">
        <v>4091</v>
      </c>
      <c r="H637" s="17" t="s">
        <v>1870</v>
      </c>
      <c r="I637" s="781" t="s">
        <v>4091</v>
      </c>
    </row>
    <row r="638" spans="1:9" ht="25" outlineLevel="1" x14ac:dyDescent="0.35">
      <c r="A638" s="789">
        <v>629</v>
      </c>
      <c r="B638" s="580" t="s">
        <v>2942</v>
      </c>
      <c r="C638" s="63" t="s">
        <v>2943</v>
      </c>
      <c r="D638" s="792" t="s">
        <v>4172</v>
      </c>
      <c r="E638" s="70"/>
      <c r="F638" s="16" t="s">
        <v>4173</v>
      </c>
      <c r="G638" s="70" t="s">
        <v>4174</v>
      </c>
      <c r="H638" s="17" t="s">
        <v>259</v>
      </c>
      <c r="I638" s="11" t="s">
        <v>4106</v>
      </c>
    </row>
    <row r="639" spans="1:9" ht="25" outlineLevel="1" x14ac:dyDescent="0.35">
      <c r="A639" s="780">
        <v>630</v>
      </c>
      <c r="B639" s="568" t="s">
        <v>2944</v>
      </c>
      <c r="C639" s="17" t="s">
        <v>2945</v>
      </c>
      <c r="D639" s="792" t="s">
        <v>4172</v>
      </c>
      <c r="E639" s="70"/>
      <c r="F639" s="16" t="s">
        <v>4173</v>
      </c>
      <c r="G639" s="70" t="s">
        <v>4174</v>
      </c>
      <c r="H639" s="17" t="s">
        <v>259</v>
      </c>
      <c r="I639" s="11" t="s">
        <v>4106</v>
      </c>
    </row>
    <row r="640" spans="1:9" ht="13" x14ac:dyDescent="0.35">
      <c r="A640" s="801">
        <v>631</v>
      </c>
      <c r="B640" s="593"/>
      <c r="C640" s="581" t="s">
        <v>2946</v>
      </c>
      <c r="D640" s="604"/>
      <c r="E640" s="565"/>
      <c r="F640" s="565" t="s">
        <v>1642</v>
      </c>
      <c r="G640" s="565" t="s">
        <v>1642</v>
      </c>
      <c r="H640" s="609" t="s">
        <v>1642</v>
      </c>
      <c r="I640" s="609" t="s">
        <v>1642</v>
      </c>
    </row>
    <row r="641" spans="1:9" ht="13" outlineLevel="1" x14ac:dyDescent="0.35">
      <c r="A641" s="793">
        <v>632</v>
      </c>
      <c r="B641" s="592"/>
      <c r="C641" s="44" t="s">
        <v>2818</v>
      </c>
      <c r="D641" s="148"/>
      <c r="E641" s="415"/>
      <c r="F641" s="415" t="s">
        <v>1642</v>
      </c>
      <c r="G641" s="415" t="s">
        <v>1642</v>
      </c>
      <c r="H641" s="62" t="s">
        <v>1642</v>
      </c>
      <c r="I641" s="23" t="s">
        <v>1642</v>
      </c>
    </row>
    <row r="642" spans="1:9" outlineLevel="1" x14ac:dyDescent="0.35">
      <c r="A642" s="789">
        <v>633</v>
      </c>
      <c r="B642" s="580" t="s">
        <v>2947</v>
      </c>
      <c r="C642" s="11" t="s">
        <v>2948</v>
      </c>
      <c r="D642" s="139" t="s">
        <v>4090</v>
      </c>
      <c r="E642" s="69" t="s">
        <v>4443</v>
      </c>
      <c r="F642" s="70" t="s">
        <v>4091</v>
      </c>
      <c r="G642" s="70" t="s">
        <v>4091</v>
      </c>
      <c r="H642" s="18" t="s">
        <v>257</v>
      </c>
      <c r="I642" s="11" t="s">
        <v>4092</v>
      </c>
    </row>
    <row r="643" spans="1:9" outlineLevel="1" x14ac:dyDescent="0.35">
      <c r="A643" s="789">
        <v>634</v>
      </c>
      <c r="B643" s="580" t="s">
        <v>2949</v>
      </c>
      <c r="C643" s="63" t="s">
        <v>2950</v>
      </c>
      <c r="D643" s="43" t="s">
        <v>4094</v>
      </c>
      <c r="E643" s="69"/>
      <c r="F643" s="70" t="s">
        <v>4091</v>
      </c>
      <c r="G643" s="70" t="s">
        <v>4091</v>
      </c>
      <c r="H643" s="18" t="s">
        <v>1870</v>
      </c>
      <c r="I643" s="11" t="s">
        <v>4091</v>
      </c>
    </row>
    <row r="644" spans="1:9" outlineLevel="1" x14ac:dyDescent="0.35">
      <c r="A644" s="789">
        <v>635</v>
      </c>
      <c r="B644" s="580" t="s">
        <v>2951</v>
      </c>
      <c r="C644" s="63" t="s">
        <v>2952</v>
      </c>
      <c r="D644" s="139" t="s">
        <v>4090</v>
      </c>
      <c r="E644" s="69" t="s">
        <v>4444</v>
      </c>
      <c r="F644" s="70" t="s">
        <v>4091</v>
      </c>
      <c r="G644" s="70" t="s">
        <v>4091</v>
      </c>
      <c r="H644" s="18" t="s">
        <v>257</v>
      </c>
      <c r="I644" s="11" t="s">
        <v>4119</v>
      </c>
    </row>
    <row r="645" spans="1:9" ht="25" outlineLevel="1" x14ac:dyDescent="0.35">
      <c r="A645" s="789">
        <v>636</v>
      </c>
      <c r="B645" s="580" t="s">
        <v>2953</v>
      </c>
      <c r="C645" s="63" t="s">
        <v>2954</v>
      </c>
      <c r="D645" s="792" t="s">
        <v>4172</v>
      </c>
      <c r="E645" s="16" t="s">
        <v>4445</v>
      </c>
      <c r="F645" s="16" t="s">
        <v>4173</v>
      </c>
      <c r="G645" s="16" t="s">
        <v>4174</v>
      </c>
      <c r="H645" s="18" t="s">
        <v>259</v>
      </c>
      <c r="I645" s="11" t="s">
        <v>4106</v>
      </c>
    </row>
    <row r="646" spans="1:9" ht="25" outlineLevel="1" x14ac:dyDescent="0.35">
      <c r="A646" s="789">
        <v>637</v>
      </c>
      <c r="B646" s="580" t="s">
        <v>2955</v>
      </c>
      <c r="C646" s="63" t="s">
        <v>2956</v>
      </c>
      <c r="D646" s="792" t="s">
        <v>4172</v>
      </c>
      <c r="E646" s="69"/>
      <c r="F646" s="69" t="s">
        <v>4173</v>
      </c>
      <c r="G646" s="69" t="s">
        <v>4174</v>
      </c>
      <c r="H646" s="18" t="s">
        <v>259</v>
      </c>
      <c r="I646" s="11" t="s">
        <v>4106</v>
      </c>
    </row>
    <row r="647" spans="1:9" ht="25" outlineLevel="1" x14ac:dyDescent="0.35">
      <c r="A647" s="789">
        <v>638</v>
      </c>
      <c r="B647" s="580" t="s">
        <v>2957</v>
      </c>
      <c r="C647" s="63" t="s">
        <v>2958</v>
      </c>
      <c r="D647" s="792" t="s">
        <v>4172</v>
      </c>
      <c r="E647" s="69"/>
      <c r="F647" s="69" t="s">
        <v>4173</v>
      </c>
      <c r="G647" s="69" t="s">
        <v>4174</v>
      </c>
      <c r="H647" s="18" t="s">
        <v>259</v>
      </c>
      <c r="I647" s="11" t="s">
        <v>4106</v>
      </c>
    </row>
    <row r="648" spans="1:9" outlineLevel="1" x14ac:dyDescent="0.35">
      <c r="A648" s="789">
        <v>639</v>
      </c>
      <c r="B648" s="580" t="s">
        <v>2959</v>
      </c>
      <c r="C648" s="63" t="s">
        <v>2960</v>
      </c>
      <c r="D648" s="43" t="s">
        <v>4094</v>
      </c>
      <c r="E648" s="69"/>
      <c r="F648" s="70" t="s">
        <v>4091</v>
      </c>
      <c r="G648" s="70" t="s">
        <v>4091</v>
      </c>
      <c r="H648" s="18" t="s">
        <v>1870</v>
      </c>
      <c r="I648" s="11" t="s">
        <v>4091</v>
      </c>
    </row>
    <row r="649" spans="1:9" ht="25" outlineLevel="1" x14ac:dyDescent="0.35">
      <c r="A649" s="789">
        <v>640</v>
      </c>
      <c r="B649" s="580" t="s">
        <v>2961</v>
      </c>
      <c r="C649" s="63" t="s">
        <v>2962</v>
      </c>
      <c r="D649" s="792" t="s">
        <v>4172</v>
      </c>
      <c r="E649" s="69"/>
      <c r="F649" s="69" t="s">
        <v>4271</v>
      </c>
      <c r="G649" s="69" t="s">
        <v>4272</v>
      </c>
      <c r="H649" s="18" t="s">
        <v>259</v>
      </c>
      <c r="I649" s="11" t="s">
        <v>4106</v>
      </c>
    </row>
    <row r="650" spans="1:9" ht="25" outlineLevel="1" x14ac:dyDescent="0.35">
      <c r="A650" s="789">
        <v>641</v>
      </c>
      <c r="B650" s="580" t="s">
        <v>2963</v>
      </c>
      <c r="C650" s="63" t="s">
        <v>2964</v>
      </c>
      <c r="D650" s="792" t="s">
        <v>4172</v>
      </c>
      <c r="E650" s="69"/>
      <c r="F650" s="69" t="s">
        <v>4271</v>
      </c>
      <c r="G650" s="69" t="s">
        <v>4272</v>
      </c>
      <c r="H650" s="18" t="s">
        <v>259</v>
      </c>
      <c r="I650" s="11" t="s">
        <v>4106</v>
      </c>
    </row>
    <row r="651" spans="1:9" ht="25" outlineLevel="1" x14ac:dyDescent="0.35">
      <c r="A651" s="789">
        <v>642</v>
      </c>
      <c r="B651" s="580" t="s">
        <v>2965</v>
      </c>
      <c r="C651" s="63" t="s">
        <v>2966</v>
      </c>
      <c r="D651" s="792" t="s">
        <v>4172</v>
      </c>
      <c r="E651" s="69"/>
      <c r="F651" s="69" t="s">
        <v>4271</v>
      </c>
      <c r="G651" s="69" t="s">
        <v>4272</v>
      </c>
      <c r="H651" s="18" t="s">
        <v>259</v>
      </c>
      <c r="I651" s="11" t="s">
        <v>4106</v>
      </c>
    </row>
    <row r="652" spans="1:9" ht="25" outlineLevel="1" x14ac:dyDescent="0.35">
      <c r="A652" s="789">
        <v>643</v>
      </c>
      <c r="B652" s="580" t="s">
        <v>2967</v>
      </c>
      <c r="C652" s="63" t="s">
        <v>2968</v>
      </c>
      <c r="D652" s="792" t="s">
        <v>4172</v>
      </c>
      <c r="E652" s="69"/>
      <c r="F652" s="69" t="s">
        <v>4273</v>
      </c>
      <c r="G652" s="69" t="s">
        <v>4274</v>
      </c>
      <c r="H652" s="18" t="s">
        <v>259</v>
      </c>
      <c r="I652" s="11" t="s">
        <v>4106</v>
      </c>
    </row>
    <row r="653" spans="1:9" outlineLevel="1" x14ac:dyDescent="0.35">
      <c r="A653" s="789">
        <v>644</v>
      </c>
      <c r="B653" s="580" t="s">
        <v>2969</v>
      </c>
      <c r="C653" s="63" t="s">
        <v>2970</v>
      </c>
      <c r="D653" s="43" t="s">
        <v>4094</v>
      </c>
      <c r="E653" s="69"/>
      <c r="F653" s="70" t="s">
        <v>4091</v>
      </c>
      <c r="G653" s="70" t="s">
        <v>4091</v>
      </c>
      <c r="H653" s="17" t="s">
        <v>1870</v>
      </c>
      <c r="I653" s="11" t="s">
        <v>4091</v>
      </c>
    </row>
    <row r="654" spans="1:9" outlineLevel="1" x14ac:dyDescent="0.35">
      <c r="A654" s="789">
        <v>645</v>
      </c>
      <c r="B654" s="580" t="s">
        <v>2971</v>
      </c>
      <c r="C654" s="63" t="s">
        <v>2972</v>
      </c>
      <c r="D654" s="43" t="s">
        <v>4094</v>
      </c>
      <c r="E654" s="69" t="s">
        <v>4446</v>
      </c>
      <c r="F654" s="70" t="s">
        <v>4091</v>
      </c>
      <c r="G654" s="70" t="s">
        <v>4091</v>
      </c>
      <c r="H654" s="17" t="s">
        <v>1870</v>
      </c>
      <c r="I654" s="11" t="s">
        <v>4091</v>
      </c>
    </row>
    <row r="655" spans="1:9" outlineLevel="1" x14ac:dyDescent="0.35">
      <c r="A655" s="789">
        <v>646</v>
      </c>
      <c r="B655" s="580" t="s">
        <v>2973</v>
      </c>
      <c r="C655" s="63" t="s">
        <v>2974</v>
      </c>
      <c r="D655" s="43" t="s">
        <v>4094</v>
      </c>
      <c r="E655" s="69"/>
      <c r="F655" s="70" t="s">
        <v>4091</v>
      </c>
      <c r="G655" s="70" t="s">
        <v>4091</v>
      </c>
      <c r="H655" s="17" t="s">
        <v>1870</v>
      </c>
      <c r="I655" s="11" t="s">
        <v>4091</v>
      </c>
    </row>
    <row r="656" spans="1:9" outlineLevel="1" x14ac:dyDescent="0.35">
      <c r="A656" s="790">
        <v>647</v>
      </c>
      <c r="B656" s="585" t="s">
        <v>2975</v>
      </c>
      <c r="C656" s="11" t="s">
        <v>2976</v>
      </c>
      <c r="D656" s="139" t="s">
        <v>4090</v>
      </c>
      <c r="E656" s="69" t="s">
        <v>4447</v>
      </c>
      <c r="F656" s="70" t="s">
        <v>4091</v>
      </c>
      <c r="G656" s="70" t="s">
        <v>4091</v>
      </c>
      <c r="H656" s="18" t="s">
        <v>257</v>
      </c>
      <c r="I656" s="11" t="s">
        <v>4092</v>
      </c>
    </row>
    <row r="657" spans="1:9" ht="13" x14ac:dyDescent="0.35">
      <c r="A657" s="801">
        <v>648</v>
      </c>
      <c r="B657" s="593"/>
      <c r="C657" s="581" t="s">
        <v>2977</v>
      </c>
      <c r="D657" s="604"/>
      <c r="E657" s="565"/>
      <c r="F657" s="565" t="s">
        <v>1642</v>
      </c>
      <c r="G657" s="565" t="s">
        <v>1642</v>
      </c>
      <c r="H657" s="609" t="s">
        <v>1642</v>
      </c>
      <c r="I657" s="609" t="s">
        <v>1642</v>
      </c>
    </row>
    <row r="658" spans="1:9" ht="13" outlineLevel="1" x14ac:dyDescent="0.35">
      <c r="A658" s="808">
        <v>649</v>
      </c>
      <c r="B658" s="607"/>
      <c r="C658" s="31" t="s">
        <v>2978</v>
      </c>
      <c r="D658" s="32"/>
      <c r="E658" s="261"/>
      <c r="F658" s="707" t="s">
        <v>1642</v>
      </c>
      <c r="G658" s="707" t="s">
        <v>1642</v>
      </c>
      <c r="H658" s="34" t="s">
        <v>1642</v>
      </c>
      <c r="I658" s="809" t="s">
        <v>1642</v>
      </c>
    </row>
    <row r="659" spans="1:9" outlineLevel="1" x14ac:dyDescent="0.35">
      <c r="A659" s="789">
        <v>650</v>
      </c>
      <c r="B659" s="580" t="s">
        <v>2979</v>
      </c>
      <c r="C659" s="63" t="s">
        <v>2980</v>
      </c>
      <c r="D659" s="43" t="s">
        <v>4094</v>
      </c>
      <c r="E659" s="36"/>
      <c r="F659" s="70" t="s">
        <v>4091</v>
      </c>
      <c r="G659" s="70" t="s">
        <v>4091</v>
      </c>
      <c r="H659" s="17" t="s">
        <v>1870</v>
      </c>
      <c r="I659" s="20" t="s">
        <v>4091</v>
      </c>
    </row>
    <row r="660" spans="1:9" outlineLevel="1" x14ac:dyDescent="0.35">
      <c r="A660" s="789">
        <v>651</v>
      </c>
      <c r="B660" s="580" t="s">
        <v>2981</v>
      </c>
      <c r="C660" s="63" t="s">
        <v>2982</v>
      </c>
      <c r="D660" s="147" t="s">
        <v>4090</v>
      </c>
      <c r="E660" s="69"/>
      <c r="F660" s="70" t="s">
        <v>4091</v>
      </c>
      <c r="G660" s="70" t="s">
        <v>4091</v>
      </c>
      <c r="H660" s="18" t="s">
        <v>257</v>
      </c>
      <c r="I660" s="11" t="s">
        <v>4092</v>
      </c>
    </row>
    <row r="661" spans="1:9" ht="25" outlineLevel="1" x14ac:dyDescent="0.35">
      <c r="A661" s="789">
        <v>652</v>
      </c>
      <c r="B661" s="580" t="s">
        <v>2983</v>
      </c>
      <c r="C661" s="63" t="s">
        <v>2984</v>
      </c>
      <c r="D661" s="147" t="s">
        <v>4090</v>
      </c>
      <c r="E661" s="69" t="s">
        <v>4448</v>
      </c>
      <c r="F661" s="70" t="s">
        <v>4091</v>
      </c>
      <c r="G661" s="70" t="s">
        <v>4091</v>
      </c>
      <c r="H661" s="18" t="s">
        <v>257</v>
      </c>
      <c r="I661" s="11" t="s">
        <v>4092</v>
      </c>
    </row>
    <row r="662" spans="1:9" ht="13" outlineLevel="1" x14ac:dyDescent="0.35">
      <c r="A662" s="808">
        <v>653</v>
      </c>
      <c r="B662" s="607"/>
      <c r="C662" s="12" t="s">
        <v>2985</v>
      </c>
      <c r="D662" s="422"/>
      <c r="E662" s="416"/>
      <c r="F662" s="416" t="s">
        <v>1642</v>
      </c>
      <c r="G662" s="416" t="s">
        <v>1642</v>
      </c>
      <c r="H662" s="12" t="s">
        <v>1642</v>
      </c>
      <c r="I662" s="12" t="s">
        <v>1642</v>
      </c>
    </row>
    <row r="663" spans="1:9" outlineLevel="1" x14ac:dyDescent="0.35">
      <c r="A663" s="789">
        <v>654</v>
      </c>
      <c r="B663" s="580" t="s">
        <v>2986</v>
      </c>
      <c r="C663" s="63" t="s">
        <v>2987</v>
      </c>
      <c r="D663" s="147" t="s">
        <v>4090</v>
      </c>
      <c r="E663" s="69"/>
      <c r="F663" s="70" t="s">
        <v>4091</v>
      </c>
      <c r="G663" s="70" t="s">
        <v>4091</v>
      </c>
      <c r="H663" s="18" t="s">
        <v>257</v>
      </c>
      <c r="I663" s="11" t="s">
        <v>4092</v>
      </c>
    </row>
    <row r="664" spans="1:9" outlineLevel="1" x14ac:dyDescent="0.35">
      <c r="A664" s="789">
        <v>655</v>
      </c>
      <c r="B664" s="580" t="s">
        <v>2988</v>
      </c>
      <c r="C664" s="64" t="s">
        <v>1891</v>
      </c>
      <c r="D664" s="147" t="s">
        <v>4090</v>
      </c>
      <c r="E664" s="69"/>
      <c r="F664" s="70" t="s">
        <v>4091</v>
      </c>
      <c r="G664" s="70" t="s">
        <v>4091</v>
      </c>
      <c r="H664" s="18" t="s">
        <v>257</v>
      </c>
      <c r="I664" s="11" t="s">
        <v>4092</v>
      </c>
    </row>
    <row r="665" spans="1:9" outlineLevel="1" x14ac:dyDescent="0.35">
      <c r="A665" s="789">
        <v>656</v>
      </c>
      <c r="B665" s="580" t="s">
        <v>2989</v>
      </c>
      <c r="C665" s="63" t="s">
        <v>2990</v>
      </c>
      <c r="D665" s="147" t="s">
        <v>4090</v>
      </c>
      <c r="E665" s="69"/>
      <c r="F665" s="70" t="s">
        <v>4091</v>
      </c>
      <c r="G665" s="70" t="s">
        <v>4091</v>
      </c>
      <c r="H665" s="18" t="s">
        <v>257</v>
      </c>
      <c r="I665" s="11" t="s">
        <v>4092</v>
      </c>
    </row>
    <row r="666" spans="1:9" outlineLevel="1" x14ac:dyDescent="0.35">
      <c r="A666" s="789">
        <v>657</v>
      </c>
      <c r="B666" s="580" t="s">
        <v>2991</v>
      </c>
      <c r="C666" s="63" t="s">
        <v>2992</v>
      </c>
      <c r="D666" s="147" t="s">
        <v>4090</v>
      </c>
      <c r="E666" s="69"/>
      <c r="F666" s="70" t="s">
        <v>4091</v>
      </c>
      <c r="G666" s="70" t="s">
        <v>4091</v>
      </c>
      <c r="H666" s="18" t="s">
        <v>257</v>
      </c>
      <c r="I666" s="11" t="s">
        <v>4092</v>
      </c>
    </row>
    <row r="667" spans="1:9" outlineLevel="1" x14ac:dyDescent="0.35">
      <c r="A667" s="789">
        <v>658</v>
      </c>
      <c r="B667" s="580" t="s">
        <v>2993</v>
      </c>
      <c r="C667" s="63" t="s">
        <v>2994</v>
      </c>
      <c r="D667" s="147" t="s">
        <v>4090</v>
      </c>
      <c r="E667" s="69"/>
      <c r="F667" s="70" t="s">
        <v>4091</v>
      </c>
      <c r="G667" s="70" t="s">
        <v>4091</v>
      </c>
      <c r="H667" s="18" t="s">
        <v>257</v>
      </c>
      <c r="I667" s="11" t="s">
        <v>4092</v>
      </c>
    </row>
    <row r="668" spans="1:9" outlineLevel="1" x14ac:dyDescent="0.35">
      <c r="A668" s="789">
        <v>659</v>
      </c>
      <c r="B668" s="580" t="s">
        <v>2995</v>
      </c>
      <c r="C668" s="63" t="s">
        <v>2996</v>
      </c>
      <c r="D668" s="147" t="s">
        <v>4090</v>
      </c>
      <c r="E668" s="16" t="s">
        <v>4449</v>
      </c>
      <c r="F668" s="70" t="s">
        <v>4091</v>
      </c>
      <c r="G668" s="70" t="s">
        <v>4091</v>
      </c>
      <c r="H668" s="18" t="s">
        <v>257</v>
      </c>
      <c r="I668" s="11" t="s">
        <v>4092</v>
      </c>
    </row>
    <row r="669" spans="1:9" ht="13" outlineLevel="1" x14ac:dyDescent="0.35">
      <c r="A669" s="631">
        <v>660</v>
      </c>
      <c r="B669" s="567"/>
      <c r="C669" s="12" t="s">
        <v>2997</v>
      </c>
      <c r="D669" s="149"/>
      <c r="E669" s="416"/>
      <c r="F669" s="416" t="s">
        <v>1642</v>
      </c>
      <c r="G669" s="416" t="s">
        <v>1642</v>
      </c>
      <c r="H669" s="12" t="s">
        <v>1642</v>
      </c>
      <c r="I669" s="12" t="s">
        <v>1642</v>
      </c>
    </row>
    <row r="670" spans="1:9" s="58" customFormat="1" ht="25" outlineLevel="1" x14ac:dyDescent="0.35">
      <c r="A670" s="783">
        <v>661</v>
      </c>
      <c r="B670" s="462" t="s">
        <v>2998</v>
      </c>
      <c r="C670" s="28" t="s">
        <v>2999</v>
      </c>
      <c r="D670" s="140" t="s">
        <v>1994</v>
      </c>
      <c r="E670" s="36" t="s">
        <v>4450</v>
      </c>
      <c r="F670" s="70" t="s">
        <v>4091</v>
      </c>
      <c r="G670" s="70" t="s">
        <v>4091</v>
      </c>
      <c r="H670" s="17" t="s">
        <v>257</v>
      </c>
      <c r="I670" s="11" t="s">
        <v>4101</v>
      </c>
    </row>
    <row r="671" spans="1:9" ht="13" outlineLevel="1" x14ac:dyDescent="0.35">
      <c r="A671" s="631">
        <v>662</v>
      </c>
      <c r="B671" s="567"/>
      <c r="C671" s="12" t="s">
        <v>3000</v>
      </c>
      <c r="D671" s="149"/>
      <c r="E671" s="416"/>
      <c r="F671" s="416" t="s">
        <v>1642</v>
      </c>
      <c r="G671" s="416" t="s">
        <v>1642</v>
      </c>
      <c r="H671" s="12" t="s">
        <v>1642</v>
      </c>
      <c r="I671" s="810" t="s">
        <v>1642</v>
      </c>
    </row>
    <row r="672" spans="1:9" outlineLevel="1" x14ac:dyDescent="0.35">
      <c r="A672" s="783">
        <v>663</v>
      </c>
      <c r="B672" s="462" t="s">
        <v>3001</v>
      </c>
      <c r="C672" s="28" t="s">
        <v>3002</v>
      </c>
      <c r="D672" s="43" t="s">
        <v>4094</v>
      </c>
      <c r="E672" s="65"/>
      <c r="F672" s="70" t="s">
        <v>4091</v>
      </c>
      <c r="G672" s="70" t="s">
        <v>4091</v>
      </c>
      <c r="H672" s="18" t="s">
        <v>1870</v>
      </c>
      <c r="I672" s="20" t="s">
        <v>4091</v>
      </c>
    </row>
    <row r="673" spans="1:9" outlineLevel="1" x14ac:dyDescent="0.35">
      <c r="A673" s="783">
        <v>664</v>
      </c>
      <c r="B673" s="462" t="s">
        <v>3003</v>
      </c>
      <c r="C673" s="28" t="s">
        <v>3004</v>
      </c>
      <c r="D673" s="147" t="s">
        <v>4090</v>
      </c>
      <c r="E673" s="65"/>
      <c r="F673" s="70" t="s">
        <v>4091</v>
      </c>
      <c r="G673" s="70" t="s">
        <v>4091</v>
      </c>
      <c r="H673" s="17" t="s">
        <v>257</v>
      </c>
      <c r="I673" s="11" t="s">
        <v>4092</v>
      </c>
    </row>
    <row r="674" spans="1:9" outlineLevel="1" x14ac:dyDescent="0.35">
      <c r="A674" s="783">
        <v>665</v>
      </c>
      <c r="B674" s="462" t="s">
        <v>3005</v>
      </c>
      <c r="C674" s="28" t="s">
        <v>3006</v>
      </c>
      <c r="D674" s="147" t="s">
        <v>4090</v>
      </c>
      <c r="E674" s="65"/>
      <c r="F674" s="70" t="s">
        <v>4091</v>
      </c>
      <c r="G674" s="70" t="s">
        <v>4091</v>
      </c>
      <c r="H674" s="17" t="s">
        <v>257</v>
      </c>
      <c r="I674" s="11" t="s">
        <v>4092</v>
      </c>
    </row>
    <row r="675" spans="1:9" outlineLevel="1" x14ac:dyDescent="0.35">
      <c r="A675" s="783">
        <v>666</v>
      </c>
      <c r="B675" s="462" t="s">
        <v>3007</v>
      </c>
      <c r="C675" s="28" t="s">
        <v>3008</v>
      </c>
      <c r="D675" s="147" t="s">
        <v>4090</v>
      </c>
      <c r="E675" s="65"/>
      <c r="F675" s="70" t="s">
        <v>4091</v>
      </c>
      <c r="G675" s="70" t="s">
        <v>4091</v>
      </c>
      <c r="H675" s="17" t="s">
        <v>257</v>
      </c>
      <c r="I675" s="11" t="s">
        <v>4092</v>
      </c>
    </row>
    <row r="676" spans="1:9" outlineLevel="1" x14ac:dyDescent="0.35">
      <c r="A676" s="783">
        <v>667</v>
      </c>
      <c r="B676" s="462" t="s">
        <v>3009</v>
      </c>
      <c r="C676" s="28" t="s">
        <v>3010</v>
      </c>
      <c r="D676" s="147" t="s">
        <v>4090</v>
      </c>
      <c r="E676" s="65"/>
      <c r="F676" s="70" t="s">
        <v>4091</v>
      </c>
      <c r="G676" s="70" t="s">
        <v>4091</v>
      </c>
      <c r="H676" s="21" t="s">
        <v>257</v>
      </c>
      <c r="I676" s="11" t="s">
        <v>4106</v>
      </c>
    </row>
    <row r="677" spans="1:9" ht="13" x14ac:dyDescent="0.35">
      <c r="A677" s="811">
        <v>668</v>
      </c>
      <c r="B677" s="608"/>
      <c r="C677" s="609" t="s">
        <v>3011</v>
      </c>
      <c r="D677" s="610"/>
      <c r="E677" s="565"/>
      <c r="F677" s="565" t="s">
        <v>1642</v>
      </c>
      <c r="G677" s="565" t="s">
        <v>1642</v>
      </c>
      <c r="H677" s="609" t="s">
        <v>1642</v>
      </c>
      <c r="I677" s="609" t="s">
        <v>1642</v>
      </c>
    </row>
    <row r="678" spans="1:9" ht="13" outlineLevel="1" x14ac:dyDescent="0.35">
      <c r="A678" s="786">
        <v>669</v>
      </c>
      <c r="B678" s="576"/>
      <c r="C678" s="15" t="s">
        <v>1029</v>
      </c>
      <c r="D678" s="24"/>
      <c r="E678" s="184"/>
      <c r="F678" s="184" t="s">
        <v>1642</v>
      </c>
      <c r="G678" s="184" t="s">
        <v>1642</v>
      </c>
      <c r="H678" s="23" t="s">
        <v>1642</v>
      </c>
      <c r="I678" s="23" t="s">
        <v>1642</v>
      </c>
    </row>
    <row r="679" spans="1:9" ht="25" outlineLevel="1" x14ac:dyDescent="0.35">
      <c r="A679" s="783">
        <v>670</v>
      </c>
      <c r="B679" s="462" t="s">
        <v>3012</v>
      </c>
      <c r="C679" s="28" t="s">
        <v>3013</v>
      </c>
      <c r="D679" s="147" t="s">
        <v>4090</v>
      </c>
      <c r="E679" s="65" t="s">
        <v>4451</v>
      </c>
      <c r="F679" s="70" t="s">
        <v>4091</v>
      </c>
      <c r="G679" s="70" t="s">
        <v>4091</v>
      </c>
      <c r="H679" s="21" t="s">
        <v>257</v>
      </c>
      <c r="I679" s="20" t="s">
        <v>4092</v>
      </c>
    </row>
    <row r="680" spans="1:9" ht="37.5" outlineLevel="1" x14ac:dyDescent="0.35">
      <c r="A680" s="783">
        <v>671</v>
      </c>
      <c r="B680" s="462" t="s">
        <v>3014</v>
      </c>
      <c r="C680" s="28" t="s">
        <v>3015</v>
      </c>
      <c r="D680" s="792" t="s">
        <v>4172</v>
      </c>
      <c r="E680" s="65" t="s">
        <v>4452</v>
      </c>
      <c r="F680" s="69" t="s">
        <v>4173</v>
      </c>
      <c r="G680" s="69" t="s">
        <v>4174</v>
      </c>
      <c r="H680" s="21" t="s">
        <v>259</v>
      </c>
      <c r="I680" s="11" t="s">
        <v>4106</v>
      </c>
    </row>
    <row r="681" spans="1:9" ht="75" outlineLevel="1" x14ac:dyDescent="0.35">
      <c r="A681" s="783">
        <v>672</v>
      </c>
      <c r="B681" s="462" t="s">
        <v>620</v>
      </c>
      <c r="C681" s="11" t="s">
        <v>621</v>
      </c>
      <c r="D681" s="127" t="s">
        <v>256</v>
      </c>
      <c r="E681" s="65" t="s">
        <v>622</v>
      </c>
      <c r="F681" s="70" t="s">
        <v>4091</v>
      </c>
      <c r="G681" s="70" t="s">
        <v>4091</v>
      </c>
      <c r="H681" s="21" t="s">
        <v>257</v>
      </c>
      <c r="I681" s="11" t="s">
        <v>4106</v>
      </c>
    </row>
    <row r="682" spans="1:9" ht="26" x14ac:dyDescent="0.35">
      <c r="A682" s="811">
        <v>673</v>
      </c>
      <c r="B682" s="608"/>
      <c r="C682" s="609" t="s">
        <v>3016</v>
      </c>
      <c r="D682" s="610"/>
      <c r="E682" s="565"/>
      <c r="F682" s="565" t="s">
        <v>1642</v>
      </c>
      <c r="G682" s="565" t="s">
        <v>1642</v>
      </c>
      <c r="H682" s="609" t="s">
        <v>1642</v>
      </c>
      <c r="I682" s="609" t="s">
        <v>1642</v>
      </c>
    </row>
    <row r="683" spans="1:9" ht="13" outlineLevel="1" x14ac:dyDescent="0.35">
      <c r="A683" s="786">
        <v>674</v>
      </c>
      <c r="B683" s="576"/>
      <c r="C683" s="15" t="s">
        <v>1029</v>
      </c>
      <c r="D683" s="24"/>
      <c r="E683" s="184"/>
      <c r="F683" s="184" t="s">
        <v>1642</v>
      </c>
      <c r="G683" s="184" t="s">
        <v>1642</v>
      </c>
      <c r="H683" s="23" t="s">
        <v>1642</v>
      </c>
      <c r="I683" s="23" t="s">
        <v>1642</v>
      </c>
    </row>
    <row r="684" spans="1:9" outlineLevel="1" x14ac:dyDescent="0.35">
      <c r="A684" s="783">
        <v>675</v>
      </c>
      <c r="B684" s="462" t="s">
        <v>3017</v>
      </c>
      <c r="C684" s="40" t="s">
        <v>3018</v>
      </c>
      <c r="D684" s="147" t="s">
        <v>4090</v>
      </c>
      <c r="E684" s="65" t="s">
        <v>4453</v>
      </c>
      <c r="F684" s="70" t="s">
        <v>4091</v>
      </c>
      <c r="G684" s="70" t="s">
        <v>4091</v>
      </c>
      <c r="H684" s="21" t="s">
        <v>257</v>
      </c>
      <c r="I684" s="11" t="s">
        <v>4108</v>
      </c>
    </row>
    <row r="685" spans="1:9" outlineLevel="1" x14ac:dyDescent="0.35">
      <c r="A685" s="783">
        <v>676</v>
      </c>
      <c r="B685" s="462" t="s">
        <v>3019</v>
      </c>
      <c r="C685" s="40" t="s">
        <v>3020</v>
      </c>
      <c r="D685" s="147" t="s">
        <v>4090</v>
      </c>
      <c r="E685" s="36"/>
      <c r="F685" s="70" t="s">
        <v>4091</v>
      </c>
      <c r="G685" s="70" t="s">
        <v>4091</v>
      </c>
      <c r="H685" s="21" t="s">
        <v>257</v>
      </c>
      <c r="I685" s="20" t="s">
        <v>4092</v>
      </c>
    </row>
    <row r="686" spans="1:9" ht="25" outlineLevel="1" x14ac:dyDescent="0.35">
      <c r="A686" s="783">
        <v>677</v>
      </c>
      <c r="B686" s="462" t="s">
        <v>3021</v>
      </c>
      <c r="C686" s="40" t="s">
        <v>3022</v>
      </c>
      <c r="D686" s="147" t="s">
        <v>4090</v>
      </c>
      <c r="E686" s="65" t="s">
        <v>4454</v>
      </c>
      <c r="F686" s="70" t="s">
        <v>4091</v>
      </c>
      <c r="G686" s="70" t="s">
        <v>4091</v>
      </c>
      <c r="H686" s="21" t="s">
        <v>257</v>
      </c>
      <c r="I686" s="40" t="s">
        <v>4092</v>
      </c>
    </row>
    <row r="687" spans="1:9" ht="25" outlineLevel="1" x14ac:dyDescent="0.35">
      <c r="A687" s="783">
        <v>678</v>
      </c>
      <c r="B687" s="462" t="s">
        <v>3023</v>
      </c>
      <c r="C687" s="40" t="s">
        <v>3024</v>
      </c>
      <c r="D687" s="792" t="s">
        <v>4172</v>
      </c>
      <c r="E687" s="36"/>
      <c r="F687" s="65" t="s">
        <v>4173</v>
      </c>
      <c r="G687" s="65" t="s">
        <v>4174</v>
      </c>
      <c r="H687" s="21" t="s">
        <v>259</v>
      </c>
      <c r="I687" s="11" t="s">
        <v>4106</v>
      </c>
    </row>
    <row r="688" spans="1:9" ht="13" outlineLevel="1" x14ac:dyDescent="0.35">
      <c r="A688" s="786">
        <v>679</v>
      </c>
      <c r="B688" s="576"/>
      <c r="C688" s="15" t="s">
        <v>3025</v>
      </c>
      <c r="D688" s="24"/>
      <c r="E688" s="184"/>
      <c r="F688" s="184" t="s">
        <v>1642</v>
      </c>
      <c r="G688" s="184" t="s">
        <v>1642</v>
      </c>
      <c r="H688" s="23" t="s">
        <v>1642</v>
      </c>
      <c r="I688" s="23" t="s">
        <v>1642</v>
      </c>
    </row>
    <row r="689" spans="1:9" outlineLevel="1" x14ac:dyDescent="0.35">
      <c r="A689" s="783">
        <v>680</v>
      </c>
      <c r="B689" s="462" t="s">
        <v>3026</v>
      </c>
      <c r="C689" s="28" t="s">
        <v>3027</v>
      </c>
      <c r="D689" s="147" t="s">
        <v>4090</v>
      </c>
      <c r="E689" s="36"/>
      <c r="F689" s="70" t="s">
        <v>4091</v>
      </c>
      <c r="G689" s="70" t="s">
        <v>4091</v>
      </c>
      <c r="H689" s="21" t="s">
        <v>257</v>
      </c>
      <c r="I689" s="40" t="s">
        <v>4111</v>
      </c>
    </row>
    <row r="690" spans="1:9" ht="13" outlineLevel="1" x14ac:dyDescent="0.35">
      <c r="A690" s="786">
        <v>681</v>
      </c>
      <c r="B690" s="576"/>
      <c r="C690" s="37" t="s">
        <v>3028</v>
      </c>
      <c r="D690" s="24"/>
      <c r="E690" s="184"/>
      <c r="F690" s="184" t="s">
        <v>1642</v>
      </c>
      <c r="G690" s="184" t="s">
        <v>1642</v>
      </c>
      <c r="H690" s="23" t="s">
        <v>1642</v>
      </c>
      <c r="I690" s="23" t="s">
        <v>1642</v>
      </c>
    </row>
    <row r="691" spans="1:9" ht="25" outlineLevel="1" x14ac:dyDescent="0.35">
      <c r="A691" s="783">
        <v>682</v>
      </c>
      <c r="B691" s="462" t="s">
        <v>3029</v>
      </c>
      <c r="C691" s="28" t="s">
        <v>3030</v>
      </c>
      <c r="D691" s="792" t="s">
        <v>4172</v>
      </c>
      <c r="E691" s="36"/>
      <c r="F691" s="65" t="s">
        <v>4173</v>
      </c>
      <c r="G691" s="65" t="s">
        <v>4174</v>
      </c>
      <c r="H691" s="18" t="s">
        <v>259</v>
      </c>
      <c r="I691" s="11" t="s">
        <v>4111</v>
      </c>
    </row>
    <row r="692" spans="1:9" ht="13" x14ac:dyDescent="0.35">
      <c r="A692" s="811">
        <v>683</v>
      </c>
      <c r="B692" s="608"/>
      <c r="C692" s="609" t="s">
        <v>3031</v>
      </c>
      <c r="D692" s="610"/>
      <c r="E692" s="565"/>
      <c r="F692" s="565" t="s">
        <v>1642</v>
      </c>
      <c r="G692" s="565" t="s">
        <v>1642</v>
      </c>
      <c r="H692" s="609" t="s">
        <v>1642</v>
      </c>
      <c r="I692" s="609" t="s">
        <v>1642</v>
      </c>
    </row>
    <row r="693" spans="1:9" ht="13" outlineLevel="1" x14ac:dyDescent="0.35">
      <c r="A693" s="786">
        <v>684</v>
      </c>
      <c r="B693" s="576"/>
      <c r="C693" s="15" t="s">
        <v>1029</v>
      </c>
      <c r="D693" s="24"/>
      <c r="E693" s="184"/>
      <c r="F693" s="184" t="s">
        <v>1642</v>
      </c>
      <c r="G693" s="184" t="s">
        <v>1642</v>
      </c>
      <c r="H693" s="23" t="s">
        <v>1642</v>
      </c>
      <c r="I693" s="23" t="s">
        <v>1642</v>
      </c>
    </row>
    <row r="694" spans="1:9" outlineLevel="1" x14ac:dyDescent="0.35">
      <c r="A694" s="783">
        <v>685</v>
      </c>
      <c r="B694" s="462" t="s">
        <v>3032</v>
      </c>
      <c r="C694" s="28" t="s">
        <v>3033</v>
      </c>
      <c r="D694" s="139" t="s">
        <v>4090</v>
      </c>
      <c r="E694" s="36" t="s">
        <v>4455</v>
      </c>
      <c r="F694" s="70" t="s">
        <v>4091</v>
      </c>
      <c r="G694" s="70" t="s">
        <v>4091</v>
      </c>
      <c r="H694" s="40" t="s">
        <v>257</v>
      </c>
      <c r="I694" s="20" t="s">
        <v>4092</v>
      </c>
    </row>
    <row r="695" spans="1:9" ht="75" outlineLevel="1" x14ac:dyDescent="0.35">
      <c r="A695" s="783">
        <v>686</v>
      </c>
      <c r="B695" s="462" t="s">
        <v>3034</v>
      </c>
      <c r="C695" s="708" t="s">
        <v>3035</v>
      </c>
      <c r="D695" s="139" t="s">
        <v>4090</v>
      </c>
      <c r="E695" s="65" t="s">
        <v>4456</v>
      </c>
      <c r="F695" s="70" t="s">
        <v>4091</v>
      </c>
      <c r="G695" s="70" t="s">
        <v>4091</v>
      </c>
      <c r="H695" s="21" t="s">
        <v>257</v>
      </c>
      <c r="I695" s="11" t="s">
        <v>4106</v>
      </c>
    </row>
    <row r="696" spans="1:9" ht="37.5" outlineLevel="1" x14ac:dyDescent="0.35">
      <c r="A696" s="783">
        <v>687</v>
      </c>
      <c r="B696" s="462" t="s">
        <v>3036</v>
      </c>
      <c r="C696" s="28" t="s">
        <v>3037</v>
      </c>
      <c r="D696" s="792" t="s">
        <v>4172</v>
      </c>
      <c r="E696" s="36" t="s">
        <v>4457</v>
      </c>
      <c r="F696" s="70" t="s">
        <v>4173</v>
      </c>
      <c r="G696" s="70" t="s">
        <v>4174</v>
      </c>
      <c r="H696" s="21" t="s">
        <v>257</v>
      </c>
      <c r="I696" s="11" t="s">
        <v>4106</v>
      </c>
    </row>
    <row r="697" spans="1:9" ht="25" outlineLevel="1" x14ac:dyDescent="0.35">
      <c r="A697" s="783">
        <v>688</v>
      </c>
      <c r="B697" s="462" t="s">
        <v>3038</v>
      </c>
      <c r="C697" s="28" t="s">
        <v>3039</v>
      </c>
      <c r="D697" s="792" t="s">
        <v>4172</v>
      </c>
      <c r="E697" s="36" t="s">
        <v>4458</v>
      </c>
      <c r="F697" s="65" t="s">
        <v>4173</v>
      </c>
      <c r="G697" s="65" t="s">
        <v>4174</v>
      </c>
      <c r="H697" s="21" t="s">
        <v>257</v>
      </c>
      <c r="I697" s="11" t="s">
        <v>4106</v>
      </c>
    </row>
    <row r="698" spans="1:9" ht="62.5" outlineLevel="1" x14ac:dyDescent="0.35">
      <c r="A698" s="780">
        <v>689</v>
      </c>
      <c r="B698" s="568" t="s">
        <v>3040</v>
      </c>
      <c r="C698" s="40" t="s">
        <v>3041</v>
      </c>
      <c r="D698" s="147" t="s">
        <v>4090</v>
      </c>
      <c r="E698" s="65" t="s">
        <v>4459</v>
      </c>
      <c r="F698" s="70" t="s">
        <v>4091</v>
      </c>
      <c r="G698" s="70" t="s">
        <v>4091</v>
      </c>
      <c r="H698" s="21" t="s">
        <v>259</v>
      </c>
      <c r="I698" s="40" t="s">
        <v>4111</v>
      </c>
    </row>
    <row r="699" spans="1:9" ht="25" outlineLevel="1" x14ac:dyDescent="0.35">
      <c r="A699" s="780">
        <v>690</v>
      </c>
      <c r="B699" s="568" t="s">
        <v>1027</v>
      </c>
      <c r="C699" s="17" t="s">
        <v>3042</v>
      </c>
      <c r="D699" s="792" t="s">
        <v>4172</v>
      </c>
      <c r="E699" s="65" t="s">
        <v>4460</v>
      </c>
      <c r="F699" s="65" t="s">
        <v>4173</v>
      </c>
      <c r="G699" s="65" t="s">
        <v>4174</v>
      </c>
      <c r="H699" s="21" t="s">
        <v>259</v>
      </c>
      <c r="I699" s="781" t="s">
        <v>4108</v>
      </c>
    </row>
    <row r="700" spans="1:9" ht="37.5" outlineLevel="1" x14ac:dyDescent="0.35">
      <c r="A700" s="783">
        <v>691</v>
      </c>
      <c r="B700" s="462" t="s">
        <v>3043</v>
      </c>
      <c r="C700" s="28" t="s">
        <v>3044</v>
      </c>
      <c r="D700" s="43" t="s">
        <v>4094</v>
      </c>
      <c r="E700" s="36" t="s">
        <v>4461</v>
      </c>
      <c r="F700" s="70" t="s">
        <v>4091</v>
      </c>
      <c r="G700" s="70" t="s">
        <v>4091</v>
      </c>
      <c r="H700" s="21" t="s">
        <v>1870</v>
      </c>
      <c r="I700" s="20" t="s">
        <v>4091</v>
      </c>
    </row>
    <row r="701" spans="1:9" ht="25" outlineLevel="1" x14ac:dyDescent="0.35">
      <c r="A701" s="783">
        <v>692</v>
      </c>
      <c r="B701" s="462" t="s">
        <v>3045</v>
      </c>
      <c r="C701" s="611" t="s">
        <v>3046</v>
      </c>
      <c r="D701" s="792" t="s">
        <v>4172</v>
      </c>
      <c r="E701" s="69" t="s">
        <v>4462</v>
      </c>
      <c r="F701" s="65" t="s">
        <v>4173</v>
      </c>
      <c r="G701" s="65" t="s">
        <v>4174</v>
      </c>
      <c r="H701" s="21" t="s">
        <v>259</v>
      </c>
      <c r="I701" s="40" t="s">
        <v>4111</v>
      </c>
    </row>
    <row r="702" spans="1:9" ht="75" outlineLevel="1" x14ac:dyDescent="0.35">
      <c r="A702" s="783">
        <v>693</v>
      </c>
      <c r="B702" s="462" t="s">
        <v>3047</v>
      </c>
      <c r="C702" s="82" t="s">
        <v>3048</v>
      </c>
      <c r="D702" s="792" t="s">
        <v>4172</v>
      </c>
      <c r="E702" s="36" t="s">
        <v>4463</v>
      </c>
      <c r="F702" s="65" t="s">
        <v>4173</v>
      </c>
      <c r="G702" s="65" t="s">
        <v>4174</v>
      </c>
      <c r="H702" s="21" t="s">
        <v>259</v>
      </c>
      <c r="I702" s="11" t="s">
        <v>4106</v>
      </c>
    </row>
    <row r="703" spans="1:9" ht="13" x14ac:dyDescent="0.35">
      <c r="A703" s="811">
        <v>694</v>
      </c>
      <c r="B703" s="608"/>
      <c r="C703" s="609" t="s">
        <v>3049</v>
      </c>
      <c r="D703" s="610"/>
      <c r="E703" s="565"/>
      <c r="F703" s="565" t="s">
        <v>1642</v>
      </c>
      <c r="G703" s="565" t="s">
        <v>1642</v>
      </c>
      <c r="H703" s="609" t="s">
        <v>1642</v>
      </c>
      <c r="I703" s="609" t="s">
        <v>1642</v>
      </c>
    </row>
    <row r="704" spans="1:9" ht="13" outlineLevel="1" x14ac:dyDescent="0.35">
      <c r="A704" s="631">
        <v>695</v>
      </c>
      <c r="B704" s="567"/>
      <c r="C704" s="12" t="s">
        <v>3050</v>
      </c>
      <c r="D704" s="149"/>
      <c r="E704" s="46"/>
      <c r="F704" s="46" t="s">
        <v>1642</v>
      </c>
      <c r="G704" s="46" t="s">
        <v>1642</v>
      </c>
      <c r="H704" s="34" t="s">
        <v>1642</v>
      </c>
      <c r="I704" s="809" t="s">
        <v>1642</v>
      </c>
    </row>
    <row r="705" spans="1:9" outlineLevel="1" x14ac:dyDescent="0.35">
      <c r="A705" s="783">
        <v>696</v>
      </c>
      <c r="B705" s="462" t="s">
        <v>3051</v>
      </c>
      <c r="C705" s="28" t="s">
        <v>3052</v>
      </c>
      <c r="D705" s="147" t="s">
        <v>4090</v>
      </c>
      <c r="E705" s="65" t="s">
        <v>4464</v>
      </c>
      <c r="F705" s="70" t="s">
        <v>4091</v>
      </c>
      <c r="G705" s="70" t="s">
        <v>4091</v>
      </c>
      <c r="H705" s="21" t="s">
        <v>257</v>
      </c>
      <c r="I705" s="11" t="s">
        <v>4106</v>
      </c>
    </row>
    <row r="706" spans="1:9" outlineLevel="1" x14ac:dyDescent="0.35">
      <c r="A706" s="783">
        <v>697</v>
      </c>
      <c r="B706" s="462" t="s">
        <v>3053</v>
      </c>
      <c r="C706" s="28" t="s">
        <v>3054</v>
      </c>
      <c r="D706" s="147" t="s">
        <v>4090</v>
      </c>
      <c r="E706" s="65"/>
      <c r="F706" s="70" t="s">
        <v>4091</v>
      </c>
      <c r="G706" s="70" t="s">
        <v>4091</v>
      </c>
      <c r="H706" s="21" t="s">
        <v>257</v>
      </c>
      <c r="I706" s="20" t="s">
        <v>4092</v>
      </c>
    </row>
    <row r="707" spans="1:9" outlineLevel="1" x14ac:dyDescent="0.35">
      <c r="A707" s="783">
        <v>698</v>
      </c>
      <c r="B707" s="462" t="s">
        <v>3055</v>
      </c>
      <c r="C707" s="28" t="s">
        <v>3056</v>
      </c>
      <c r="D707" s="147" t="s">
        <v>4090</v>
      </c>
      <c r="E707" s="65"/>
      <c r="F707" s="70" t="s">
        <v>4091</v>
      </c>
      <c r="G707" s="70" t="s">
        <v>4091</v>
      </c>
      <c r="H707" s="21" t="s">
        <v>257</v>
      </c>
      <c r="I707" s="20" t="s">
        <v>4092</v>
      </c>
    </row>
    <row r="708" spans="1:9" ht="25" outlineLevel="1" x14ac:dyDescent="0.35">
      <c r="A708" s="783">
        <v>699</v>
      </c>
      <c r="B708" s="462" t="s">
        <v>3057</v>
      </c>
      <c r="C708" s="28" t="s">
        <v>3058</v>
      </c>
      <c r="D708" s="147" t="s">
        <v>4090</v>
      </c>
      <c r="E708" s="47"/>
      <c r="F708" s="70" t="s">
        <v>4091</v>
      </c>
      <c r="G708" s="70" t="s">
        <v>4091</v>
      </c>
      <c r="H708" s="21" t="s">
        <v>257</v>
      </c>
      <c r="I708" s="20" t="s">
        <v>4092</v>
      </c>
    </row>
    <row r="709" spans="1:9" outlineLevel="1" x14ac:dyDescent="0.35">
      <c r="A709" s="783">
        <v>700</v>
      </c>
      <c r="B709" s="462" t="s">
        <v>3059</v>
      </c>
      <c r="C709" s="28" t="s">
        <v>3060</v>
      </c>
      <c r="D709" s="147" t="s">
        <v>4090</v>
      </c>
      <c r="E709" s="65"/>
      <c r="F709" s="70" t="s">
        <v>4091</v>
      </c>
      <c r="G709" s="70" t="s">
        <v>4091</v>
      </c>
      <c r="H709" s="21" t="s">
        <v>257</v>
      </c>
      <c r="I709" s="11" t="s">
        <v>4106</v>
      </c>
    </row>
    <row r="710" spans="1:9" outlineLevel="1" x14ac:dyDescent="0.35">
      <c r="A710" s="783">
        <v>701</v>
      </c>
      <c r="B710" s="462" t="s">
        <v>3061</v>
      </c>
      <c r="C710" s="28" t="s">
        <v>3062</v>
      </c>
      <c r="D710" s="147" t="s">
        <v>4090</v>
      </c>
      <c r="E710" s="65"/>
      <c r="F710" s="70" t="s">
        <v>4091</v>
      </c>
      <c r="G710" s="70" t="s">
        <v>4091</v>
      </c>
      <c r="H710" s="21" t="s">
        <v>257</v>
      </c>
      <c r="I710" s="11" t="s">
        <v>4106</v>
      </c>
    </row>
    <row r="711" spans="1:9" outlineLevel="1" x14ac:dyDescent="0.35">
      <c r="A711" s="783">
        <v>702</v>
      </c>
      <c r="B711" s="462" t="s">
        <v>3063</v>
      </c>
      <c r="C711" s="28" t="s">
        <v>3064</v>
      </c>
      <c r="D711" s="147" t="s">
        <v>4090</v>
      </c>
      <c r="E711" s="65"/>
      <c r="F711" s="70" t="s">
        <v>4091</v>
      </c>
      <c r="G711" s="70" t="s">
        <v>4091</v>
      </c>
      <c r="H711" s="21" t="s">
        <v>257</v>
      </c>
      <c r="I711" s="11" t="s">
        <v>4106</v>
      </c>
    </row>
    <row r="712" spans="1:9" outlineLevel="1" x14ac:dyDescent="0.35">
      <c r="A712" s="783">
        <v>703</v>
      </c>
      <c r="B712" s="462" t="s">
        <v>3065</v>
      </c>
      <c r="C712" s="28" t="s">
        <v>3066</v>
      </c>
      <c r="D712" s="147" t="s">
        <v>4090</v>
      </c>
      <c r="E712" s="65"/>
      <c r="F712" s="70" t="s">
        <v>4091</v>
      </c>
      <c r="G712" s="70" t="s">
        <v>4091</v>
      </c>
      <c r="H712" s="21" t="s">
        <v>257</v>
      </c>
      <c r="I712" s="20" t="s">
        <v>4092</v>
      </c>
    </row>
    <row r="713" spans="1:9" outlineLevel="1" x14ac:dyDescent="0.35">
      <c r="A713" s="783">
        <v>704</v>
      </c>
      <c r="B713" s="462" t="s">
        <v>3067</v>
      </c>
      <c r="C713" s="28" t="s">
        <v>3068</v>
      </c>
      <c r="D713" s="147" t="s">
        <v>4090</v>
      </c>
      <c r="E713" s="65"/>
      <c r="F713" s="70" t="s">
        <v>4091</v>
      </c>
      <c r="G713" s="70" t="s">
        <v>4091</v>
      </c>
      <c r="H713" s="21" t="s">
        <v>257</v>
      </c>
      <c r="I713" s="20" t="s">
        <v>4092</v>
      </c>
    </row>
    <row r="714" spans="1:9" outlineLevel="1" x14ac:dyDescent="0.35">
      <c r="A714" s="783">
        <v>705</v>
      </c>
      <c r="B714" s="462" t="s">
        <v>3069</v>
      </c>
      <c r="C714" s="28" t="s">
        <v>3070</v>
      </c>
      <c r="D714" s="147" t="s">
        <v>4090</v>
      </c>
      <c r="E714" s="65"/>
      <c r="F714" s="70" t="s">
        <v>4091</v>
      </c>
      <c r="G714" s="70" t="s">
        <v>4091</v>
      </c>
      <c r="H714" s="21" t="s">
        <v>257</v>
      </c>
      <c r="I714" s="20" t="s">
        <v>4092</v>
      </c>
    </row>
    <row r="715" spans="1:9" outlineLevel="1" x14ac:dyDescent="0.35">
      <c r="A715" s="783">
        <v>706</v>
      </c>
      <c r="B715" s="462" t="s">
        <v>3071</v>
      </c>
      <c r="C715" s="28" t="s">
        <v>3072</v>
      </c>
      <c r="D715" s="147" t="s">
        <v>4090</v>
      </c>
      <c r="E715" s="65"/>
      <c r="F715" s="70" t="s">
        <v>4091</v>
      </c>
      <c r="G715" s="70" t="s">
        <v>4091</v>
      </c>
      <c r="H715" s="21" t="s">
        <v>257</v>
      </c>
      <c r="I715" s="20" t="s">
        <v>4092</v>
      </c>
    </row>
    <row r="716" spans="1:9" outlineLevel="1" x14ac:dyDescent="0.35">
      <c r="A716" s="783">
        <v>707</v>
      </c>
      <c r="B716" s="462" t="s">
        <v>3073</v>
      </c>
      <c r="C716" s="28" t="s">
        <v>3074</v>
      </c>
      <c r="D716" s="147" t="s">
        <v>4090</v>
      </c>
      <c r="E716" s="65"/>
      <c r="F716" s="70" t="s">
        <v>4091</v>
      </c>
      <c r="G716" s="70" t="s">
        <v>4091</v>
      </c>
      <c r="H716" s="21" t="s">
        <v>257</v>
      </c>
      <c r="I716" s="20" t="s">
        <v>4092</v>
      </c>
    </row>
    <row r="717" spans="1:9" outlineLevel="1" x14ac:dyDescent="0.35">
      <c r="A717" s="783">
        <v>708</v>
      </c>
      <c r="B717" s="462" t="s">
        <v>3075</v>
      </c>
      <c r="C717" s="28" t="s">
        <v>3076</v>
      </c>
      <c r="D717" s="147" t="s">
        <v>4090</v>
      </c>
      <c r="E717" s="65"/>
      <c r="F717" s="70" t="s">
        <v>4091</v>
      </c>
      <c r="G717" s="70" t="s">
        <v>4091</v>
      </c>
      <c r="H717" s="21" t="s">
        <v>257</v>
      </c>
      <c r="I717" s="20" t="s">
        <v>4092</v>
      </c>
    </row>
    <row r="718" spans="1:9" outlineLevel="1" x14ac:dyDescent="0.35">
      <c r="A718" s="783">
        <v>709</v>
      </c>
      <c r="B718" s="462" t="s">
        <v>3077</v>
      </c>
      <c r="C718" s="28" t="s">
        <v>3078</v>
      </c>
      <c r="D718" s="147" t="s">
        <v>4090</v>
      </c>
      <c r="E718" s="65"/>
      <c r="F718" s="70" t="s">
        <v>4091</v>
      </c>
      <c r="G718" s="70" t="s">
        <v>4091</v>
      </c>
      <c r="H718" s="21" t="s">
        <v>257</v>
      </c>
      <c r="I718" s="20" t="s">
        <v>4092</v>
      </c>
    </row>
    <row r="719" spans="1:9" ht="37.5" outlineLevel="1" x14ac:dyDescent="0.35">
      <c r="A719" s="783">
        <v>710</v>
      </c>
      <c r="B719" s="462" t="s">
        <v>3079</v>
      </c>
      <c r="C719" s="28" t="s">
        <v>3080</v>
      </c>
      <c r="D719" s="147" t="s">
        <v>4090</v>
      </c>
      <c r="E719" s="65" t="s">
        <v>4465</v>
      </c>
      <c r="F719" s="70" t="s">
        <v>4091</v>
      </c>
      <c r="G719" s="70" t="s">
        <v>4091</v>
      </c>
      <c r="H719" s="21" t="s">
        <v>257</v>
      </c>
      <c r="I719" s="20" t="s">
        <v>4092</v>
      </c>
    </row>
    <row r="720" spans="1:9" outlineLevel="1" x14ac:dyDescent="0.35">
      <c r="A720" s="783">
        <v>711</v>
      </c>
      <c r="B720" s="462" t="s">
        <v>3081</v>
      </c>
      <c r="C720" s="28" t="s">
        <v>3082</v>
      </c>
      <c r="D720" s="43" t="s">
        <v>4094</v>
      </c>
      <c r="E720" s="65" t="s">
        <v>4466</v>
      </c>
      <c r="F720" s="70" t="s">
        <v>4091</v>
      </c>
      <c r="G720" s="70" t="s">
        <v>4091</v>
      </c>
      <c r="H720" s="21" t="s">
        <v>1870</v>
      </c>
      <c r="I720" s="20" t="s">
        <v>4091</v>
      </c>
    </row>
    <row r="721" spans="1:9" ht="13" x14ac:dyDescent="0.35">
      <c r="A721" s="811">
        <v>712</v>
      </c>
      <c r="B721" s="608"/>
      <c r="C721" s="609" t="s">
        <v>3083</v>
      </c>
      <c r="D721" s="610"/>
      <c r="E721" s="565"/>
      <c r="F721" s="565" t="s">
        <v>1642</v>
      </c>
      <c r="G721" s="565" t="s">
        <v>1642</v>
      </c>
      <c r="H721" s="609" t="s">
        <v>1642</v>
      </c>
      <c r="I721" s="609" t="s">
        <v>1642</v>
      </c>
    </row>
    <row r="722" spans="1:9" ht="13" outlineLevel="1" x14ac:dyDescent="0.35">
      <c r="A722" s="631">
        <v>713</v>
      </c>
      <c r="B722" s="567"/>
      <c r="C722" s="12" t="s">
        <v>3084</v>
      </c>
      <c r="D722" s="149"/>
      <c r="E722" s="46"/>
      <c r="F722" s="46" t="s">
        <v>1642</v>
      </c>
      <c r="G722" s="46" t="s">
        <v>1642</v>
      </c>
      <c r="H722" s="34" t="s">
        <v>1642</v>
      </c>
      <c r="I722" s="809" t="s">
        <v>1642</v>
      </c>
    </row>
    <row r="723" spans="1:9" ht="37.5" outlineLevel="1" x14ac:dyDescent="0.35">
      <c r="A723" s="783">
        <v>714</v>
      </c>
      <c r="B723" s="462" t="s">
        <v>955</v>
      </c>
      <c r="C723" s="28" t="s">
        <v>3085</v>
      </c>
      <c r="D723" s="147" t="s">
        <v>4090</v>
      </c>
      <c r="E723" s="65" t="s">
        <v>4467</v>
      </c>
      <c r="F723" s="70" t="s">
        <v>4091</v>
      </c>
      <c r="G723" s="70" t="s">
        <v>4091</v>
      </c>
      <c r="H723" s="21" t="s">
        <v>257</v>
      </c>
      <c r="I723" s="781" t="s">
        <v>4108</v>
      </c>
    </row>
    <row r="724" spans="1:9" outlineLevel="1" x14ac:dyDescent="0.35">
      <c r="A724" s="783">
        <v>715</v>
      </c>
      <c r="B724" s="462" t="s">
        <v>3086</v>
      </c>
      <c r="C724" s="28" t="s">
        <v>3087</v>
      </c>
      <c r="D724" s="147" t="s">
        <v>4090</v>
      </c>
      <c r="E724" s="65"/>
      <c r="F724" s="70" t="s">
        <v>4091</v>
      </c>
      <c r="G724" s="70" t="s">
        <v>4091</v>
      </c>
      <c r="H724" s="21" t="s">
        <v>257</v>
      </c>
      <c r="I724" s="11" t="s">
        <v>4106</v>
      </c>
    </row>
    <row r="725" spans="1:9" outlineLevel="1" x14ac:dyDescent="0.35">
      <c r="A725" s="783">
        <v>716</v>
      </c>
      <c r="B725" s="462" t="s">
        <v>3088</v>
      </c>
      <c r="C725" s="28" t="s">
        <v>3089</v>
      </c>
      <c r="D725" s="147" t="s">
        <v>4090</v>
      </c>
      <c r="E725" s="65"/>
      <c r="F725" s="70" t="s">
        <v>4091</v>
      </c>
      <c r="G725" s="70" t="s">
        <v>4091</v>
      </c>
      <c r="H725" s="21" t="s">
        <v>257</v>
      </c>
      <c r="I725" s="11" t="s">
        <v>4106</v>
      </c>
    </row>
    <row r="726" spans="1:9" outlineLevel="1" x14ac:dyDescent="0.35">
      <c r="A726" s="783">
        <v>717</v>
      </c>
      <c r="B726" s="462" t="s">
        <v>3090</v>
      </c>
      <c r="C726" s="28" t="s">
        <v>3091</v>
      </c>
      <c r="D726" s="147" t="s">
        <v>4090</v>
      </c>
      <c r="E726" s="65"/>
      <c r="F726" s="70" t="s">
        <v>4091</v>
      </c>
      <c r="G726" s="70" t="s">
        <v>4091</v>
      </c>
      <c r="H726" s="21" t="s">
        <v>257</v>
      </c>
      <c r="I726" s="11" t="s">
        <v>4106</v>
      </c>
    </row>
    <row r="727" spans="1:9" outlineLevel="1" x14ac:dyDescent="0.35">
      <c r="A727" s="783">
        <v>718</v>
      </c>
      <c r="B727" s="462" t="s">
        <v>3092</v>
      </c>
      <c r="C727" s="28" t="s">
        <v>3093</v>
      </c>
      <c r="D727" s="147" t="s">
        <v>4090</v>
      </c>
      <c r="E727" s="65"/>
      <c r="F727" s="70" t="s">
        <v>4091</v>
      </c>
      <c r="G727" s="70" t="s">
        <v>4091</v>
      </c>
      <c r="H727" s="21" t="s">
        <v>257</v>
      </c>
      <c r="I727" s="11" t="s">
        <v>4106</v>
      </c>
    </row>
    <row r="728" spans="1:9" outlineLevel="1" x14ac:dyDescent="0.35">
      <c r="A728" s="783">
        <v>719</v>
      </c>
      <c r="B728" s="462" t="s">
        <v>3094</v>
      </c>
      <c r="C728" s="28" t="s">
        <v>3095</v>
      </c>
      <c r="D728" s="43" t="s">
        <v>4094</v>
      </c>
      <c r="E728" s="36"/>
      <c r="F728" s="70" t="s">
        <v>4091</v>
      </c>
      <c r="G728" s="70" t="s">
        <v>4091</v>
      </c>
      <c r="H728" s="21" t="s">
        <v>1870</v>
      </c>
      <c r="I728" s="20" t="s">
        <v>4091</v>
      </c>
    </row>
    <row r="729" spans="1:9" outlineLevel="1" x14ac:dyDescent="0.35">
      <c r="A729" s="783">
        <v>720</v>
      </c>
      <c r="B729" s="462" t="s">
        <v>3096</v>
      </c>
      <c r="C729" s="28" t="s">
        <v>3097</v>
      </c>
      <c r="D729" s="43" t="s">
        <v>4094</v>
      </c>
      <c r="E729" s="36"/>
      <c r="F729" s="70" t="s">
        <v>4091</v>
      </c>
      <c r="G729" s="70" t="s">
        <v>4091</v>
      </c>
      <c r="H729" s="21" t="s">
        <v>1870</v>
      </c>
      <c r="I729" s="20" t="s">
        <v>4091</v>
      </c>
    </row>
    <row r="730" spans="1:9" ht="62.5" outlineLevel="1" x14ac:dyDescent="0.35">
      <c r="A730" s="783">
        <v>721</v>
      </c>
      <c r="B730" s="462" t="s">
        <v>626</v>
      </c>
      <c r="C730" s="734" t="s">
        <v>627</v>
      </c>
      <c r="D730" s="127" t="s">
        <v>256</v>
      </c>
      <c r="E730" s="36" t="s">
        <v>628</v>
      </c>
      <c r="F730" s="70" t="s">
        <v>4091</v>
      </c>
      <c r="G730" s="70" t="s">
        <v>4091</v>
      </c>
      <c r="H730" s="17" t="s">
        <v>257</v>
      </c>
      <c r="I730" s="11" t="s">
        <v>4106</v>
      </c>
    </row>
    <row r="731" spans="1:9" outlineLevel="1" x14ac:dyDescent="0.35">
      <c r="A731" s="783">
        <v>722</v>
      </c>
      <c r="B731" s="462" t="s">
        <v>3098</v>
      </c>
      <c r="C731" s="28" t="s">
        <v>3099</v>
      </c>
      <c r="D731" s="147" t="s">
        <v>4090</v>
      </c>
      <c r="E731" s="65"/>
      <c r="F731" s="70" t="s">
        <v>4091</v>
      </c>
      <c r="G731" s="70" t="s">
        <v>4091</v>
      </c>
      <c r="H731" s="21" t="s">
        <v>257</v>
      </c>
      <c r="I731" s="11" t="s">
        <v>4106</v>
      </c>
    </row>
    <row r="732" spans="1:9" outlineLevel="1" x14ac:dyDescent="0.35">
      <c r="A732" s="783">
        <v>723</v>
      </c>
      <c r="B732" s="462" t="s">
        <v>3100</v>
      </c>
      <c r="C732" s="28" t="s">
        <v>3101</v>
      </c>
      <c r="D732" s="147" t="s">
        <v>4090</v>
      </c>
      <c r="E732" s="65"/>
      <c r="F732" s="70" t="s">
        <v>4091</v>
      </c>
      <c r="G732" s="70" t="s">
        <v>4091</v>
      </c>
      <c r="H732" s="21" t="s">
        <v>257</v>
      </c>
      <c r="I732" s="11" t="s">
        <v>4106</v>
      </c>
    </row>
    <row r="733" spans="1:9" outlineLevel="1" x14ac:dyDescent="0.35">
      <c r="A733" s="783">
        <v>724</v>
      </c>
      <c r="B733" s="462" t="s">
        <v>3102</v>
      </c>
      <c r="C733" s="28" t="s">
        <v>3103</v>
      </c>
      <c r="D733" s="147" t="s">
        <v>4090</v>
      </c>
      <c r="E733" s="65"/>
      <c r="F733" s="70" t="s">
        <v>4091</v>
      </c>
      <c r="G733" s="70" t="s">
        <v>4091</v>
      </c>
      <c r="H733" s="21" t="s">
        <v>257</v>
      </c>
      <c r="I733" s="11" t="s">
        <v>4106</v>
      </c>
    </row>
    <row r="734" spans="1:9" outlineLevel="1" x14ac:dyDescent="0.35">
      <c r="A734" s="783">
        <v>725</v>
      </c>
      <c r="B734" s="462" t="s">
        <v>3104</v>
      </c>
      <c r="C734" s="28" t="s">
        <v>3105</v>
      </c>
      <c r="D734" s="147" t="s">
        <v>4090</v>
      </c>
      <c r="E734" s="65"/>
      <c r="F734" s="70" t="s">
        <v>4091</v>
      </c>
      <c r="G734" s="70" t="s">
        <v>4091</v>
      </c>
      <c r="H734" s="21" t="s">
        <v>257</v>
      </c>
      <c r="I734" s="11" t="s">
        <v>4106</v>
      </c>
    </row>
    <row r="735" spans="1:9" outlineLevel="1" x14ac:dyDescent="0.35">
      <c r="A735" s="783">
        <v>726</v>
      </c>
      <c r="B735" s="462" t="s">
        <v>3106</v>
      </c>
      <c r="C735" s="28" t="s">
        <v>3107</v>
      </c>
      <c r="D735" s="147" t="s">
        <v>4090</v>
      </c>
      <c r="E735" s="65"/>
      <c r="F735" s="70" t="s">
        <v>4091</v>
      </c>
      <c r="G735" s="70" t="s">
        <v>4091</v>
      </c>
      <c r="H735" s="21" t="s">
        <v>257</v>
      </c>
      <c r="I735" s="11" t="s">
        <v>4106</v>
      </c>
    </row>
    <row r="736" spans="1:9" outlineLevel="1" x14ac:dyDescent="0.35">
      <c r="A736" s="783">
        <v>727</v>
      </c>
      <c r="B736" s="462" t="s">
        <v>3108</v>
      </c>
      <c r="C736" s="28" t="s">
        <v>3109</v>
      </c>
      <c r="D736" s="147" t="s">
        <v>4090</v>
      </c>
      <c r="E736" s="65"/>
      <c r="F736" s="70" t="s">
        <v>4091</v>
      </c>
      <c r="G736" s="70" t="s">
        <v>4091</v>
      </c>
      <c r="H736" s="21" t="s">
        <v>257</v>
      </c>
      <c r="I736" s="11" t="s">
        <v>4106</v>
      </c>
    </row>
    <row r="737" spans="1:9" outlineLevel="1" x14ac:dyDescent="0.35">
      <c r="A737" s="783">
        <v>728</v>
      </c>
      <c r="B737" s="462" t="s">
        <v>3110</v>
      </c>
      <c r="C737" s="28" t="s">
        <v>3111</v>
      </c>
      <c r="D737" s="147" t="s">
        <v>4090</v>
      </c>
      <c r="E737" s="65"/>
      <c r="F737" s="70" t="s">
        <v>4091</v>
      </c>
      <c r="G737" s="70" t="s">
        <v>4091</v>
      </c>
      <c r="H737" s="21" t="s">
        <v>257</v>
      </c>
      <c r="I737" s="11" t="s">
        <v>4106</v>
      </c>
    </row>
    <row r="738" spans="1:9" outlineLevel="1" x14ac:dyDescent="0.35">
      <c r="A738" s="783">
        <v>729</v>
      </c>
      <c r="B738" s="462" t="s">
        <v>3112</v>
      </c>
      <c r="C738" s="28" t="s">
        <v>3113</v>
      </c>
      <c r="D738" s="147" t="s">
        <v>4090</v>
      </c>
      <c r="E738" s="65"/>
      <c r="F738" s="70" t="s">
        <v>4091</v>
      </c>
      <c r="G738" s="70" t="s">
        <v>4091</v>
      </c>
      <c r="H738" s="21" t="s">
        <v>257</v>
      </c>
      <c r="I738" s="11" t="s">
        <v>4106</v>
      </c>
    </row>
    <row r="739" spans="1:9" ht="25" outlineLevel="1" x14ac:dyDescent="0.35">
      <c r="A739" s="783">
        <v>730</v>
      </c>
      <c r="B739" s="462" t="s">
        <v>3114</v>
      </c>
      <c r="C739" s="28" t="s">
        <v>3115</v>
      </c>
      <c r="D739" s="139" t="s">
        <v>4090</v>
      </c>
      <c r="E739" s="165" t="s">
        <v>4468</v>
      </c>
      <c r="F739" s="70" t="s">
        <v>4091</v>
      </c>
      <c r="G739" s="70" t="s">
        <v>4091</v>
      </c>
      <c r="H739" s="21" t="s">
        <v>257</v>
      </c>
      <c r="I739" s="11" t="s">
        <v>4106</v>
      </c>
    </row>
    <row r="740" spans="1:9" ht="13" x14ac:dyDescent="0.35">
      <c r="A740" s="811">
        <v>731</v>
      </c>
      <c r="B740" s="608"/>
      <c r="C740" s="609" t="s">
        <v>3116</v>
      </c>
      <c r="D740" s="612"/>
      <c r="E740" s="591"/>
      <c r="F740" s="591" t="s">
        <v>1642</v>
      </c>
      <c r="G740" s="591" t="s">
        <v>1642</v>
      </c>
      <c r="H740" s="629" t="s">
        <v>1642</v>
      </c>
      <c r="I740" s="629" t="s">
        <v>1642</v>
      </c>
    </row>
    <row r="741" spans="1:9" ht="13" outlineLevel="1" x14ac:dyDescent="0.35">
      <c r="A741" s="631">
        <v>732</v>
      </c>
      <c r="B741" s="567"/>
      <c r="C741" s="12" t="s">
        <v>3189</v>
      </c>
      <c r="D741" s="422"/>
      <c r="E741" s="261"/>
      <c r="F741" s="416" t="s">
        <v>1642</v>
      </c>
      <c r="G741" s="416" t="s">
        <v>1642</v>
      </c>
      <c r="H741" s="12" t="s">
        <v>1642</v>
      </c>
      <c r="I741" s="12" t="s">
        <v>1642</v>
      </c>
    </row>
    <row r="742" spans="1:9" ht="13" outlineLevel="1" x14ac:dyDescent="0.35">
      <c r="A742" s="812">
        <v>733</v>
      </c>
      <c r="B742" s="613"/>
      <c r="C742" s="39" t="s">
        <v>3190</v>
      </c>
      <c r="D742" s="422"/>
      <c r="E742" s="261"/>
      <c r="F742" s="416" t="s">
        <v>1642</v>
      </c>
      <c r="G742" s="416" t="s">
        <v>1642</v>
      </c>
      <c r="H742" s="12" t="s">
        <v>1642</v>
      </c>
      <c r="I742" s="12" t="s">
        <v>1642</v>
      </c>
    </row>
    <row r="743" spans="1:9" ht="25" outlineLevel="1" x14ac:dyDescent="0.35">
      <c r="A743" s="790">
        <v>734</v>
      </c>
      <c r="B743" s="585" t="s">
        <v>3191</v>
      </c>
      <c r="C743" s="11" t="s">
        <v>3192</v>
      </c>
      <c r="D743" s="139" t="s">
        <v>4090</v>
      </c>
      <c r="E743" s="65" t="s">
        <v>4469</v>
      </c>
      <c r="F743" s="70" t="s">
        <v>4091</v>
      </c>
      <c r="G743" s="70" t="s">
        <v>4091</v>
      </c>
      <c r="H743" s="21" t="s">
        <v>257</v>
      </c>
      <c r="I743" s="11" t="s">
        <v>4106</v>
      </c>
    </row>
    <row r="744" spans="1:9" outlineLevel="1" x14ac:dyDescent="0.35">
      <c r="A744" s="790">
        <v>735</v>
      </c>
      <c r="B744" s="585" t="s">
        <v>3193</v>
      </c>
      <c r="C744" s="11" t="s">
        <v>3194</v>
      </c>
      <c r="D744" s="139" t="s">
        <v>4090</v>
      </c>
      <c r="E744" s="16"/>
      <c r="F744" s="70" t="s">
        <v>4091</v>
      </c>
      <c r="G744" s="70" t="s">
        <v>4091</v>
      </c>
      <c r="H744" s="21" t="s">
        <v>257</v>
      </c>
      <c r="I744" s="11" t="s">
        <v>4106</v>
      </c>
    </row>
    <row r="745" spans="1:9" outlineLevel="1" x14ac:dyDescent="0.35">
      <c r="A745" s="790">
        <v>736</v>
      </c>
      <c r="B745" s="585" t="s">
        <v>3195</v>
      </c>
      <c r="C745" s="11" t="s">
        <v>3196</v>
      </c>
      <c r="D745" s="139" t="s">
        <v>4090</v>
      </c>
      <c r="E745" s="16"/>
      <c r="F745" s="70" t="s">
        <v>4091</v>
      </c>
      <c r="G745" s="70" t="s">
        <v>4091</v>
      </c>
      <c r="H745" s="21" t="s">
        <v>257</v>
      </c>
      <c r="I745" s="11" t="s">
        <v>4106</v>
      </c>
    </row>
    <row r="746" spans="1:9" ht="13" outlineLevel="1" x14ac:dyDescent="0.35">
      <c r="A746" s="812">
        <v>737</v>
      </c>
      <c r="B746" s="613"/>
      <c r="C746" s="39" t="s">
        <v>3197</v>
      </c>
      <c r="D746" s="422"/>
      <c r="E746" s="261"/>
      <c r="F746" s="416" t="s">
        <v>1642</v>
      </c>
      <c r="G746" s="416" t="s">
        <v>1642</v>
      </c>
      <c r="H746" s="12" t="s">
        <v>1642</v>
      </c>
      <c r="I746" s="12" t="s">
        <v>1642</v>
      </c>
    </row>
    <row r="747" spans="1:9" ht="25" outlineLevel="1" x14ac:dyDescent="0.35">
      <c r="A747" s="790">
        <v>738</v>
      </c>
      <c r="B747" s="585" t="s">
        <v>3198</v>
      </c>
      <c r="C747" s="11" t="s">
        <v>3199</v>
      </c>
      <c r="D747" s="139" t="s">
        <v>4090</v>
      </c>
      <c r="E747" s="65" t="s">
        <v>4470</v>
      </c>
      <c r="F747" s="70" t="s">
        <v>4091</v>
      </c>
      <c r="G747" s="70" t="s">
        <v>4091</v>
      </c>
      <c r="H747" s="21" t="s">
        <v>257</v>
      </c>
      <c r="I747" s="11" t="s">
        <v>4106</v>
      </c>
    </row>
    <row r="748" spans="1:9" ht="13" outlineLevel="1" x14ac:dyDescent="0.35">
      <c r="A748" s="812">
        <v>739</v>
      </c>
      <c r="B748" s="613"/>
      <c r="C748" s="39" t="s">
        <v>3200</v>
      </c>
      <c r="D748" s="422"/>
      <c r="E748" s="261"/>
      <c r="F748" s="416" t="s">
        <v>1642</v>
      </c>
      <c r="G748" s="416" t="s">
        <v>1642</v>
      </c>
      <c r="H748" s="12" t="s">
        <v>1642</v>
      </c>
      <c r="I748" s="12" t="s">
        <v>1642</v>
      </c>
    </row>
    <row r="749" spans="1:9" ht="25" outlineLevel="1" x14ac:dyDescent="0.35">
      <c r="A749" s="790">
        <v>740</v>
      </c>
      <c r="B749" s="585" t="s">
        <v>3201</v>
      </c>
      <c r="C749" s="11" t="s">
        <v>3202</v>
      </c>
      <c r="D749" s="139" t="s">
        <v>4090</v>
      </c>
      <c r="E749" s="65" t="s">
        <v>4471</v>
      </c>
      <c r="F749" s="70" t="s">
        <v>4091</v>
      </c>
      <c r="G749" s="70" t="s">
        <v>4091</v>
      </c>
      <c r="H749" s="21" t="s">
        <v>257</v>
      </c>
      <c r="I749" s="11" t="s">
        <v>4106</v>
      </c>
    </row>
    <row r="750" spans="1:9" ht="13" outlineLevel="1" x14ac:dyDescent="0.35">
      <c r="A750" s="812">
        <v>741</v>
      </c>
      <c r="B750" s="613"/>
      <c r="C750" s="39" t="s">
        <v>3203</v>
      </c>
      <c r="D750" s="422"/>
      <c r="E750" s="261"/>
      <c r="F750" s="416" t="s">
        <v>1642</v>
      </c>
      <c r="G750" s="416" t="s">
        <v>1642</v>
      </c>
      <c r="H750" s="12" t="s">
        <v>1642</v>
      </c>
      <c r="I750" s="12" t="s">
        <v>1642</v>
      </c>
    </row>
    <row r="751" spans="1:9" ht="13" outlineLevel="1" x14ac:dyDescent="0.35">
      <c r="A751" s="812">
        <v>742</v>
      </c>
      <c r="B751" s="613"/>
      <c r="C751" s="39" t="s">
        <v>3204</v>
      </c>
      <c r="D751" s="422"/>
      <c r="E751" s="261"/>
      <c r="F751" s="416" t="s">
        <v>1642</v>
      </c>
      <c r="G751" s="416" t="s">
        <v>1642</v>
      </c>
      <c r="H751" s="12" t="s">
        <v>1642</v>
      </c>
      <c r="I751" s="12" t="s">
        <v>1642</v>
      </c>
    </row>
    <row r="752" spans="1:9" ht="13" outlineLevel="1" x14ac:dyDescent="0.35">
      <c r="A752" s="812">
        <v>743</v>
      </c>
      <c r="B752" s="613"/>
      <c r="C752" s="39" t="s">
        <v>2818</v>
      </c>
      <c r="D752" s="422"/>
      <c r="E752" s="261"/>
      <c r="F752" s="416" t="s">
        <v>1642</v>
      </c>
      <c r="G752" s="416" t="s">
        <v>1642</v>
      </c>
      <c r="H752" s="12" t="s">
        <v>1642</v>
      </c>
      <c r="I752" s="12" t="s">
        <v>1642</v>
      </c>
    </row>
    <row r="753" spans="1:9" outlineLevel="1" x14ac:dyDescent="0.35">
      <c r="A753" s="790">
        <v>744</v>
      </c>
      <c r="B753" s="585" t="s">
        <v>3205</v>
      </c>
      <c r="C753" s="11" t="s">
        <v>3206</v>
      </c>
      <c r="D753" s="139" t="s">
        <v>4090</v>
      </c>
      <c r="E753" s="65" t="s">
        <v>4472</v>
      </c>
      <c r="F753" s="70" t="s">
        <v>4091</v>
      </c>
      <c r="G753" s="70" t="s">
        <v>4091</v>
      </c>
      <c r="H753" s="21" t="s">
        <v>257</v>
      </c>
      <c r="I753" s="11" t="s">
        <v>4106</v>
      </c>
    </row>
    <row r="754" spans="1:9" outlineLevel="1" x14ac:dyDescent="0.35">
      <c r="A754" s="790">
        <v>745</v>
      </c>
      <c r="B754" s="585" t="s">
        <v>3207</v>
      </c>
      <c r="C754" s="11" t="s">
        <v>3208</v>
      </c>
      <c r="D754" s="139" t="s">
        <v>4090</v>
      </c>
      <c r="E754" s="65" t="s">
        <v>4473</v>
      </c>
      <c r="F754" s="70" t="s">
        <v>4091</v>
      </c>
      <c r="G754" s="70" t="s">
        <v>4091</v>
      </c>
      <c r="H754" s="21" t="s">
        <v>257</v>
      </c>
      <c r="I754" s="11" t="s">
        <v>4106</v>
      </c>
    </row>
    <row r="755" spans="1:9" outlineLevel="1" x14ac:dyDescent="0.35">
      <c r="A755" s="790">
        <v>746</v>
      </c>
      <c r="B755" s="585" t="s">
        <v>3209</v>
      </c>
      <c r="C755" s="11" t="s">
        <v>3210</v>
      </c>
      <c r="D755" s="139" t="s">
        <v>4090</v>
      </c>
      <c r="E755" s="16"/>
      <c r="F755" s="70" t="s">
        <v>4091</v>
      </c>
      <c r="G755" s="70" t="s">
        <v>4091</v>
      </c>
      <c r="H755" s="21" t="s">
        <v>257</v>
      </c>
      <c r="I755" s="11" t="s">
        <v>4106</v>
      </c>
    </row>
    <row r="756" spans="1:9" outlineLevel="1" x14ac:dyDescent="0.35">
      <c r="A756" s="790">
        <v>747</v>
      </c>
      <c r="B756" s="585" t="s">
        <v>3211</v>
      </c>
      <c r="C756" s="11" t="s">
        <v>3212</v>
      </c>
      <c r="D756" s="139" t="s">
        <v>4090</v>
      </c>
      <c r="E756" s="65" t="s">
        <v>4474</v>
      </c>
      <c r="F756" s="70" t="s">
        <v>4091</v>
      </c>
      <c r="G756" s="70" t="s">
        <v>4091</v>
      </c>
      <c r="H756" s="21" t="s">
        <v>257</v>
      </c>
      <c r="I756" s="11" t="s">
        <v>4106</v>
      </c>
    </row>
    <row r="757" spans="1:9" ht="25" outlineLevel="1" x14ac:dyDescent="0.35">
      <c r="A757" s="790">
        <v>748</v>
      </c>
      <c r="B757" s="585" t="s">
        <v>3213</v>
      </c>
      <c r="C757" s="19" t="s">
        <v>3214</v>
      </c>
      <c r="D757" s="792" t="s">
        <v>4172</v>
      </c>
      <c r="E757" s="16"/>
      <c r="F757" s="16" t="s">
        <v>2490</v>
      </c>
      <c r="G757" s="16" t="s">
        <v>4240</v>
      </c>
      <c r="H757" s="21" t="s">
        <v>257</v>
      </c>
      <c r="I757" s="40" t="s">
        <v>4111</v>
      </c>
    </row>
    <row r="758" spans="1:9" ht="13" outlineLevel="1" x14ac:dyDescent="0.35">
      <c r="A758" s="812">
        <v>749</v>
      </c>
      <c r="B758" s="613"/>
      <c r="C758" s="39" t="s">
        <v>3215</v>
      </c>
      <c r="D758" s="422"/>
      <c r="E758" s="261"/>
      <c r="F758" s="416" t="s">
        <v>1642</v>
      </c>
      <c r="G758" s="416" t="s">
        <v>1642</v>
      </c>
      <c r="H758" s="12" t="s">
        <v>1642</v>
      </c>
      <c r="I758" s="12" t="s">
        <v>1642</v>
      </c>
    </row>
    <row r="759" spans="1:9" ht="25" outlineLevel="1" x14ac:dyDescent="0.35">
      <c r="A759" s="790">
        <v>750</v>
      </c>
      <c r="B759" s="585" t="s">
        <v>3216</v>
      </c>
      <c r="C759" s="40" t="s">
        <v>3217</v>
      </c>
      <c r="D759" s="139" t="s">
        <v>4090</v>
      </c>
      <c r="E759" s="16"/>
      <c r="F759" s="70" t="s">
        <v>4091</v>
      </c>
      <c r="G759" s="70" t="s">
        <v>4091</v>
      </c>
      <c r="H759" s="21" t="s">
        <v>257</v>
      </c>
      <c r="I759" s="11" t="s">
        <v>4111</v>
      </c>
    </row>
    <row r="760" spans="1:9" ht="13" x14ac:dyDescent="0.35">
      <c r="A760" s="811">
        <v>751</v>
      </c>
      <c r="B760" s="608"/>
      <c r="C760" s="581" t="s">
        <v>3218</v>
      </c>
      <c r="D760" s="610"/>
      <c r="E760" s="565"/>
      <c r="F760" s="565" t="s">
        <v>1642</v>
      </c>
      <c r="G760" s="565" t="s">
        <v>1642</v>
      </c>
      <c r="H760" s="609" t="s">
        <v>1642</v>
      </c>
      <c r="I760" s="609" t="s">
        <v>1642</v>
      </c>
    </row>
    <row r="761" spans="1:9" ht="13" outlineLevel="1" x14ac:dyDescent="0.35">
      <c r="A761" s="631">
        <v>752</v>
      </c>
      <c r="B761" s="567"/>
      <c r="C761" s="15" t="s">
        <v>2797</v>
      </c>
      <c r="D761" s="159"/>
      <c r="E761" s="14"/>
      <c r="F761" s="14" t="s">
        <v>1642</v>
      </c>
      <c r="G761" s="14" t="s">
        <v>1642</v>
      </c>
      <c r="H761" s="23" t="s">
        <v>1642</v>
      </c>
      <c r="I761" s="23" t="s">
        <v>1642</v>
      </c>
    </row>
    <row r="762" spans="1:9" ht="25" outlineLevel="1" x14ac:dyDescent="0.35">
      <c r="A762" s="790">
        <v>753</v>
      </c>
      <c r="B762" s="585" t="s">
        <v>3219</v>
      </c>
      <c r="C762" s="40" t="s">
        <v>3220</v>
      </c>
      <c r="D762" s="139" t="s">
        <v>4090</v>
      </c>
      <c r="E762" s="16" t="s">
        <v>4475</v>
      </c>
      <c r="F762" s="70" t="s">
        <v>4091</v>
      </c>
      <c r="G762" s="70" t="s">
        <v>4091</v>
      </c>
      <c r="H762" s="21" t="s">
        <v>257</v>
      </c>
      <c r="I762" s="11" t="s">
        <v>4106</v>
      </c>
    </row>
    <row r="763" spans="1:9" outlineLevel="1" x14ac:dyDescent="0.35">
      <c r="A763" s="790">
        <v>754</v>
      </c>
      <c r="B763" s="585" t="s">
        <v>3221</v>
      </c>
      <c r="C763" s="40" t="s">
        <v>3222</v>
      </c>
      <c r="D763" s="139" t="s">
        <v>4090</v>
      </c>
      <c r="E763" s="16" t="s">
        <v>4476</v>
      </c>
      <c r="F763" s="70" t="s">
        <v>4091</v>
      </c>
      <c r="G763" s="70" t="s">
        <v>4091</v>
      </c>
      <c r="H763" s="21" t="s">
        <v>257</v>
      </c>
      <c r="I763" s="11" t="s">
        <v>4106</v>
      </c>
    </row>
    <row r="764" spans="1:9" outlineLevel="1" x14ac:dyDescent="0.35">
      <c r="A764" s="790">
        <v>755</v>
      </c>
      <c r="B764" s="585" t="s">
        <v>3223</v>
      </c>
      <c r="C764" s="40" t="s">
        <v>3224</v>
      </c>
      <c r="D764" s="139" t="s">
        <v>4090</v>
      </c>
      <c r="E764" s="16" t="s">
        <v>4477</v>
      </c>
      <c r="F764" s="70" t="s">
        <v>4091</v>
      </c>
      <c r="G764" s="70" t="s">
        <v>4091</v>
      </c>
      <c r="H764" s="21" t="s">
        <v>257</v>
      </c>
      <c r="I764" s="11" t="s">
        <v>4106</v>
      </c>
    </row>
    <row r="765" spans="1:9" ht="13" outlineLevel="1" x14ac:dyDescent="0.35">
      <c r="A765" s="631">
        <v>756</v>
      </c>
      <c r="B765" s="567"/>
      <c r="C765" s="15" t="s">
        <v>3225</v>
      </c>
      <c r="D765" s="159"/>
      <c r="E765" s="14"/>
      <c r="F765" s="14" t="s">
        <v>1642</v>
      </c>
      <c r="G765" s="14" t="s">
        <v>1642</v>
      </c>
      <c r="H765" s="23" t="s">
        <v>1642</v>
      </c>
      <c r="I765" s="23" t="s">
        <v>1642</v>
      </c>
    </row>
    <row r="766" spans="1:9" outlineLevel="1" x14ac:dyDescent="0.35">
      <c r="A766" s="790">
        <v>757</v>
      </c>
      <c r="B766" s="585" t="s">
        <v>3226</v>
      </c>
      <c r="C766" s="40" t="s">
        <v>3227</v>
      </c>
      <c r="D766" s="139" t="s">
        <v>4090</v>
      </c>
      <c r="E766" s="16"/>
      <c r="F766" s="70" t="s">
        <v>4091</v>
      </c>
      <c r="G766" s="70" t="s">
        <v>4091</v>
      </c>
      <c r="H766" s="21" t="s">
        <v>257</v>
      </c>
      <c r="I766" s="11" t="s">
        <v>4106</v>
      </c>
    </row>
    <row r="767" spans="1:9" outlineLevel="1" x14ac:dyDescent="0.35">
      <c r="A767" s="790">
        <v>758</v>
      </c>
      <c r="B767" s="585" t="s">
        <v>3228</v>
      </c>
      <c r="C767" s="40" t="s">
        <v>3229</v>
      </c>
      <c r="D767" s="139" t="s">
        <v>4090</v>
      </c>
      <c r="E767" s="16"/>
      <c r="F767" s="70" t="s">
        <v>4091</v>
      </c>
      <c r="G767" s="70" t="s">
        <v>4091</v>
      </c>
      <c r="H767" s="21" t="s">
        <v>257</v>
      </c>
      <c r="I767" s="11" t="s">
        <v>4092</v>
      </c>
    </row>
    <row r="768" spans="1:9" outlineLevel="1" x14ac:dyDescent="0.35">
      <c r="A768" s="790">
        <v>759</v>
      </c>
      <c r="B768" s="585" t="s">
        <v>3230</v>
      </c>
      <c r="C768" s="40" t="s">
        <v>3231</v>
      </c>
      <c r="D768" s="139" t="s">
        <v>4090</v>
      </c>
      <c r="E768" s="16"/>
      <c r="F768" s="70" t="s">
        <v>4091</v>
      </c>
      <c r="G768" s="70" t="s">
        <v>4091</v>
      </c>
      <c r="H768" s="21" t="s">
        <v>257</v>
      </c>
      <c r="I768" s="11" t="s">
        <v>4092</v>
      </c>
    </row>
    <row r="769" spans="1:9" outlineLevel="1" x14ac:dyDescent="0.35">
      <c r="A769" s="790">
        <v>760</v>
      </c>
      <c r="B769" s="585" t="s">
        <v>3232</v>
      </c>
      <c r="C769" s="40" t="s">
        <v>3233</v>
      </c>
      <c r="D769" s="43" t="s">
        <v>4094</v>
      </c>
      <c r="E769" s="16"/>
      <c r="F769" s="70" t="s">
        <v>4091</v>
      </c>
      <c r="G769" s="70" t="s">
        <v>4091</v>
      </c>
      <c r="H769" s="20" t="s">
        <v>1870</v>
      </c>
      <c r="I769" s="20" t="s">
        <v>4091</v>
      </c>
    </row>
    <row r="770" spans="1:9" outlineLevel="1" x14ac:dyDescent="0.35">
      <c r="A770" s="790">
        <v>761</v>
      </c>
      <c r="B770" s="585" t="s">
        <v>3234</v>
      </c>
      <c r="C770" s="40" t="s">
        <v>3235</v>
      </c>
      <c r="D770" s="139" t="s">
        <v>4090</v>
      </c>
      <c r="E770" s="16"/>
      <c r="F770" s="70" t="s">
        <v>4091</v>
      </c>
      <c r="G770" s="70" t="s">
        <v>4091</v>
      </c>
      <c r="H770" s="21" t="s">
        <v>257</v>
      </c>
      <c r="I770" s="11" t="s">
        <v>4092</v>
      </c>
    </row>
    <row r="771" spans="1:9" outlineLevel="1" x14ac:dyDescent="0.35">
      <c r="A771" s="790">
        <v>762</v>
      </c>
      <c r="B771" s="585" t="s">
        <v>3236</v>
      </c>
      <c r="C771" s="40" t="s">
        <v>3237</v>
      </c>
      <c r="D771" s="43" t="s">
        <v>4094</v>
      </c>
      <c r="E771" s="16" t="s">
        <v>4133</v>
      </c>
      <c r="F771" s="70" t="s">
        <v>4091</v>
      </c>
      <c r="G771" s="70" t="s">
        <v>4091</v>
      </c>
      <c r="H771" s="20" t="s">
        <v>1870</v>
      </c>
      <c r="I771" s="20" t="s">
        <v>4091</v>
      </c>
    </row>
    <row r="772" spans="1:9" ht="13" x14ac:dyDescent="0.35">
      <c r="A772" s="811">
        <v>763</v>
      </c>
      <c r="B772" s="608"/>
      <c r="C772" s="581" t="s">
        <v>3238</v>
      </c>
      <c r="D772" s="610"/>
      <c r="E772" s="565"/>
      <c r="F772" s="565" t="s">
        <v>1642</v>
      </c>
      <c r="G772" s="565" t="s">
        <v>1642</v>
      </c>
      <c r="H772" s="609" t="s">
        <v>1642</v>
      </c>
      <c r="I772" s="609" t="s">
        <v>1642</v>
      </c>
    </row>
    <row r="773" spans="1:9" ht="13" outlineLevel="1" x14ac:dyDescent="0.35">
      <c r="A773" s="631">
        <v>764</v>
      </c>
      <c r="B773" s="567"/>
      <c r="C773" s="15" t="s">
        <v>2818</v>
      </c>
      <c r="D773" s="159"/>
      <c r="E773" s="14"/>
      <c r="F773" s="14" t="s">
        <v>1642</v>
      </c>
      <c r="G773" s="14" t="s">
        <v>1642</v>
      </c>
      <c r="H773" s="23" t="s">
        <v>1642</v>
      </c>
      <c r="I773" s="23" t="s">
        <v>1642</v>
      </c>
    </row>
    <row r="774" spans="1:9" ht="25" outlineLevel="1" x14ac:dyDescent="0.35">
      <c r="A774" s="790">
        <v>765</v>
      </c>
      <c r="B774" s="585" t="s">
        <v>3239</v>
      </c>
      <c r="C774" s="11" t="s">
        <v>3240</v>
      </c>
      <c r="D774" s="150" t="s">
        <v>4090</v>
      </c>
      <c r="E774" s="16" t="s">
        <v>4478</v>
      </c>
      <c r="F774" s="70" t="s">
        <v>4091</v>
      </c>
      <c r="G774" s="70" t="s">
        <v>4091</v>
      </c>
      <c r="H774" s="21" t="s">
        <v>257</v>
      </c>
      <c r="I774" s="11" t="s">
        <v>4106</v>
      </c>
    </row>
    <row r="775" spans="1:9" outlineLevel="1" x14ac:dyDescent="0.35">
      <c r="A775" s="790">
        <v>766</v>
      </c>
      <c r="B775" s="585" t="s">
        <v>3241</v>
      </c>
      <c r="C775" s="11" t="s">
        <v>3242</v>
      </c>
      <c r="D775" s="140" t="s">
        <v>1994</v>
      </c>
      <c r="E775" s="16" t="s">
        <v>4479</v>
      </c>
      <c r="F775" s="70" t="s">
        <v>4091</v>
      </c>
      <c r="G775" s="70" t="s">
        <v>4091</v>
      </c>
      <c r="H775" s="21" t="s">
        <v>257</v>
      </c>
      <c r="I775" s="11" t="s">
        <v>4101</v>
      </c>
    </row>
    <row r="776" spans="1:9" ht="25" outlineLevel="1" x14ac:dyDescent="0.35">
      <c r="A776" s="790">
        <v>767</v>
      </c>
      <c r="B776" s="585" t="s">
        <v>3243</v>
      </c>
      <c r="C776" s="11" t="s">
        <v>997</v>
      </c>
      <c r="D776" s="792" t="s">
        <v>4172</v>
      </c>
      <c r="E776" s="16"/>
      <c r="F776" s="69" t="s">
        <v>4271</v>
      </c>
      <c r="G776" s="69" t="s">
        <v>4272</v>
      </c>
      <c r="H776" s="21" t="s">
        <v>259</v>
      </c>
      <c r="I776" s="11" t="s">
        <v>4106</v>
      </c>
    </row>
    <row r="777" spans="1:9" outlineLevel="1" x14ac:dyDescent="0.35">
      <c r="A777" s="790">
        <v>768</v>
      </c>
      <c r="B777" s="585" t="s">
        <v>3244</v>
      </c>
      <c r="C777" s="11" t="s">
        <v>3245</v>
      </c>
      <c r="D777" s="150" t="s">
        <v>4090</v>
      </c>
      <c r="E777" s="16"/>
      <c r="F777" s="70" t="s">
        <v>4091</v>
      </c>
      <c r="G777" s="70" t="s">
        <v>4091</v>
      </c>
      <c r="H777" s="21" t="s">
        <v>257</v>
      </c>
      <c r="I777" s="11" t="s">
        <v>4092</v>
      </c>
    </row>
    <row r="778" spans="1:9" outlineLevel="1" x14ac:dyDescent="0.35">
      <c r="A778" s="790">
        <v>769</v>
      </c>
      <c r="B778" s="585" t="s">
        <v>3246</v>
      </c>
      <c r="C778" s="11" t="s">
        <v>3247</v>
      </c>
      <c r="D778" s="150" t="s">
        <v>4090</v>
      </c>
      <c r="E778" s="16"/>
      <c r="F778" s="70" t="s">
        <v>4091</v>
      </c>
      <c r="G778" s="70" t="s">
        <v>4091</v>
      </c>
      <c r="H778" s="21" t="s">
        <v>257</v>
      </c>
      <c r="I778" s="11" t="s">
        <v>4092</v>
      </c>
    </row>
    <row r="779" spans="1:9" ht="13" x14ac:dyDescent="0.35">
      <c r="A779" s="811">
        <v>770</v>
      </c>
      <c r="B779" s="608"/>
      <c r="C779" s="609" t="s">
        <v>3266</v>
      </c>
      <c r="D779" s="590"/>
      <c r="E779" s="591"/>
      <c r="F779" s="591" t="s">
        <v>1642</v>
      </c>
      <c r="G779" s="591" t="s">
        <v>1642</v>
      </c>
      <c r="H779" s="629" t="s">
        <v>1642</v>
      </c>
      <c r="I779" s="629" t="s">
        <v>1642</v>
      </c>
    </row>
    <row r="780" spans="1:9" ht="13" outlineLevel="1" x14ac:dyDescent="0.35">
      <c r="A780" s="813">
        <v>771</v>
      </c>
      <c r="B780" s="479"/>
      <c r="C780" s="10" t="s">
        <v>2799</v>
      </c>
      <c r="D780" s="160"/>
      <c r="E780" s="7"/>
      <c r="F780" s="709" t="s">
        <v>1642</v>
      </c>
      <c r="G780" s="709" t="s">
        <v>1642</v>
      </c>
      <c r="H780" s="420" t="s">
        <v>1642</v>
      </c>
      <c r="I780" s="420" t="s">
        <v>1642</v>
      </c>
    </row>
    <row r="781" spans="1:9" outlineLevel="1" x14ac:dyDescent="0.35">
      <c r="A781" s="780">
        <v>772</v>
      </c>
      <c r="B781" s="568" t="s">
        <v>3267</v>
      </c>
      <c r="C781" s="17" t="s">
        <v>3268</v>
      </c>
      <c r="D781" s="139" t="s">
        <v>4090</v>
      </c>
      <c r="E781" s="16"/>
      <c r="F781" s="70" t="s">
        <v>4091</v>
      </c>
      <c r="G781" s="70" t="s">
        <v>4091</v>
      </c>
      <c r="H781" s="17" t="s">
        <v>257</v>
      </c>
      <c r="I781" s="11" t="s">
        <v>4106</v>
      </c>
    </row>
    <row r="782" spans="1:9" outlineLevel="1" x14ac:dyDescent="0.35">
      <c r="A782" s="780">
        <v>773</v>
      </c>
      <c r="B782" s="568" t="s">
        <v>3269</v>
      </c>
      <c r="C782" s="17" t="s">
        <v>3270</v>
      </c>
      <c r="D782" s="139" t="s">
        <v>4090</v>
      </c>
      <c r="E782" s="16"/>
      <c r="F782" s="70" t="s">
        <v>4091</v>
      </c>
      <c r="G782" s="70" t="s">
        <v>4091</v>
      </c>
      <c r="H782" s="17" t="s">
        <v>257</v>
      </c>
      <c r="I782" s="11" t="s">
        <v>4092</v>
      </c>
    </row>
    <row r="783" spans="1:9" outlineLevel="1" x14ac:dyDescent="0.35">
      <c r="A783" s="780">
        <v>774</v>
      </c>
      <c r="B783" s="568" t="s">
        <v>3271</v>
      </c>
      <c r="C783" s="40" t="s">
        <v>3272</v>
      </c>
      <c r="D783" s="139" t="s">
        <v>4090</v>
      </c>
      <c r="E783" s="16" t="s">
        <v>4480</v>
      </c>
      <c r="F783" s="70" t="s">
        <v>4091</v>
      </c>
      <c r="G783" s="70" t="s">
        <v>4091</v>
      </c>
      <c r="H783" s="17" t="s">
        <v>257</v>
      </c>
      <c r="I783" s="11" t="s">
        <v>4092</v>
      </c>
    </row>
    <row r="784" spans="1:9" ht="13" x14ac:dyDescent="0.35">
      <c r="A784" s="779">
        <v>775</v>
      </c>
      <c r="B784" s="569"/>
      <c r="C784" s="615" t="s">
        <v>3476</v>
      </c>
      <c r="D784" s="571"/>
      <c r="E784" s="616"/>
      <c r="F784" s="616" t="s">
        <v>1642</v>
      </c>
      <c r="G784" s="616" t="s">
        <v>1642</v>
      </c>
      <c r="H784" s="629" t="s">
        <v>1642</v>
      </c>
      <c r="I784" s="814" t="s">
        <v>1642</v>
      </c>
    </row>
    <row r="785" spans="1:9" ht="13" outlineLevel="1" x14ac:dyDescent="0.35">
      <c r="A785" s="631">
        <v>776</v>
      </c>
      <c r="B785" s="567"/>
      <c r="C785" s="420" t="s">
        <v>3477</v>
      </c>
      <c r="D785" s="422"/>
      <c r="E785" s="416"/>
      <c r="F785" s="416" t="s">
        <v>1642</v>
      </c>
      <c r="G785" s="416" t="s">
        <v>1642</v>
      </c>
      <c r="H785" s="44" t="s">
        <v>1642</v>
      </c>
      <c r="I785" s="420" t="s">
        <v>1642</v>
      </c>
    </row>
    <row r="786" spans="1:9" ht="25" outlineLevel="1" x14ac:dyDescent="0.35">
      <c r="A786" s="790">
        <v>777</v>
      </c>
      <c r="B786" s="585" t="s">
        <v>3478</v>
      </c>
      <c r="C786" s="28" t="s">
        <v>3479</v>
      </c>
      <c r="D786" s="150" t="s">
        <v>4090</v>
      </c>
      <c r="E786" s="16" t="s">
        <v>4481</v>
      </c>
      <c r="F786" s="70" t="s">
        <v>4091</v>
      </c>
      <c r="G786" s="70" t="s">
        <v>4091</v>
      </c>
      <c r="H786" s="63" t="s">
        <v>257</v>
      </c>
      <c r="I786" s="11" t="s">
        <v>4106</v>
      </c>
    </row>
    <row r="787" spans="1:9" outlineLevel="1" x14ac:dyDescent="0.35">
      <c r="A787" s="789">
        <v>778</v>
      </c>
      <c r="B787" s="580" t="s">
        <v>3480</v>
      </c>
      <c r="C787" s="63" t="s">
        <v>3481</v>
      </c>
      <c r="D787" s="43" t="s">
        <v>4094</v>
      </c>
      <c r="E787" s="69"/>
      <c r="F787" s="70" t="s">
        <v>4091</v>
      </c>
      <c r="G787" s="70" t="s">
        <v>4091</v>
      </c>
      <c r="H787" s="17" t="s">
        <v>1870</v>
      </c>
      <c r="I787" s="11" t="s">
        <v>4091</v>
      </c>
    </row>
    <row r="788" spans="1:9" outlineLevel="1" x14ac:dyDescent="0.35">
      <c r="A788" s="789">
        <v>779</v>
      </c>
      <c r="B788" s="580" t="s">
        <v>3482</v>
      </c>
      <c r="C788" s="63" t="s">
        <v>3483</v>
      </c>
      <c r="D788" s="43" t="s">
        <v>4094</v>
      </c>
      <c r="E788" s="69"/>
      <c r="F788" s="70" t="s">
        <v>4091</v>
      </c>
      <c r="G788" s="70" t="s">
        <v>4091</v>
      </c>
      <c r="H788" s="17" t="s">
        <v>1870</v>
      </c>
      <c r="I788" s="11" t="s">
        <v>4091</v>
      </c>
    </row>
    <row r="789" spans="1:9" ht="13" x14ac:dyDescent="0.35">
      <c r="A789" s="779">
        <v>780</v>
      </c>
      <c r="B789" s="569"/>
      <c r="C789" s="615" t="s">
        <v>3521</v>
      </c>
      <c r="D789" s="571"/>
      <c r="E789" s="616"/>
      <c r="F789" s="616" t="s">
        <v>1642</v>
      </c>
      <c r="G789" s="616" t="s">
        <v>1642</v>
      </c>
      <c r="H789" s="629" t="s">
        <v>1642</v>
      </c>
      <c r="I789" s="814" t="s">
        <v>1642</v>
      </c>
    </row>
    <row r="790" spans="1:9" ht="13" outlineLevel="1" x14ac:dyDescent="0.35">
      <c r="A790" s="631">
        <v>781</v>
      </c>
      <c r="B790" s="567"/>
      <c r="C790" s="420" t="s">
        <v>1029</v>
      </c>
      <c r="D790" s="422"/>
      <c r="E790" s="416"/>
      <c r="F790" s="416" t="s">
        <v>1642</v>
      </c>
      <c r="G790" s="416" t="s">
        <v>1642</v>
      </c>
      <c r="H790" s="44" t="s">
        <v>1642</v>
      </c>
      <c r="I790" s="420" t="s">
        <v>1642</v>
      </c>
    </row>
    <row r="791" spans="1:9" ht="25" outlineLevel="1" x14ac:dyDescent="0.35">
      <c r="A791" s="789">
        <v>782</v>
      </c>
      <c r="B791" s="580" t="s">
        <v>3522</v>
      </c>
      <c r="C791" s="40" t="s">
        <v>3523</v>
      </c>
      <c r="D791" s="792" t="s">
        <v>4172</v>
      </c>
      <c r="E791" s="69"/>
      <c r="F791" s="16" t="s">
        <v>2490</v>
      </c>
      <c r="G791" s="16" t="s">
        <v>4240</v>
      </c>
      <c r="H791" s="17" t="s">
        <v>259</v>
      </c>
      <c r="I791" s="11" t="s">
        <v>4111</v>
      </c>
    </row>
    <row r="792" spans="1:9" ht="37.5" outlineLevel="1" x14ac:dyDescent="0.35">
      <c r="A792" s="789">
        <v>783</v>
      </c>
      <c r="B792" s="580" t="s">
        <v>1139</v>
      </c>
      <c r="C792" s="40" t="s">
        <v>3524</v>
      </c>
      <c r="D792" s="139" t="s">
        <v>4090</v>
      </c>
      <c r="E792" s="40" t="s">
        <v>4482</v>
      </c>
      <c r="F792" s="70" t="s">
        <v>4091</v>
      </c>
      <c r="G792" s="70" t="s">
        <v>4091</v>
      </c>
      <c r="H792" s="18" t="s">
        <v>257</v>
      </c>
      <c r="I792" s="11" t="s">
        <v>4108</v>
      </c>
    </row>
    <row r="793" spans="1:9" ht="37.5" outlineLevel="1" x14ac:dyDescent="0.35">
      <c r="A793" s="780">
        <v>784</v>
      </c>
      <c r="B793" s="568" t="s">
        <v>1451</v>
      </c>
      <c r="C793" s="17" t="s">
        <v>3525</v>
      </c>
      <c r="D793" s="792" t="s">
        <v>4172</v>
      </c>
      <c r="E793" s="16" t="s">
        <v>4483</v>
      </c>
      <c r="F793" s="47" t="s">
        <v>4256</v>
      </c>
      <c r="G793" s="16" t="s">
        <v>4257</v>
      </c>
      <c r="H793" s="18" t="s">
        <v>259</v>
      </c>
      <c r="I793" s="11" t="s">
        <v>4108</v>
      </c>
    </row>
    <row r="794" spans="1:9" ht="62.5" outlineLevel="1" x14ac:dyDescent="0.35">
      <c r="A794" s="780">
        <v>785</v>
      </c>
      <c r="B794" s="568" t="s">
        <v>3526</v>
      </c>
      <c r="C794" s="17" t="s">
        <v>3527</v>
      </c>
      <c r="D794" s="792" t="s">
        <v>4172</v>
      </c>
      <c r="E794" s="73" t="s">
        <v>4484</v>
      </c>
      <c r="F794" s="16" t="s">
        <v>4485</v>
      </c>
      <c r="G794" s="16" t="s">
        <v>4486</v>
      </c>
      <c r="H794" s="21" t="s">
        <v>259</v>
      </c>
      <c r="I794" s="11" t="s">
        <v>4111</v>
      </c>
    </row>
    <row r="795" spans="1:9" ht="13" x14ac:dyDescent="0.35">
      <c r="A795" s="779">
        <v>786</v>
      </c>
      <c r="B795" s="569"/>
      <c r="C795" s="615" t="s">
        <v>3528</v>
      </c>
      <c r="D795" s="571"/>
      <c r="E795" s="616"/>
      <c r="F795" s="616" t="s">
        <v>1642</v>
      </c>
      <c r="G795" s="616" t="s">
        <v>1642</v>
      </c>
      <c r="H795" s="629" t="s">
        <v>1642</v>
      </c>
      <c r="I795" s="814" t="s">
        <v>1642</v>
      </c>
    </row>
    <row r="796" spans="1:9" ht="13" outlineLevel="1" x14ac:dyDescent="0.35">
      <c r="A796" s="631">
        <v>787</v>
      </c>
      <c r="B796" s="567"/>
      <c r="C796" s="420" t="s">
        <v>1029</v>
      </c>
      <c r="D796" s="422"/>
      <c r="E796" s="416"/>
      <c r="F796" s="416" t="s">
        <v>1642</v>
      </c>
      <c r="G796" s="416" t="s">
        <v>1642</v>
      </c>
      <c r="H796" s="44" t="s">
        <v>1642</v>
      </c>
      <c r="I796" s="420" t="s">
        <v>1642</v>
      </c>
    </row>
    <row r="797" spans="1:9" outlineLevel="1" x14ac:dyDescent="0.35">
      <c r="A797" s="815">
        <v>788</v>
      </c>
      <c r="B797" s="589" t="s">
        <v>3529</v>
      </c>
      <c r="C797" s="17" t="s">
        <v>3530</v>
      </c>
      <c r="D797" s="147" t="s">
        <v>4090</v>
      </c>
      <c r="E797" s="16"/>
      <c r="F797" s="70" t="s">
        <v>4091</v>
      </c>
      <c r="G797" s="70" t="s">
        <v>4091</v>
      </c>
      <c r="H797" s="17" t="s">
        <v>257</v>
      </c>
      <c r="I797" s="11" t="s">
        <v>4092</v>
      </c>
    </row>
    <row r="798" spans="1:9" outlineLevel="1" x14ac:dyDescent="0.35">
      <c r="A798" s="815">
        <v>789</v>
      </c>
      <c r="B798" s="589" t="s">
        <v>3531</v>
      </c>
      <c r="C798" s="17" t="s">
        <v>3532</v>
      </c>
      <c r="D798" s="147" t="s">
        <v>4090</v>
      </c>
      <c r="E798" s="16"/>
      <c r="F798" s="70" t="s">
        <v>4091</v>
      </c>
      <c r="G798" s="70" t="s">
        <v>4091</v>
      </c>
      <c r="H798" s="17" t="s">
        <v>257</v>
      </c>
      <c r="I798" s="11" t="s">
        <v>4092</v>
      </c>
    </row>
    <row r="799" spans="1:9" outlineLevel="1" x14ac:dyDescent="0.35">
      <c r="A799" s="815">
        <v>790</v>
      </c>
      <c r="B799" s="589" t="s">
        <v>3533</v>
      </c>
      <c r="C799" s="17" t="s">
        <v>3534</v>
      </c>
      <c r="D799" s="147" t="s">
        <v>4090</v>
      </c>
      <c r="E799" s="16"/>
      <c r="F799" s="70" t="s">
        <v>4091</v>
      </c>
      <c r="G799" s="70" t="s">
        <v>4091</v>
      </c>
      <c r="H799" s="17" t="s">
        <v>257</v>
      </c>
      <c r="I799" s="11" t="s">
        <v>4092</v>
      </c>
    </row>
    <row r="800" spans="1:9" outlineLevel="1" x14ac:dyDescent="0.35">
      <c r="A800" s="815">
        <v>791</v>
      </c>
      <c r="B800" s="589" t="s">
        <v>3535</v>
      </c>
      <c r="C800" s="17" t="s">
        <v>3536</v>
      </c>
      <c r="D800" s="43" t="s">
        <v>4094</v>
      </c>
      <c r="E800" s="16"/>
      <c r="F800" s="70" t="s">
        <v>4091</v>
      </c>
      <c r="G800" s="70" t="s">
        <v>4091</v>
      </c>
      <c r="H800" s="17" t="s">
        <v>1870</v>
      </c>
      <c r="I800" s="11" t="s">
        <v>4091</v>
      </c>
    </row>
    <row r="801" spans="1:9" ht="13" x14ac:dyDescent="0.35">
      <c r="A801" s="779">
        <v>792</v>
      </c>
      <c r="B801" s="569"/>
      <c r="C801" s="615" t="s">
        <v>3537</v>
      </c>
      <c r="D801" s="571"/>
      <c r="E801" s="616"/>
      <c r="F801" s="616" t="s">
        <v>1642</v>
      </c>
      <c r="G801" s="616" t="s">
        <v>1642</v>
      </c>
      <c r="H801" s="629" t="s">
        <v>1642</v>
      </c>
      <c r="I801" s="814" t="s">
        <v>1642</v>
      </c>
    </row>
    <row r="802" spans="1:9" ht="13" outlineLevel="1" x14ac:dyDescent="0.35">
      <c r="A802" s="631">
        <v>793</v>
      </c>
      <c r="B802" s="567"/>
      <c r="C802" s="420" t="s">
        <v>1991</v>
      </c>
      <c r="D802" s="422"/>
      <c r="E802" s="416"/>
      <c r="F802" s="416" t="s">
        <v>1642</v>
      </c>
      <c r="G802" s="416" t="s">
        <v>1642</v>
      </c>
      <c r="H802" s="44" t="s">
        <v>1642</v>
      </c>
      <c r="I802" s="420" t="s">
        <v>1642</v>
      </c>
    </row>
    <row r="803" spans="1:9" ht="62.5" outlineLevel="1" x14ac:dyDescent="0.35">
      <c r="A803" s="815">
        <v>794</v>
      </c>
      <c r="B803" s="589" t="s">
        <v>3538</v>
      </c>
      <c r="C803" s="28" t="s">
        <v>3539</v>
      </c>
      <c r="D803" s="147" t="s">
        <v>4090</v>
      </c>
      <c r="E803" s="16" t="s">
        <v>4487</v>
      </c>
      <c r="F803" s="70" t="s">
        <v>4091</v>
      </c>
      <c r="G803" s="70" t="s">
        <v>4091</v>
      </c>
      <c r="H803" s="17" t="s">
        <v>257</v>
      </c>
      <c r="I803" s="11" t="s">
        <v>4092</v>
      </c>
    </row>
    <row r="804" spans="1:9" ht="25" outlineLevel="1" x14ac:dyDescent="0.35">
      <c r="A804" s="815">
        <v>795</v>
      </c>
      <c r="B804" s="589" t="s">
        <v>3540</v>
      </c>
      <c r="C804" s="28" t="s">
        <v>3541</v>
      </c>
      <c r="D804" s="147" t="s">
        <v>4090</v>
      </c>
      <c r="E804" s="70" t="s">
        <v>4488</v>
      </c>
      <c r="F804" s="70" t="s">
        <v>4091</v>
      </c>
      <c r="G804" s="70" t="s">
        <v>4091</v>
      </c>
      <c r="H804" s="17" t="s">
        <v>257</v>
      </c>
      <c r="I804" s="11" t="s">
        <v>4092</v>
      </c>
    </row>
    <row r="805" spans="1:9" ht="50" outlineLevel="1" x14ac:dyDescent="0.35">
      <c r="A805" s="815">
        <v>796</v>
      </c>
      <c r="B805" s="589" t="s">
        <v>3542</v>
      </c>
      <c r="C805" s="28" t="s">
        <v>3377</v>
      </c>
      <c r="D805" s="147" t="s">
        <v>4090</v>
      </c>
      <c r="E805" s="73" t="s">
        <v>4489</v>
      </c>
      <c r="F805" s="70" t="s">
        <v>4091</v>
      </c>
      <c r="G805" s="70" t="s">
        <v>4091</v>
      </c>
      <c r="H805" s="17" t="s">
        <v>257</v>
      </c>
      <c r="I805" s="11" t="s">
        <v>4092</v>
      </c>
    </row>
    <row r="806" spans="1:9" outlineLevel="1" x14ac:dyDescent="0.35">
      <c r="A806" s="815">
        <v>797</v>
      </c>
      <c r="B806" s="589" t="s">
        <v>3543</v>
      </c>
      <c r="C806" s="28" t="s">
        <v>3544</v>
      </c>
      <c r="D806" s="147" t="s">
        <v>4090</v>
      </c>
      <c r="E806" s="258" t="s">
        <v>4490</v>
      </c>
      <c r="F806" s="70" t="s">
        <v>4091</v>
      </c>
      <c r="G806" s="70" t="s">
        <v>4091</v>
      </c>
      <c r="H806" s="17" t="s">
        <v>257</v>
      </c>
      <c r="I806" s="11" t="s">
        <v>4106</v>
      </c>
    </row>
    <row r="807" spans="1:9" outlineLevel="1" x14ac:dyDescent="0.35">
      <c r="A807" s="815">
        <v>798</v>
      </c>
      <c r="B807" s="589" t="s">
        <v>3545</v>
      </c>
      <c r="C807" s="28" t="s">
        <v>3546</v>
      </c>
      <c r="D807" s="43" t="s">
        <v>4094</v>
      </c>
      <c r="E807" s="165" t="s">
        <v>4133</v>
      </c>
      <c r="F807" s="70" t="s">
        <v>4091</v>
      </c>
      <c r="G807" s="70" t="s">
        <v>4091</v>
      </c>
      <c r="H807" s="17" t="s">
        <v>1870</v>
      </c>
      <c r="I807" s="11" t="s">
        <v>4091</v>
      </c>
    </row>
    <row r="808" spans="1:9" ht="13" x14ac:dyDescent="0.35">
      <c r="A808" s="779">
        <v>799</v>
      </c>
      <c r="B808" s="569"/>
      <c r="C808" s="615" t="s">
        <v>3556</v>
      </c>
      <c r="D808" s="571"/>
      <c r="E808" s="616"/>
      <c r="F808" s="616" t="s">
        <v>1642</v>
      </c>
      <c r="G808" s="616" t="s">
        <v>1642</v>
      </c>
      <c r="H808" s="629" t="s">
        <v>1642</v>
      </c>
      <c r="I808" s="814" t="s">
        <v>1642</v>
      </c>
    </row>
    <row r="809" spans="1:9" ht="13" outlineLevel="1" x14ac:dyDescent="0.35">
      <c r="A809" s="631">
        <v>800</v>
      </c>
      <c r="B809" s="567"/>
      <c r="C809" s="74" t="s">
        <v>2205</v>
      </c>
      <c r="D809" s="422"/>
      <c r="E809" s="416"/>
      <c r="F809" s="416" t="s">
        <v>1642</v>
      </c>
      <c r="G809" s="416" t="s">
        <v>1642</v>
      </c>
      <c r="H809" s="44" t="s">
        <v>1642</v>
      </c>
      <c r="I809" s="420" t="s">
        <v>1642</v>
      </c>
    </row>
    <row r="810" spans="1:9" ht="25" outlineLevel="1" x14ac:dyDescent="0.35">
      <c r="A810" s="815">
        <v>801</v>
      </c>
      <c r="B810" s="589" t="s">
        <v>1509</v>
      </c>
      <c r="C810" s="17" t="s">
        <v>4491</v>
      </c>
      <c r="D810" s="147" t="s">
        <v>4090</v>
      </c>
      <c r="E810" s="16" t="s">
        <v>4492</v>
      </c>
      <c r="F810" s="70" t="s">
        <v>4091</v>
      </c>
      <c r="G810" s="70" t="s">
        <v>4091</v>
      </c>
      <c r="H810" s="17" t="s">
        <v>257</v>
      </c>
      <c r="I810" s="11" t="s">
        <v>4092</v>
      </c>
    </row>
    <row r="811" spans="1:9" ht="13" outlineLevel="1" x14ac:dyDescent="0.35">
      <c r="A811" s="631">
        <v>802</v>
      </c>
      <c r="B811" s="567"/>
      <c r="C811" s="74" t="s">
        <v>3557</v>
      </c>
      <c r="D811" s="422"/>
      <c r="E811" s="416"/>
      <c r="F811" s="416" t="s">
        <v>1642</v>
      </c>
      <c r="G811" s="416" t="s">
        <v>1642</v>
      </c>
      <c r="H811" s="44" t="s">
        <v>1642</v>
      </c>
      <c r="I811" s="420" t="s">
        <v>1642</v>
      </c>
    </row>
    <row r="812" spans="1:9" ht="13" outlineLevel="1" x14ac:dyDescent="0.35">
      <c r="A812" s="631">
        <v>803</v>
      </c>
      <c r="B812" s="567"/>
      <c r="C812" s="74" t="s">
        <v>1029</v>
      </c>
      <c r="D812" s="422"/>
      <c r="E812" s="416"/>
      <c r="F812" s="416" t="s">
        <v>1642</v>
      </c>
      <c r="G812" s="416" t="s">
        <v>1642</v>
      </c>
      <c r="H812" s="44" t="s">
        <v>1642</v>
      </c>
      <c r="I812" s="420" t="s">
        <v>1642</v>
      </c>
    </row>
    <row r="813" spans="1:9" outlineLevel="1" x14ac:dyDescent="0.35">
      <c r="A813" s="815">
        <v>804</v>
      </c>
      <c r="B813" s="589" t="s">
        <v>3558</v>
      </c>
      <c r="C813" s="17" t="s">
        <v>3559</v>
      </c>
      <c r="D813" s="147" t="s">
        <v>4090</v>
      </c>
      <c r="E813" s="16"/>
      <c r="F813" s="70" t="s">
        <v>4091</v>
      </c>
      <c r="G813" s="70" t="s">
        <v>4091</v>
      </c>
      <c r="H813" s="17" t="s">
        <v>257</v>
      </c>
      <c r="I813" s="11" t="s">
        <v>4092</v>
      </c>
    </row>
    <row r="814" spans="1:9" outlineLevel="1" x14ac:dyDescent="0.35">
      <c r="A814" s="815">
        <v>805</v>
      </c>
      <c r="B814" s="589" t="s">
        <v>3560</v>
      </c>
      <c r="C814" s="17" t="s">
        <v>3561</v>
      </c>
      <c r="D814" s="147" t="s">
        <v>4090</v>
      </c>
      <c r="E814" s="16"/>
      <c r="F814" s="70" t="s">
        <v>4091</v>
      </c>
      <c r="G814" s="70" t="s">
        <v>4091</v>
      </c>
      <c r="H814" s="17" t="s">
        <v>257</v>
      </c>
      <c r="I814" s="11" t="s">
        <v>4092</v>
      </c>
    </row>
    <row r="815" spans="1:9" outlineLevel="1" x14ac:dyDescent="0.35">
      <c r="A815" s="815">
        <v>806</v>
      </c>
      <c r="B815" s="589" t="s">
        <v>3562</v>
      </c>
      <c r="C815" s="13" t="s">
        <v>3563</v>
      </c>
      <c r="D815" s="147" t="s">
        <v>4090</v>
      </c>
      <c r="E815" s="16"/>
      <c r="F815" s="70" t="s">
        <v>4091</v>
      </c>
      <c r="G815" s="70" t="s">
        <v>4091</v>
      </c>
      <c r="H815" s="17" t="s">
        <v>257</v>
      </c>
      <c r="I815" s="11" t="s">
        <v>4092</v>
      </c>
    </row>
    <row r="816" spans="1:9" ht="13" outlineLevel="1" x14ac:dyDescent="0.35">
      <c r="A816" s="631">
        <v>807</v>
      </c>
      <c r="B816" s="567"/>
      <c r="C816" s="424" t="s">
        <v>2818</v>
      </c>
      <c r="D816" s="422"/>
      <c r="E816" s="416"/>
      <c r="F816" s="416" t="s">
        <v>1642</v>
      </c>
      <c r="G816" s="416" t="s">
        <v>1642</v>
      </c>
      <c r="H816" s="44" t="s">
        <v>1642</v>
      </c>
      <c r="I816" s="15" t="s">
        <v>1642</v>
      </c>
    </row>
    <row r="817" spans="1:9" outlineLevel="1" x14ac:dyDescent="0.35">
      <c r="A817" s="815">
        <v>808</v>
      </c>
      <c r="B817" s="589" t="s">
        <v>3564</v>
      </c>
      <c r="C817" s="17" t="s">
        <v>3565</v>
      </c>
      <c r="D817" s="147" t="s">
        <v>4090</v>
      </c>
      <c r="E817" s="16"/>
      <c r="F817" s="70" t="s">
        <v>4091</v>
      </c>
      <c r="G817" s="70" t="s">
        <v>4091</v>
      </c>
      <c r="H817" s="17" t="s">
        <v>257</v>
      </c>
      <c r="I817" s="11" t="s">
        <v>4092</v>
      </c>
    </row>
    <row r="818" spans="1:9" outlineLevel="1" x14ac:dyDescent="0.35">
      <c r="A818" s="815">
        <v>809</v>
      </c>
      <c r="B818" s="589" t="s">
        <v>3566</v>
      </c>
      <c r="C818" s="17" t="s">
        <v>3567</v>
      </c>
      <c r="D818" s="147" t="s">
        <v>4090</v>
      </c>
      <c r="E818" s="16"/>
      <c r="F818" s="70" t="s">
        <v>4091</v>
      </c>
      <c r="G818" s="70" t="s">
        <v>4091</v>
      </c>
      <c r="H818" s="17" t="s">
        <v>257</v>
      </c>
      <c r="I818" s="11" t="s">
        <v>4106</v>
      </c>
    </row>
    <row r="819" spans="1:9" outlineLevel="1" x14ac:dyDescent="0.35">
      <c r="A819" s="815">
        <v>810</v>
      </c>
      <c r="B819" s="589" t="s">
        <v>639</v>
      </c>
      <c r="C819" s="13" t="s">
        <v>640</v>
      </c>
      <c r="D819" s="127" t="s">
        <v>256</v>
      </c>
      <c r="E819" s="16"/>
      <c r="F819" s="70" t="s">
        <v>4091</v>
      </c>
      <c r="G819" s="70" t="s">
        <v>4091</v>
      </c>
      <c r="H819" s="17" t="s">
        <v>257</v>
      </c>
      <c r="I819" s="11" t="s">
        <v>4106</v>
      </c>
    </row>
    <row r="820" spans="1:9" outlineLevel="1" x14ac:dyDescent="0.35">
      <c r="A820" s="815">
        <v>811</v>
      </c>
      <c r="B820" s="589" t="s">
        <v>3568</v>
      </c>
      <c r="C820" s="17" t="s">
        <v>3229</v>
      </c>
      <c r="D820" s="147" t="s">
        <v>4090</v>
      </c>
      <c r="E820" s="16"/>
      <c r="F820" s="70" t="s">
        <v>4091</v>
      </c>
      <c r="G820" s="70" t="s">
        <v>4091</v>
      </c>
      <c r="H820" s="17" t="s">
        <v>257</v>
      </c>
      <c r="I820" s="11" t="s">
        <v>4092</v>
      </c>
    </row>
    <row r="821" spans="1:9" outlineLevel="1" x14ac:dyDescent="0.35">
      <c r="A821" s="816">
        <v>812</v>
      </c>
      <c r="B821" s="617" t="s">
        <v>3569</v>
      </c>
      <c r="C821" s="13" t="s">
        <v>3570</v>
      </c>
      <c r="D821" s="147" t="s">
        <v>4090</v>
      </c>
      <c r="E821" s="73" t="s">
        <v>4493</v>
      </c>
      <c r="F821" s="70" t="s">
        <v>4091</v>
      </c>
      <c r="G821" s="70" t="s">
        <v>4091</v>
      </c>
      <c r="H821" s="17" t="s">
        <v>257</v>
      </c>
      <c r="I821" s="11" t="s">
        <v>4092</v>
      </c>
    </row>
    <row r="822" spans="1:9" outlineLevel="1" x14ac:dyDescent="0.35">
      <c r="A822" s="816">
        <v>813</v>
      </c>
      <c r="B822" s="617" t="s">
        <v>3571</v>
      </c>
      <c r="C822" s="13" t="s">
        <v>3572</v>
      </c>
      <c r="D822" s="147" t="s">
        <v>4090</v>
      </c>
      <c r="E822" s="75" t="s">
        <v>4377</v>
      </c>
      <c r="F822" s="70" t="s">
        <v>4091</v>
      </c>
      <c r="G822" s="70" t="s">
        <v>4091</v>
      </c>
      <c r="H822" s="17" t="s">
        <v>257</v>
      </c>
      <c r="I822" s="11" t="s">
        <v>4106</v>
      </c>
    </row>
    <row r="823" spans="1:9" outlineLevel="1" x14ac:dyDescent="0.35">
      <c r="A823" s="815">
        <v>814</v>
      </c>
      <c r="B823" s="589" t="s">
        <v>643</v>
      </c>
      <c r="C823" s="13" t="s">
        <v>644</v>
      </c>
      <c r="D823" s="127" t="s">
        <v>256</v>
      </c>
      <c r="E823" s="73"/>
      <c r="F823" s="70" t="s">
        <v>4091</v>
      </c>
      <c r="G823" s="70" t="s">
        <v>4091</v>
      </c>
      <c r="H823" s="17" t="s">
        <v>257</v>
      </c>
      <c r="I823" s="11" t="s">
        <v>4106</v>
      </c>
    </row>
    <row r="824" spans="1:9" outlineLevel="1" x14ac:dyDescent="0.35">
      <c r="A824" s="815">
        <v>815</v>
      </c>
      <c r="B824" s="589" t="s">
        <v>646</v>
      </c>
      <c r="C824" s="13" t="s">
        <v>647</v>
      </c>
      <c r="D824" s="127" t="s">
        <v>256</v>
      </c>
      <c r="E824" s="73"/>
      <c r="F824" s="70" t="s">
        <v>4091</v>
      </c>
      <c r="G824" s="70" t="s">
        <v>4091</v>
      </c>
      <c r="H824" s="17" t="s">
        <v>257</v>
      </c>
      <c r="I824" s="11" t="s">
        <v>4106</v>
      </c>
    </row>
    <row r="825" spans="1:9" outlineLevel="1" x14ac:dyDescent="0.35">
      <c r="A825" s="815">
        <v>816</v>
      </c>
      <c r="B825" s="589" t="s">
        <v>3573</v>
      </c>
      <c r="C825" s="13" t="s">
        <v>3574</v>
      </c>
      <c r="D825" s="147" t="s">
        <v>4090</v>
      </c>
      <c r="E825" s="73"/>
      <c r="F825" s="70" t="s">
        <v>4091</v>
      </c>
      <c r="G825" s="70" t="s">
        <v>4091</v>
      </c>
      <c r="H825" s="17" t="s">
        <v>257</v>
      </c>
      <c r="I825" s="11" t="s">
        <v>4106</v>
      </c>
    </row>
    <row r="826" spans="1:9" outlineLevel="1" x14ac:dyDescent="0.35">
      <c r="A826" s="815">
        <v>817</v>
      </c>
      <c r="B826" s="589" t="s">
        <v>3575</v>
      </c>
      <c r="C826" s="13" t="s">
        <v>3576</v>
      </c>
      <c r="D826" s="147" t="s">
        <v>4090</v>
      </c>
      <c r="E826" s="73"/>
      <c r="F826" s="70" t="s">
        <v>4091</v>
      </c>
      <c r="G826" s="70" t="s">
        <v>4091</v>
      </c>
      <c r="H826" s="17" t="s">
        <v>257</v>
      </c>
      <c r="I826" s="11" t="s">
        <v>4106</v>
      </c>
    </row>
    <row r="827" spans="1:9" outlineLevel="1" x14ac:dyDescent="0.35">
      <c r="A827" s="815">
        <v>818</v>
      </c>
      <c r="B827" s="589" t="s">
        <v>3577</v>
      </c>
      <c r="C827" s="13" t="s">
        <v>3578</v>
      </c>
      <c r="D827" s="147" t="s">
        <v>4090</v>
      </c>
      <c r="E827" s="73"/>
      <c r="F827" s="70" t="s">
        <v>4091</v>
      </c>
      <c r="G827" s="70" t="s">
        <v>4091</v>
      </c>
      <c r="H827" s="17" t="s">
        <v>257</v>
      </c>
      <c r="I827" s="11" t="s">
        <v>4106</v>
      </c>
    </row>
    <row r="828" spans="1:9" ht="13" outlineLevel="1" x14ac:dyDescent="0.35">
      <c r="A828" s="631">
        <v>819</v>
      </c>
      <c r="B828" s="567"/>
      <c r="C828" s="74" t="s">
        <v>3579</v>
      </c>
      <c r="D828" s="422"/>
      <c r="E828" s="416"/>
      <c r="F828" s="416" t="s">
        <v>1642</v>
      </c>
      <c r="G828" s="416" t="s">
        <v>1642</v>
      </c>
      <c r="H828" s="44" t="s">
        <v>1642</v>
      </c>
      <c r="I828" s="420" t="s">
        <v>1642</v>
      </c>
    </row>
    <row r="829" spans="1:9" ht="13" outlineLevel="1" x14ac:dyDescent="0.35">
      <c r="A829" s="631">
        <v>820</v>
      </c>
      <c r="B829" s="567"/>
      <c r="C829" s="74" t="s">
        <v>1029</v>
      </c>
      <c r="D829" s="422"/>
      <c r="E829" s="416"/>
      <c r="F829" s="416" t="s">
        <v>1642</v>
      </c>
      <c r="G829" s="416" t="s">
        <v>1642</v>
      </c>
      <c r="H829" s="44" t="s">
        <v>1642</v>
      </c>
      <c r="I829" s="420" t="s">
        <v>1642</v>
      </c>
    </row>
    <row r="830" spans="1:9" outlineLevel="1" x14ac:dyDescent="0.35">
      <c r="A830" s="815">
        <v>821</v>
      </c>
      <c r="B830" s="589" t="s">
        <v>3580</v>
      </c>
      <c r="C830" s="17" t="s">
        <v>3581</v>
      </c>
      <c r="D830" s="147" t="s">
        <v>4090</v>
      </c>
      <c r="E830" s="16"/>
      <c r="F830" s="70" t="s">
        <v>4091</v>
      </c>
      <c r="G830" s="70" t="s">
        <v>4091</v>
      </c>
      <c r="H830" s="17" t="s">
        <v>257</v>
      </c>
      <c r="I830" s="11" t="s">
        <v>4092</v>
      </c>
    </row>
    <row r="831" spans="1:9" outlineLevel="1" x14ac:dyDescent="0.35">
      <c r="A831" s="815">
        <v>822</v>
      </c>
      <c r="B831" s="589" t="s">
        <v>3582</v>
      </c>
      <c r="C831" s="17" t="s">
        <v>3583</v>
      </c>
      <c r="D831" s="147" t="s">
        <v>4090</v>
      </c>
      <c r="E831" s="16"/>
      <c r="F831" s="70" t="s">
        <v>4091</v>
      </c>
      <c r="G831" s="70" t="s">
        <v>4091</v>
      </c>
      <c r="H831" s="17" t="s">
        <v>257</v>
      </c>
      <c r="I831" s="11" t="s">
        <v>4092</v>
      </c>
    </row>
    <row r="832" spans="1:9" outlineLevel="1" x14ac:dyDescent="0.35">
      <c r="A832" s="815">
        <v>823</v>
      </c>
      <c r="B832" s="589" t="s">
        <v>3584</v>
      </c>
      <c r="C832" s="17" t="s">
        <v>3585</v>
      </c>
      <c r="D832" s="147" t="s">
        <v>4090</v>
      </c>
      <c r="E832" s="16"/>
      <c r="F832" s="70" t="s">
        <v>4091</v>
      </c>
      <c r="G832" s="70" t="s">
        <v>4091</v>
      </c>
      <c r="H832" s="17" t="s">
        <v>257</v>
      </c>
      <c r="I832" s="11" t="s">
        <v>4092</v>
      </c>
    </row>
    <row r="833" spans="1:9" outlineLevel="1" x14ac:dyDescent="0.35">
      <c r="A833" s="815">
        <v>824</v>
      </c>
      <c r="B833" s="589" t="s">
        <v>3586</v>
      </c>
      <c r="C833" s="17" t="s">
        <v>3587</v>
      </c>
      <c r="D833" s="147" t="s">
        <v>4090</v>
      </c>
      <c r="E833" s="16"/>
      <c r="F833" s="70" t="s">
        <v>4091</v>
      </c>
      <c r="G833" s="70" t="s">
        <v>4091</v>
      </c>
      <c r="H833" s="17" t="s">
        <v>257</v>
      </c>
      <c r="I833" s="11" t="s">
        <v>4092</v>
      </c>
    </row>
    <row r="834" spans="1:9" ht="13" outlineLevel="1" x14ac:dyDescent="0.35">
      <c r="A834" s="631">
        <v>825</v>
      </c>
      <c r="B834" s="567"/>
      <c r="C834" s="424" t="s">
        <v>2818</v>
      </c>
      <c r="D834" s="422"/>
      <c r="E834" s="416"/>
      <c r="F834" s="416" t="s">
        <v>1642</v>
      </c>
      <c r="G834" s="416" t="s">
        <v>1642</v>
      </c>
      <c r="H834" s="44" t="s">
        <v>1642</v>
      </c>
      <c r="I834" s="12" t="s">
        <v>1642</v>
      </c>
    </row>
    <row r="835" spans="1:9" outlineLevel="1" x14ac:dyDescent="0.35">
      <c r="A835" s="815">
        <v>826</v>
      </c>
      <c r="B835" s="589" t="s">
        <v>3588</v>
      </c>
      <c r="C835" s="17" t="s">
        <v>3589</v>
      </c>
      <c r="D835" s="43" t="s">
        <v>4094</v>
      </c>
      <c r="E835" s="16"/>
      <c r="F835" s="70" t="s">
        <v>4091</v>
      </c>
      <c r="G835" s="70" t="s">
        <v>4091</v>
      </c>
      <c r="H835" s="17" t="s">
        <v>1870</v>
      </c>
      <c r="I835" s="11" t="s">
        <v>4091</v>
      </c>
    </row>
    <row r="836" spans="1:9" outlineLevel="1" x14ac:dyDescent="0.35">
      <c r="A836" s="815">
        <v>827</v>
      </c>
      <c r="B836" s="589" t="s">
        <v>3590</v>
      </c>
      <c r="C836" s="17" t="s">
        <v>3591</v>
      </c>
      <c r="D836" s="43" t="s">
        <v>4094</v>
      </c>
      <c r="E836" s="16"/>
      <c r="F836" s="70" t="s">
        <v>4091</v>
      </c>
      <c r="G836" s="70" t="s">
        <v>4091</v>
      </c>
      <c r="H836" s="17" t="s">
        <v>1870</v>
      </c>
      <c r="I836" s="11" t="s">
        <v>4091</v>
      </c>
    </row>
    <row r="837" spans="1:9" outlineLevel="1" x14ac:dyDescent="0.35">
      <c r="A837" s="815">
        <v>828</v>
      </c>
      <c r="B837" s="589" t="s">
        <v>3592</v>
      </c>
      <c r="C837" s="17" t="s">
        <v>3593</v>
      </c>
      <c r="D837" s="43" t="s">
        <v>4094</v>
      </c>
      <c r="E837" s="16"/>
      <c r="F837" s="70" t="s">
        <v>4091</v>
      </c>
      <c r="G837" s="70" t="s">
        <v>4091</v>
      </c>
      <c r="H837" s="17" t="s">
        <v>1870</v>
      </c>
      <c r="I837" s="11" t="s">
        <v>4091</v>
      </c>
    </row>
    <row r="838" spans="1:9" outlineLevel="1" x14ac:dyDescent="0.35">
      <c r="A838" s="815">
        <v>829</v>
      </c>
      <c r="B838" s="589" t="s">
        <v>3594</v>
      </c>
      <c r="C838" s="13" t="s">
        <v>3565</v>
      </c>
      <c r="D838" s="147" t="s">
        <v>4090</v>
      </c>
      <c r="E838" s="16"/>
      <c r="F838" s="70" t="s">
        <v>4091</v>
      </c>
      <c r="G838" s="70" t="s">
        <v>4091</v>
      </c>
      <c r="H838" s="17" t="s">
        <v>257</v>
      </c>
      <c r="I838" s="11" t="s">
        <v>4106</v>
      </c>
    </row>
    <row r="839" spans="1:9" outlineLevel="1" x14ac:dyDescent="0.35">
      <c r="A839" s="815">
        <v>830</v>
      </c>
      <c r="B839" s="589" t="s">
        <v>1381</v>
      </c>
      <c r="C839" s="13" t="s">
        <v>3595</v>
      </c>
      <c r="D839" s="147" t="s">
        <v>4090</v>
      </c>
      <c r="E839" s="16"/>
      <c r="F839" s="70" t="s">
        <v>4091</v>
      </c>
      <c r="G839" s="70" t="s">
        <v>4091</v>
      </c>
      <c r="H839" s="17" t="s">
        <v>257</v>
      </c>
      <c r="I839" s="781" t="s">
        <v>4108</v>
      </c>
    </row>
    <row r="840" spans="1:9" outlineLevel="1" x14ac:dyDescent="0.35">
      <c r="A840" s="815">
        <v>831</v>
      </c>
      <c r="B840" s="589" t="s">
        <v>3596</v>
      </c>
      <c r="C840" s="13" t="s">
        <v>3229</v>
      </c>
      <c r="D840" s="147" t="s">
        <v>4090</v>
      </c>
      <c r="E840" s="73" t="s">
        <v>4494</v>
      </c>
      <c r="F840" s="70" t="s">
        <v>4091</v>
      </c>
      <c r="G840" s="70" t="s">
        <v>4091</v>
      </c>
      <c r="H840" s="17" t="s">
        <v>257</v>
      </c>
      <c r="I840" s="11" t="s">
        <v>4092</v>
      </c>
    </row>
    <row r="841" spans="1:9" outlineLevel="1" x14ac:dyDescent="0.35">
      <c r="A841" s="815">
        <v>832</v>
      </c>
      <c r="B841" s="589" t="s">
        <v>3597</v>
      </c>
      <c r="C841" s="13" t="s">
        <v>3570</v>
      </c>
      <c r="D841" s="147" t="s">
        <v>4090</v>
      </c>
      <c r="E841" s="73" t="s">
        <v>4495</v>
      </c>
      <c r="F841" s="70" t="s">
        <v>4091</v>
      </c>
      <c r="G841" s="70" t="s">
        <v>4091</v>
      </c>
      <c r="H841" s="17" t="s">
        <v>257</v>
      </c>
      <c r="I841" s="11" t="s">
        <v>4106</v>
      </c>
    </row>
    <row r="842" spans="1:9" outlineLevel="1" x14ac:dyDescent="0.35">
      <c r="A842" s="815">
        <v>833</v>
      </c>
      <c r="B842" s="589" t="s">
        <v>3598</v>
      </c>
      <c r="C842" s="13" t="s">
        <v>3572</v>
      </c>
      <c r="D842" s="147" t="s">
        <v>4090</v>
      </c>
      <c r="E842" s="75" t="s">
        <v>4377</v>
      </c>
      <c r="F842" s="70" t="s">
        <v>4091</v>
      </c>
      <c r="G842" s="70" t="s">
        <v>4091</v>
      </c>
      <c r="H842" s="17" t="s">
        <v>257</v>
      </c>
      <c r="I842" s="11" t="s">
        <v>4106</v>
      </c>
    </row>
    <row r="843" spans="1:9" outlineLevel="1" x14ac:dyDescent="0.35">
      <c r="A843" s="815">
        <v>834</v>
      </c>
      <c r="B843" s="589" t="s">
        <v>649</v>
      </c>
      <c r="C843" s="13" t="s">
        <v>650</v>
      </c>
      <c r="D843" s="127" t="s">
        <v>256</v>
      </c>
      <c r="E843" s="73"/>
      <c r="F843" s="70" t="s">
        <v>4091</v>
      </c>
      <c r="G843" s="70" t="s">
        <v>4091</v>
      </c>
      <c r="H843" s="17" t="s">
        <v>257</v>
      </c>
      <c r="I843" s="11" t="s">
        <v>4106</v>
      </c>
    </row>
    <row r="844" spans="1:9" outlineLevel="1" x14ac:dyDescent="0.35">
      <c r="A844" s="815">
        <v>835</v>
      </c>
      <c r="B844" s="589" t="s">
        <v>3599</v>
      </c>
      <c r="C844" s="13" t="s">
        <v>3600</v>
      </c>
      <c r="D844" s="147" t="s">
        <v>4090</v>
      </c>
      <c r="E844" s="73"/>
      <c r="F844" s="70" t="s">
        <v>4091</v>
      </c>
      <c r="G844" s="70" t="s">
        <v>4091</v>
      </c>
      <c r="H844" s="17" t="s">
        <v>257</v>
      </c>
      <c r="I844" s="11" t="s">
        <v>4106</v>
      </c>
    </row>
    <row r="845" spans="1:9" outlineLevel="1" x14ac:dyDescent="0.35">
      <c r="A845" s="815">
        <v>836</v>
      </c>
      <c r="B845" s="589" t="s">
        <v>3601</v>
      </c>
      <c r="C845" s="13" t="s">
        <v>3602</v>
      </c>
      <c r="D845" s="147" t="s">
        <v>4090</v>
      </c>
      <c r="E845" s="73"/>
      <c r="F845" s="70" t="s">
        <v>4091</v>
      </c>
      <c r="G845" s="70" t="s">
        <v>4091</v>
      </c>
      <c r="H845" s="17" t="s">
        <v>257</v>
      </c>
      <c r="I845" s="11" t="s">
        <v>4106</v>
      </c>
    </row>
    <row r="846" spans="1:9" outlineLevel="1" x14ac:dyDescent="0.35">
      <c r="A846" s="815">
        <v>837</v>
      </c>
      <c r="B846" s="589" t="s">
        <v>3603</v>
      </c>
      <c r="C846" s="13" t="s">
        <v>3604</v>
      </c>
      <c r="D846" s="147" t="s">
        <v>4090</v>
      </c>
      <c r="E846" s="73"/>
      <c r="F846" s="70" t="s">
        <v>4091</v>
      </c>
      <c r="G846" s="70" t="s">
        <v>4091</v>
      </c>
      <c r="H846" s="17" t="s">
        <v>257</v>
      </c>
      <c r="I846" s="11" t="s">
        <v>4106</v>
      </c>
    </row>
    <row r="847" spans="1:9" outlineLevel="1" x14ac:dyDescent="0.35">
      <c r="A847" s="815">
        <v>838</v>
      </c>
      <c r="B847" s="589" t="s">
        <v>653</v>
      </c>
      <c r="C847" s="13" t="s">
        <v>647</v>
      </c>
      <c r="D847" s="127" t="s">
        <v>256</v>
      </c>
      <c r="E847" s="73"/>
      <c r="F847" s="70" t="s">
        <v>4091</v>
      </c>
      <c r="G847" s="70" t="s">
        <v>4091</v>
      </c>
      <c r="H847" s="17" t="s">
        <v>257</v>
      </c>
      <c r="I847" s="11" t="s">
        <v>4106</v>
      </c>
    </row>
    <row r="848" spans="1:9" outlineLevel="1" x14ac:dyDescent="0.35">
      <c r="A848" s="817">
        <v>839</v>
      </c>
      <c r="B848" s="249" t="s">
        <v>3605</v>
      </c>
      <c r="C848" s="13" t="s">
        <v>3606</v>
      </c>
      <c r="D848" s="147" t="s">
        <v>4090</v>
      </c>
      <c r="E848" s="73"/>
      <c r="F848" s="70" t="s">
        <v>4091</v>
      </c>
      <c r="G848" s="70" t="s">
        <v>4091</v>
      </c>
      <c r="H848" s="17" t="s">
        <v>257</v>
      </c>
      <c r="I848" s="11" t="s">
        <v>4106</v>
      </c>
    </row>
    <row r="849" spans="1:9" outlineLevel="1" x14ac:dyDescent="0.35">
      <c r="A849" s="817">
        <v>840</v>
      </c>
      <c r="B849" s="249" t="s">
        <v>3607</v>
      </c>
      <c r="C849" s="13" t="s">
        <v>3608</v>
      </c>
      <c r="D849" s="147" t="s">
        <v>4090</v>
      </c>
      <c r="E849" s="73"/>
      <c r="F849" s="70" t="s">
        <v>4091</v>
      </c>
      <c r="G849" s="70" t="s">
        <v>4091</v>
      </c>
      <c r="H849" s="17" t="s">
        <v>257</v>
      </c>
      <c r="I849" s="11" t="s">
        <v>4106</v>
      </c>
    </row>
    <row r="850" spans="1:9" ht="13" x14ac:dyDescent="0.35">
      <c r="A850" s="779">
        <v>841</v>
      </c>
      <c r="B850" s="569"/>
      <c r="C850" s="615" t="s">
        <v>3609</v>
      </c>
      <c r="D850" s="571"/>
      <c r="E850" s="616"/>
      <c r="F850" s="616" t="s">
        <v>1642</v>
      </c>
      <c r="G850" s="616" t="s">
        <v>1642</v>
      </c>
      <c r="H850" s="629" t="s">
        <v>1642</v>
      </c>
      <c r="I850" s="814" t="s">
        <v>1642</v>
      </c>
    </row>
    <row r="851" spans="1:9" ht="13" outlineLevel="1" x14ac:dyDescent="0.35">
      <c r="A851" s="631">
        <v>842</v>
      </c>
      <c r="B851" s="567"/>
      <c r="C851" s="74" t="s">
        <v>3610</v>
      </c>
      <c r="D851" s="422"/>
      <c r="E851" s="416"/>
      <c r="F851" s="416" t="s">
        <v>1642</v>
      </c>
      <c r="G851" s="416" t="s">
        <v>1642</v>
      </c>
      <c r="H851" s="44" t="s">
        <v>1642</v>
      </c>
      <c r="I851" s="420" t="s">
        <v>1642</v>
      </c>
    </row>
    <row r="852" spans="1:9" outlineLevel="1" x14ac:dyDescent="0.35">
      <c r="A852" s="815">
        <v>843</v>
      </c>
      <c r="B852" s="589" t="s">
        <v>3611</v>
      </c>
      <c r="C852" s="17" t="s">
        <v>3612</v>
      </c>
      <c r="D852" s="43" t="s">
        <v>4094</v>
      </c>
      <c r="E852" s="16"/>
      <c r="F852" s="70" t="s">
        <v>4091</v>
      </c>
      <c r="G852" s="70" t="s">
        <v>4091</v>
      </c>
      <c r="H852" s="17" t="s">
        <v>1870</v>
      </c>
      <c r="I852" s="11" t="s">
        <v>4091</v>
      </c>
    </row>
    <row r="853" spans="1:9" ht="25" outlineLevel="1" x14ac:dyDescent="0.35">
      <c r="A853" s="815">
        <v>844</v>
      </c>
      <c r="B853" s="589" t="s">
        <v>3613</v>
      </c>
      <c r="C853" s="17" t="s">
        <v>3614</v>
      </c>
      <c r="D853" s="792" t="s">
        <v>4172</v>
      </c>
      <c r="E853" s="16"/>
      <c r="F853" s="16" t="s">
        <v>4173</v>
      </c>
      <c r="G853" s="16" t="s">
        <v>4174</v>
      </c>
      <c r="H853" s="17" t="s">
        <v>259</v>
      </c>
      <c r="I853" s="11" t="s">
        <v>4106</v>
      </c>
    </row>
    <row r="854" spans="1:9" ht="25" outlineLevel="1" x14ac:dyDescent="0.35">
      <c r="A854" s="815">
        <v>845</v>
      </c>
      <c r="B854" s="589" t="s">
        <v>3615</v>
      </c>
      <c r="C854" s="17" t="s">
        <v>3616</v>
      </c>
      <c r="D854" s="792" t="s">
        <v>4172</v>
      </c>
      <c r="E854" s="16"/>
      <c r="F854" s="16" t="s">
        <v>4173</v>
      </c>
      <c r="G854" s="16" t="s">
        <v>4174</v>
      </c>
      <c r="H854" s="17" t="s">
        <v>259</v>
      </c>
      <c r="I854" s="11" t="s">
        <v>4106</v>
      </c>
    </row>
    <row r="855" spans="1:9" outlineLevel="1" x14ac:dyDescent="0.35">
      <c r="A855" s="815">
        <v>846</v>
      </c>
      <c r="B855" s="589" t="s">
        <v>3617</v>
      </c>
      <c r="C855" s="17" t="s">
        <v>3618</v>
      </c>
      <c r="D855" s="43" t="s">
        <v>4094</v>
      </c>
      <c r="E855" s="16"/>
      <c r="F855" s="70" t="s">
        <v>4091</v>
      </c>
      <c r="G855" s="70" t="s">
        <v>4091</v>
      </c>
      <c r="H855" s="17" t="s">
        <v>1870</v>
      </c>
      <c r="I855" s="11" t="s">
        <v>4091</v>
      </c>
    </row>
    <row r="856" spans="1:9" ht="25" outlineLevel="1" x14ac:dyDescent="0.35">
      <c r="A856" s="815">
        <v>847</v>
      </c>
      <c r="B856" s="589" t="s">
        <v>3619</v>
      </c>
      <c r="C856" s="17" t="s">
        <v>3620</v>
      </c>
      <c r="D856" s="43" t="s">
        <v>4094</v>
      </c>
      <c r="E856" s="16"/>
      <c r="F856" s="70" t="s">
        <v>4091</v>
      </c>
      <c r="G856" s="70" t="s">
        <v>4091</v>
      </c>
      <c r="H856" s="17" t="s">
        <v>1870</v>
      </c>
      <c r="I856" s="11" t="s">
        <v>4091</v>
      </c>
    </row>
    <row r="857" spans="1:9" outlineLevel="1" x14ac:dyDescent="0.35">
      <c r="A857" s="815">
        <v>848</v>
      </c>
      <c r="B857" s="589" t="s">
        <v>3621</v>
      </c>
      <c r="C857" s="17" t="s">
        <v>3622</v>
      </c>
      <c r="D857" s="43" t="s">
        <v>4094</v>
      </c>
      <c r="E857" s="16"/>
      <c r="F857" s="70" t="s">
        <v>4091</v>
      </c>
      <c r="G857" s="70" t="s">
        <v>4091</v>
      </c>
      <c r="H857" s="17" t="s">
        <v>1870</v>
      </c>
      <c r="I857" s="11" t="s">
        <v>4091</v>
      </c>
    </row>
    <row r="858" spans="1:9" ht="25" outlineLevel="1" x14ac:dyDescent="0.35">
      <c r="A858" s="815">
        <v>849</v>
      </c>
      <c r="B858" s="589" t="s">
        <v>3623</v>
      </c>
      <c r="C858" s="17" t="s">
        <v>3624</v>
      </c>
      <c r="D858" s="792" t="s">
        <v>4172</v>
      </c>
      <c r="E858" s="16"/>
      <c r="F858" s="16" t="s">
        <v>4173</v>
      </c>
      <c r="G858" s="16" t="s">
        <v>4174</v>
      </c>
      <c r="H858" s="17" t="s">
        <v>259</v>
      </c>
      <c r="I858" s="11" t="s">
        <v>4106</v>
      </c>
    </row>
    <row r="859" spans="1:9" ht="13" x14ac:dyDescent="0.35">
      <c r="A859" s="779">
        <v>850</v>
      </c>
      <c r="B859" s="569"/>
      <c r="C859" s="615" t="s">
        <v>3625</v>
      </c>
      <c r="D859" s="571"/>
      <c r="E859" s="616"/>
      <c r="F859" s="616" t="s">
        <v>1642</v>
      </c>
      <c r="G859" s="616" t="s">
        <v>1642</v>
      </c>
      <c r="H859" s="629" t="s">
        <v>1642</v>
      </c>
      <c r="I859" s="814" t="s">
        <v>1642</v>
      </c>
    </row>
    <row r="860" spans="1:9" ht="13" outlineLevel="1" x14ac:dyDescent="0.35">
      <c r="A860" s="631">
        <v>851</v>
      </c>
      <c r="B860" s="567"/>
      <c r="C860" s="74" t="s">
        <v>1991</v>
      </c>
      <c r="D860" s="422"/>
      <c r="E860" s="416"/>
      <c r="F860" s="416" t="s">
        <v>1642</v>
      </c>
      <c r="G860" s="416" t="s">
        <v>1642</v>
      </c>
      <c r="H860" s="44" t="s">
        <v>1642</v>
      </c>
      <c r="I860" s="420" t="s">
        <v>1642</v>
      </c>
    </row>
    <row r="861" spans="1:9" outlineLevel="1" x14ac:dyDescent="0.35">
      <c r="A861" s="815">
        <v>852</v>
      </c>
      <c r="B861" s="589" t="s">
        <v>3626</v>
      </c>
      <c r="C861" s="17" t="s">
        <v>3627</v>
      </c>
      <c r="D861" s="147" t="s">
        <v>4090</v>
      </c>
      <c r="E861" s="16"/>
      <c r="F861" s="70" t="s">
        <v>4091</v>
      </c>
      <c r="G861" s="70" t="s">
        <v>4091</v>
      </c>
      <c r="H861" s="17" t="s">
        <v>257</v>
      </c>
      <c r="I861" s="11" t="s">
        <v>4092</v>
      </c>
    </row>
    <row r="862" spans="1:9" outlineLevel="1" x14ac:dyDescent="0.35">
      <c r="A862" s="815">
        <v>853</v>
      </c>
      <c r="B862" s="589" t="s">
        <v>3628</v>
      </c>
      <c r="C862" s="17" t="s">
        <v>3629</v>
      </c>
      <c r="D862" s="147" t="s">
        <v>4090</v>
      </c>
      <c r="E862" s="16"/>
      <c r="F862" s="70" t="s">
        <v>4091</v>
      </c>
      <c r="G862" s="70" t="s">
        <v>4091</v>
      </c>
      <c r="H862" s="17" t="s">
        <v>257</v>
      </c>
      <c r="I862" s="11" t="s">
        <v>4092</v>
      </c>
    </row>
    <row r="863" spans="1:9" outlineLevel="1" x14ac:dyDescent="0.35">
      <c r="A863" s="815">
        <v>854</v>
      </c>
      <c r="B863" s="589" t="s">
        <v>3630</v>
      </c>
      <c r="C863" s="17" t="s">
        <v>3631</v>
      </c>
      <c r="D863" s="43" t="s">
        <v>4094</v>
      </c>
      <c r="E863" s="16"/>
      <c r="F863" s="70" t="s">
        <v>4091</v>
      </c>
      <c r="G863" s="70" t="s">
        <v>4091</v>
      </c>
      <c r="H863" s="17" t="s">
        <v>1870</v>
      </c>
      <c r="I863" s="11" t="s">
        <v>4091</v>
      </c>
    </row>
    <row r="864" spans="1:9" outlineLevel="1" x14ac:dyDescent="0.35">
      <c r="A864" s="815">
        <v>855</v>
      </c>
      <c r="B864" s="589" t="s">
        <v>3632</v>
      </c>
      <c r="C864" s="17" t="s">
        <v>3633</v>
      </c>
      <c r="D864" s="43" t="s">
        <v>4094</v>
      </c>
      <c r="E864" s="16"/>
      <c r="F864" s="70" t="s">
        <v>4091</v>
      </c>
      <c r="G864" s="70" t="s">
        <v>4091</v>
      </c>
      <c r="H864" s="17" t="s">
        <v>1870</v>
      </c>
      <c r="I864" s="11" t="s">
        <v>4091</v>
      </c>
    </row>
    <row r="865" spans="1:9" outlineLevel="1" x14ac:dyDescent="0.35">
      <c r="A865" s="815">
        <v>856</v>
      </c>
      <c r="B865" s="589" t="s">
        <v>3634</v>
      </c>
      <c r="C865" s="17" t="s">
        <v>3635</v>
      </c>
      <c r="D865" s="43" t="s">
        <v>4094</v>
      </c>
      <c r="E865" s="16"/>
      <c r="F865" s="70" t="s">
        <v>4091</v>
      </c>
      <c r="G865" s="70" t="s">
        <v>4091</v>
      </c>
      <c r="H865" s="17" t="s">
        <v>1870</v>
      </c>
      <c r="I865" s="11" t="s">
        <v>4091</v>
      </c>
    </row>
    <row r="866" spans="1:9" outlineLevel="1" x14ac:dyDescent="0.35">
      <c r="A866" s="815">
        <v>857</v>
      </c>
      <c r="B866" s="589" t="s">
        <v>3636</v>
      </c>
      <c r="C866" s="17" t="s">
        <v>3637</v>
      </c>
      <c r="D866" s="140" t="s">
        <v>1994</v>
      </c>
      <c r="E866" s="16"/>
      <c r="F866" s="70" t="s">
        <v>4091</v>
      </c>
      <c r="G866" s="70" t="s">
        <v>4091</v>
      </c>
      <c r="H866" s="17" t="s">
        <v>257</v>
      </c>
      <c r="I866" s="11" t="s">
        <v>4101</v>
      </c>
    </row>
    <row r="867" spans="1:9" ht="13" x14ac:dyDescent="0.35">
      <c r="A867" s="779">
        <v>858</v>
      </c>
      <c r="B867" s="569"/>
      <c r="C867" s="615" t="s">
        <v>3655</v>
      </c>
      <c r="D867" s="571"/>
      <c r="E867" s="616"/>
      <c r="F867" s="616" t="s">
        <v>1642</v>
      </c>
      <c r="G867" s="616" t="s">
        <v>1642</v>
      </c>
      <c r="H867" s="629" t="s">
        <v>1642</v>
      </c>
      <c r="I867" s="814" t="s">
        <v>1642</v>
      </c>
    </row>
    <row r="868" spans="1:9" ht="13" outlineLevel="1" x14ac:dyDescent="0.35">
      <c r="A868" s="631">
        <v>859</v>
      </c>
      <c r="B868" s="567"/>
      <c r="C868" s="424" t="s">
        <v>3656</v>
      </c>
      <c r="D868" s="422"/>
      <c r="E868" s="416"/>
      <c r="F868" s="416" t="s">
        <v>1642</v>
      </c>
      <c r="G868" s="416" t="s">
        <v>1642</v>
      </c>
      <c r="H868" s="44" t="s">
        <v>1642</v>
      </c>
      <c r="I868" s="15" t="s">
        <v>1642</v>
      </c>
    </row>
    <row r="869" spans="1:9" outlineLevel="1" x14ac:dyDescent="0.35">
      <c r="A869" s="815">
        <v>860</v>
      </c>
      <c r="B869" s="589" t="s">
        <v>3657</v>
      </c>
      <c r="C869" s="17" t="s">
        <v>3658</v>
      </c>
      <c r="D869" s="147" t="s">
        <v>4090</v>
      </c>
      <c r="E869" s="16"/>
      <c r="F869" s="70" t="s">
        <v>4091</v>
      </c>
      <c r="G869" s="70" t="s">
        <v>4091</v>
      </c>
      <c r="H869" s="17" t="s">
        <v>259</v>
      </c>
      <c r="I869" s="40" t="s">
        <v>4111</v>
      </c>
    </row>
    <row r="870" spans="1:9" ht="25" outlineLevel="1" x14ac:dyDescent="0.35">
      <c r="A870" s="815">
        <v>861</v>
      </c>
      <c r="B870" s="589" t="s">
        <v>3659</v>
      </c>
      <c r="C870" s="17" t="s">
        <v>3660</v>
      </c>
      <c r="D870" s="43" t="s">
        <v>4094</v>
      </c>
      <c r="E870" s="165" t="s">
        <v>4133</v>
      </c>
      <c r="F870" s="70" t="s">
        <v>4091</v>
      </c>
      <c r="G870" s="70" t="s">
        <v>4091</v>
      </c>
      <c r="H870" s="141" t="s">
        <v>1870</v>
      </c>
      <c r="I870" s="11" t="s">
        <v>4091</v>
      </c>
    </row>
    <row r="871" spans="1:9" ht="25" outlineLevel="1" x14ac:dyDescent="0.35">
      <c r="A871" s="815">
        <v>862</v>
      </c>
      <c r="B871" s="589" t="s">
        <v>3661</v>
      </c>
      <c r="C871" s="17" t="s">
        <v>3662</v>
      </c>
      <c r="D871" s="792" t="s">
        <v>4172</v>
      </c>
      <c r="E871" s="16"/>
      <c r="F871" s="16" t="s">
        <v>4173</v>
      </c>
      <c r="G871" s="16" t="s">
        <v>4174</v>
      </c>
      <c r="H871" s="17" t="s">
        <v>259</v>
      </c>
      <c r="I871" s="11" t="s">
        <v>4106</v>
      </c>
    </row>
    <row r="872" spans="1:9" ht="13" outlineLevel="1" x14ac:dyDescent="0.35">
      <c r="A872" s="631">
        <v>863</v>
      </c>
      <c r="B872" s="567"/>
      <c r="C872" s="424" t="s">
        <v>3663</v>
      </c>
      <c r="D872" s="422"/>
      <c r="E872" s="416"/>
      <c r="F872" s="416" t="s">
        <v>1642</v>
      </c>
      <c r="G872" s="416" t="s">
        <v>1642</v>
      </c>
      <c r="H872" s="44" t="s">
        <v>1642</v>
      </c>
      <c r="I872" s="44" t="s">
        <v>1642</v>
      </c>
    </row>
    <row r="873" spans="1:9" outlineLevel="1" x14ac:dyDescent="0.35">
      <c r="A873" s="815">
        <v>864</v>
      </c>
      <c r="B873" s="589" t="s">
        <v>3664</v>
      </c>
      <c r="C873" s="17" t="s">
        <v>3665</v>
      </c>
      <c r="D873" s="147" t="s">
        <v>4090</v>
      </c>
      <c r="E873" s="16"/>
      <c r="F873" s="70" t="s">
        <v>4091</v>
      </c>
      <c r="G873" s="70" t="s">
        <v>4091</v>
      </c>
      <c r="H873" s="17" t="s">
        <v>257</v>
      </c>
      <c r="I873" s="781" t="s">
        <v>4108</v>
      </c>
    </row>
    <row r="874" spans="1:9" ht="25" outlineLevel="1" x14ac:dyDescent="0.35">
      <c r="A874" s="815">
        <v>865</v>
      </c>
      <c r="B874" s="589" t="s">
        <v>3666</v>
      </c>
      <c r="C874" s="17" t="s">
        <v>3667</v>
      </c>
      <c r="D874" s="792" t="s">
        <v>4172</v>
      </c>
      <c r="E874" s="16"/>
      <c r="F874" s="16" t="s">
        <v>4173</v>
      </c>
      <c r="G874" s="16" t="s">
        <v>4174</v>
      </c>
      <c r="H874" s="17" t="s">
        <v>259</v>
      </c>
      <c r="I874" s="11" t="s">
        <v>4106</v>
      </c>
    </row>
    <row r="875" spans="1:9" outlineLevel="1" x14ac:dyDescent="0.35">
      <c r="A875" s="815">
        <v>866</v>
      </c>
      <c r="B875" s="589" t="s">
        <v>3668</v>
      </c>
      <c r="C875" s="17" t="s">
        <v>3669</v>
      </c>
      <c r="D875" s="147" t="s">
        <v>4090</v>
      </c>
      <c r="E875" s="16"/>
      <c r="F875" s="70" t="s">
        <v>4091</v>
      </c>
      <c r="G875" s="70" t="s">
        <v>4091</v>
      </c>
      <c r="H875" s="17" t="s">
        <v>259</v>
      </c>
      <c r="I875" s="40" t="s">
        <v>4106</v>
      </c>
    </row>
    <row r="876" spans="1:9" ht="25" outlineLevel="1" x14ac:dyDescent="0.35">
      <c r="A876" s="815">
        <v>867</v>
      </c>
      <c r="B876" s="589" t="s">
        <v>3670</v>
      </c>
      <c r="C876" s="13" t="s">
        <v>3671</v>
      </c>
      <c r="D876" s="792" t="s">
        <v>4172</v>
      </c>
      <c r="E876" s="16"/>
      <c r="F876" s="16" t="s">
        <v>4173</v>
      </c>
      <c r="G876" s="16" t="s">
        <v>4174</v>
      </c>
      <c r="H876" s="17" t="s">
        <v>259</v>
      </c>
      <c r="I876" s="11" t="s">
        <v>4106</v>
      </c>
    </row>
    <row r="877" spans="1:9" ht="13" outlineLevel="1" x14ac:dyDescent="0.35">
      <c r="A877" s="631">
        <v>868</v>
      </c>
      <c r="B877" s="567"/>
      <c r="C877" s="424" t="s">
        <v>3672</v>
      </c>
      <c r="D877" s="422"/>
      <c r="E877" s="416"/>
      <c r="F877" s="416" t="s">
        <v>1642</v>
      </c>
      <c r="G877" s="416" t="s">
        <v>1642</v>
      </c>
      <c r="H877" s="44" t="s">
        <v>1642</v>
      </c>
      <c r="I877" s="44" t="s">
        <v>1642</v>
      </c>
    </row>
    <row r="878" spans="1:9" outlineLevel="1" x14ac:dyDescent="0.35">
      <c r="A878" s="815">
        <v>869</v>
      </c>
      <c r="B878" s="589" t="s">
        <v>3673</v>
      </c>
      <c r="C878" s="17" t="s">
        <v>3674</v>
      </c>
      <c r="D878" s="147" t="s">
        <v>4090</v>
      </c>
      <c r="E878" s="16"/>
      <c r="F878" s="70" t="s">
        <v>4091</v>
      </c>
      <c r="G878" s="70" t="s">
        <v>4091</v>
      </c>
      <c r="H878" s="17" t="s">
        <v>257</v>
      </c>
      <c r="I878" s="11" t="s">
        <v>4106</v>
      </c>
    </row>
    <row r="879" spans="1:9" ht="25" outlineLevel="1" x14ac:dyDescent="0.35">
      <c r="A879" s="815">
        <v>870</v>
      </c>
      <c r="B879" s="589" t="s">
        <v>3675</v>
      </c>
      <c r="C879" s="17" t="s">
        <v>3676</v>
      </c>
      <c r="D879" s="792" t="s">
        <v>4172</v>
      </c>
      <c r="E879" s="16"/>
      <c r="F879" s="16" t="s">
        <v>4173</v>
      </c>
      <c r="G879" s="16" t="s">
        <v>4174</v>
      </c>
      <c r="H879" s="17" t="s">
        <v>259</v>
      </c>
      <c r="I879" s="11" t="s">
        <v>4106</v>
      </c>
    </row>
    <row r="880" spans="1:9" ht="25" outlineLevel="1" x14ac:dyDescent="0.35">
      <c r="A880" s="815">
        <v>871</v>
      </c>
      <c r="B880" s="589" t="s">
        <v>3677</v>
      </c>
      <c r="C880" s="17" t="s">
        <v>3678</v>
      </c>
      <c r="D880" s="792" t="s">
        <v>4172</v>
      </c>
      <c r="E880" s="16"/>
      <c r="F880" s="16" t="s">
        <v>4173</v>
      </c>
      <c r="G880" s="16" t="s">
        <v>4174</v>
      </c>
      <c r="H880" s="17" t="s">
        <v>259</v>
      </c>
      <c r="I880" s="11" t="s">
        <v>4106</v>
      </c>
    </row>
    <row r="881" spans="1:9" ht="13" x14ac:dyDescent="0.35">
      <c r="A881" s="779">
        <v>872</v>
      </c>
      <c r="B881" s="569"/>
      <c r="C881" s="615" t="s">
        <v>3679</v>
      </c>
      <c r="D881" s="571"/>
      <c r="E881" s="616"/>
      <c r="F881" s="616" t="s">
        <v>1642</v>
      </c>
      <c r="G881" s="616" t="s">
        <v>1642</v>
      </c>
      <c r="H881" s="629" t="s">
        <v>1642</v>
      </c>
      <c r="I881" s="563" t="s">
        <v>1642</v>
      </c>
    </row>
    <row r="882" spans="1:9" ht="13" outlineLevel="1" x14ac:dyDescent="0.35">
      <c r="A882" s="631">
        <v>873</v>
      </c>
      <c r="B882" s="567"/>
      <c r="C882" s="74" t="s">
        <v>3680</v>
      </c>
      <c r="D882" s="422"/>
      <c r="E882" s="416"/>
      <c r="F882" s="416" t="s">
        <v>1642</v>
      </c>
      <c r="G882" s="416" t="s">
        <v>1642</v>
      </c>
      <c r="H882" s="44" t="s">
        <v>1642</v>
      </c>
      <c r="I882" s="15" t="s">
        <v>1642</v>
      </c>
    </row>
    <row r="883" spans="1:9" ht="62.5" outlineLevel="1" x14ac:dyDescent="0.35">
      <c r="A883" s="816">
        <v>874</v>
      </c>
      <c r="B883" s="617" t="s">
        <v>3681</v>
      </c>
      <c r="C883" s="17" t="s">
        <v>3682</v>
      </c>
      <c r="D883" s="792" t="s">
        <v>4172</v>
      </c>
      <c r="E883" s="16"/>
      <c r="F883" s="16" t="s">
        <v>4496</v>
      </c>
      <c r="G883" s="16" t="s">
        <v>4497</v>
      </c>
      <c r="H883" s="17" t="s">
        <v>259</v>
      </c>
      <c r="I883" s="11" t="s">
        <v>4106</v>
      </c>
    </row>
    <row r="884" spans="1:9" ht="62.5" outlineLevel="1" x14ac:dyDescent="0.35">
      <c r="A884" s="816">
        <v>875</v>
      </c>
      <c r="B884" s="617" t="s">
        <v>3683</v>
      </c>
      <c r="C884" s="17" t="s">
        <v>3684</v>
      </c>
      <c r="D884" s="792" t="s">
        <v>4172</v>
      </c>
      <c r="E884" s="16"/>
      <c r="F884" s="16" t="s">
        <v>4496</v>
      </c>
      <c r="G884" s="16" t="s">
        <v>4497</v>
      </c>
      <c r="H884" s="17" t="s">
        <v>259</v>
      </c>
      <c r="I884" s="11" t="s">
        <v>4106</v>
      </c>
    </row>
    <row r="885" spans="1:9" ht="62.5" outlineLevel="1" x14ac:dyDescent="0.35">
      <c r="A885" s="816">
        <v>876</v>
      </c>
      <c r="B885" s="617" t="s">
        <v>3685</v>
      </c>
      <c r="C885" s="17" t="s">
        <v>3686</v>
      </c>
      <c r="D885" s="792" t="s">
        <v>4172</v>
      </c>
      <c r="E885" s="16"/>
      <c r="F885" s="16" t="s">
        <v>4496</v>
      </c>
      <c r="G885" s="16" t="s">
        <v>4497</v>
      </c>
      <c r="H885" s="17" t="s">
        <v>259</v>
      </c>
      <c r="I885" s="11" t="s">
        <v>4106</v>
      </c>
    </row>
    <row r="886" spans="1:9" ht="25" outlineLevel="1" x14ac:dyDescent="0.35">
      <c r="A886" s="816">
        <v>877</v>
      </c>
      <c r="B886" s="617" t="s">
        <v>3687</v>
      </c>
      <c r="C886" s="17" t="s">
        <v>3688</v>
      </c>
      <c r="D886" s="147" t="s">
        <v>4090</v>
      </c>
      <c r="E886" s="16" t="s">
        <v>4498</v>
      </c>
      <c r="F886" s="70" t="s">
        <v>4091</v>
      </c>
      <c r="G886" s="16" t="s">
        <v>4091</v>
      </c>
      <c r="H886" s="17" t="s">
        <v>259</v>
      </c>
      <c r="I886" s="11" t="s">
        <v>4106</v>
      </c>
    </row>
    <row r="887" spans="1:9" ht="25" outlineLevel="1" x14ac:dyDescent="0.35">
      <c r="A887" s="816">
        <v>878</v>
      </c>
      <c r="B887" s="617" t="s">
        <v>3689</v>
      </c>
      <c r="C887" s="13" t="s">
        <v>3690</v>
      </c>
      <c r="D887" s="147" t="s">
        <v>4090</v>
      </c>
      <c r="E887" s="16" t="s">
        <v>4499</v>
      </c>
      <c r="F887" s="70" t="s">
        <v>4091</v>
      </c>
      <c r="G887" s="16" t="s">
        <v>4091</v>
      </c>
      <c r="H887" s="17" t="s">
        <v>259</v>
      </c>
      <c r="I887" s="11" t="s">
        <v>4106</v>
      </c>
    </row>
    <row r="888" spans="1:9" ht="13" outlineLevel="1" x14ac:dyDescent="0.35">
      <c r="A888" s="631">
        <v>879</v>
      </c>
      <c r="B888" s="567"/>
      <c r="C888" s="74" t="s">
        <v>3691</v>
      </c>
      <c r="D888" s="422"/>
      <c r="E888" s="416"/>
      <c r="F888" s="416" t="s">
        <v>1642</v>
      </c>
      <c r="G888" s="416" t="s">
        <v>1642</v>
      </c>
      <c r="H888" s="44" t="s">
        <v>1642</v>
      </c>
      <c r="I888" s="44" t="s">
        <v>1642</v>
      </c>
    </row>
    <row r="889" spans="1:9" ht="25" outlineLevel="1" x14ac:dyDescent="0.35">
      <c r="A889" s="816">
        <v>880</v>
      </c>
      <c r="B889" s="617" t="s">
        <v>3692</v>
      </c>
      <c r="C889" s="17" t="s">
        <v>3693</v>
      </c>
      <c r="D889" s="792" t="s">
        <v>4172</v>
      </c>
      <c r="E889" s="16"/>
      <c r="F889" s="16" t="s">
        <v>4173</v>
      </c>
      <c r="G889" s="16" t="s">
        <v>4174</v>
      </c>
      <c r="H889" s="17" t="s">
        <v>259</v>
      </c>
      <c r="I889" s="11" t="s">
        <v>4106</v>
      </c>
    </row>
    <row r="890" spans="1:9" ht="25" outlineLevel="1" x14ac:dyDescent="0.35">
      <c r="A890" s="816">
        <v>881</v>
      </c>
      <c r="B890" s="617" t="s">
        <v>3694</v>
      </c>
      <c r="C890" s="17" t="s">
        <v>3695</v>
      </c>
      <c r="D890" s="792" t="s">
        <v>4172</v>
      </c>
      <c r="E890" s="16"/>
      <c r="F890" s="16" t="s">
        <v>4173</v>
      </c>
      <c r="G890" s="16" t="s">
        <v>4174</v>
      </c>
      <c r="H890" s="17" t="s">
        <v>259</v>
      </c>
      <c r="I890" s="11" t="s">
        <v>4106</v>
      </c>
    </row>
    <row r="891" spans="1:9" ht="25" outlineLevel="1" x14ac:dyDescent="0.35">
      <c r="A891" s="816">
        <v>882</v>
      </c>
      <c r="B891" s="617" t="s">
        <v>3696</v>
      </c>
      <c r="C891" s="17" t="s">
        <v>3697</v>
      </c>
      <c r="D891" s="792" t="s">
        <v>4172</v>
      </c>
      <c r="E891" s="16"/>
      <c r="F891" s="16" t="s">
        <v>4173</v>
      </c>
      <c r="G891" s="16" t="s">
        <v>4174</v>
      </c>
      <c r="H891" s="17" t="s">
        <v>259</v>
      </c>
      <c r="I891" s="11" t="s">
        <v>4106</v>
      </c>
    </row>
    <row r="892" spans="1:9" ht="25" outlineLevel="1" x14ac:dyDescent="0.35">
      <c r="A892" s="816">
        <v>883</v>
      </c>
      <c r="B892" s="617" t="s">
        <v>3698</v>
      </c>
      <c r="C892" s="13" t="s">
        <v>3699</v>
      </c>
      <c r="D892" s="792" t="s">
        <v>4172</v>
      </c>
      <c r="E892" s="16"/>
      <c r="F892" s="16" t="s">
        <v>4173</v>
      </c>
      <c r="G892" s="16" t="s">
        <v>4174</v>
      </c>
      <c r="H892" s="17" t="s">
        <v>259</v>
      </c>
      <c r="I892" s="11" t="s">
        <v>4106</v>
      </c>
    </row>
    <row r="893" spans="1:9" ht="25" outlineLevel="1" x14ac:dyDescent="0.35">
      <c r="A893" s="816">
        <v>884</v>
      </c>
      <c r="B893" s="617" t="s">
        <v>3700</v>
      </c>
      <c r="C893" s="17" t="s">
        <v>3701</v>
      </c>
      <c r="D893" s="792" t="s">
        <v>4172</v>
      </c>
      <c r="E893" s="16" t="s">
        <v>4500</v>
      </c>
      <c r="F893" s="16" t="s">
        <v>4173</v>
      </c>
      <c r="G893" s="16" t="s">
        <v>4174</v>
      </c>
      <c r="H893" s="17" t="s">
        <v>259</v>
      </c>
      <c r="I893" s="11" t="s">
        <v>4106</v>
      </c>
    </row>
    <row r="894" spans="1:9" ht="25" outlineLevel="1" x14ac:dyDescent="0.35">
      <c r="A894" s="816">
        <v>885</v>
      </c>
      <c r="B894" s="617" t="s">
        <v>3702</v>
      </c>
      <c r="C894" s="13" t="s">
        <v>3703</v>
      </c>
      <c r="D894" s="792" t="s">
        <v>4172</v>
      </c>
      <c r="E894" s="16"/>
      <c r="F894" s="16" t="s">
        <v>4173</v>
      </c>
      <c r="G894" s="16" t="s">
        <v>4174</v>
      </c>
      <c r="H894" s="17" t="s">
        <v>259</v>
      </c>
      <c r="I894" s="11" t="s">
        <v>4106</v>
      </c>
    </row>
    <row r="895" spans="1:9" ht="13" outlineLevel="1" x14ac:dyDescent="0.35">
      <c r="A895" s="631">
        <v>886</v>
      </c>
      <c r="B895" s="567"/>
      <c r="C895" s="424" t="s">
        <v>3704</v>
      </c>
      <c r="D895" s="422"/>
      <c r="E895" s="416"/>
      <c r="F895" s="416" t="s">
        <v>1642</v>
      </c>
      <c r="G895" s="416" t="s">
        <v>1642</v>
      </c>
      <c r="H895" s="44" t="s">
        <v>1642</v>
      </c>
      <c r="I895" s="44" t="s">
        <v>1642</v>
      </c>
    </row>
    <row r="896" spans="1:9" ht="25" outlineLevel="1" x14ac:dyDescent="0.35">
      <c r="A896" s="816">
        <v>887</v>
      </c>
      <c r="B896" s="617" t="s">
        <v>3705</v>
      </c>
      <c r="C896" s="17" t="s">
        <v>3706</v>
      </c>
      <c r="D896" s="792" t="s">
        <v>4172</v>
      </c>
      <c r="E896" s="16"/>
      <c r="F896" s="16" t="s">
        <v>4173</v>
      </c>
      <c r="G896" s="16" t="s">
        <v>4174</v>
      </c>
      <c r="H896" s="17" t="s">
        <v>259</v>
      </c>
      <c r="I896" s="11" t="s">
        <v>4106</v>
      </c>
    </row>
    <row r="897" spans="1:9" ht="25" outlineLevel="1" x14ac:dyDescent="0.35">
      <c r="A897" s="816">
        <v>888</v>
      </c>
      <c r="B897" s="617" t="s">
        <v>3707</v>
      </c>
      <c r="C897" s="17" t="s">
        <v>3708</v>
      </c>
      <c r="D897" s="792" t="s">
        <v>4172</v>
      </c>
      <c r="E897" s="16"/>
      <c r="F897" s="16" t="s">
        <v>4173</v>
      </c>
      <c r="G897" s="16" t="s">
        <v>4174</v>
      </c>
      <c r="H897" s="17" t="s">
        <v>259</v>
      </c>
      <c r="I897" s="11" t="s">
        <v>4106</v>
      </c>
    </row>
    <row r="898" spans="1:9" ht="25" outlineLevel="1" x14ac:dyDescent="0.35">
      <c r="A898" s="816">
        <v>889</v>
      </c>
      <c r="B898" s="617" t="s">
        <v>3709</v>
      </c>
      <c r="C898" s="17" t="s">
        <v>3710</v>
      </c>
      <c r="D898" s="792" t="s">
        <v>4172</v>
      </c>
      <c r="E898" s="16"/>
      <c r="F898" s="16" t="s">
        <v>4173</v>
      </c>
      <c r="G898" s="16" t="s">
        <v>4174</v>
      </c>
      <c r="H898" s="17" t="s">
        <v>259</v>
      </c>
      <c r="I898" s="11" t="s">
        <v>4106</v>
      </c>
    </row>
    <row r="899" spans="1:9" ht="25" outlineLevel="1" x14ac:dyDescent="0.35">
      <c r="A899" s="816">
        <v>890</v>
      </c>
      <c r="B899" s="617" t="s">
        <v>3711</v>
      </c>
      <c r="C899" s="17" t="s">
        <v>3712</v>
      </c>
      <c r="D899" s="792" t="s">
        <v>4172</v>
      </c>
      <c r="E899" s="65" t="s">
        <v>4501</v>
      </c>
      <c r="F899" s="16" t="s">
        <v>4173</v>
      </c>
      <c r="G899" s="65" t="s">
        <v>4174</v>
      </c>
      <c r="H899" s="17" t="s">
        <v>259</v>
      </c>
      <c r="I899" s="11" t="s">
        <v>4106</v>
      </c>
    </row>
    <row r="900" spans="1:9" ht="25" outlineLevel="1" x14ac:dyDescent="0.35">
      <c r="A900" s="816">
        <v>891</v>
      </c>
      <c r="B900" s="617" t="s">
        <v>3713</v>
      </c>
      <c r="C900" s="17" t="s">
        <v>3714</v>
      </c>
      <c r="D900" s="792" t="s">
        <v>4172</v>
      </c>
      <c r="E900" s="16"/>
      <c r="F900" s="16" t="s">
        <v>4173</v>
      </c>
      <c r="G900" s="16" t="s">
        <v>4174</v>
      </c>
      <c r="H900" s="17" t="s">
        <v>259</v>
      </c>
      <c r="I900" s="11" t="s">
        <v>4106</v>
      </c>
    </row>
    <row r="901" spans="1:9" ht="25" outlineLevel="1" x14ac:dyDescent="0.35">
      <c r="A901" s="816">
        <v>892</v>
      </c>
      <c r="B901" s="617" t="s">
        <v>3715</v>
      </c>
      <c r="C901" s="13" t="s">
        <v>3716</v>
      </c>
      <c r="D901" s="792" t="s">
        <v>4172</v>
      </c>
      <c r="E901" s="16"/>
      <c r="F901" s="16" t="s">
        <v>4173</v>
      </c>
      <c r="G901" s="16" t="s">
        <v>4174</v>
      </c>
      <c r="H901" s="17" t="s">
        <v>259</v>
      </c>
      <c r="I901" s="11" t="s">
        <v>4106</v>
      </c>
    </row>
    <row r="902" spans="1:9" ht="13" outlineLevel="1" x14ac:dyDescent="0.35">
      <c r="A902" s="631">
        <v>893</v>
      </c>
      <c r="B902" s="567"/>
      <c r="C902" s="424" t="s">
        <v>3717</v>
      </c>
      <c r="D902" s="422"/>
      <c r="E902" s="416"/>
      <c r="F902" s="416" t="s">
        <v>1642</v>
      </c>
      <c r="G902" s="416" t="s">
        <v>1642</v>
      </c>
      <c r="H902" s="44" t="s">
        <v>1642</v>
      </c>
      <c r="I902" s="44" t="s">
        <v>1642</v>
      </c>
    </row>
    <row r="903" spans="1:9" ht="25" outlineLevel="1" x14ac:dyDescent="0.35">
      <c r="A903" s="816">
        <v>894</v>
      </c>
      <c r="B903" s="617" t="s">
        <v>3718</v>
      </c>
      <c r="C903" s="17" t="s">
        <v>3719</v>
      </c>
      <c r="D903" s="792" t="s">
        <v>4172</v>
      </c>
      <c r="E903" s="16"/>
      <c r="F903" s="65" t="s">
        <v>4173</v>
      </c>
      <c r="G903" s="16" t="s">
        <v>4174</v>
      </c>
      <c r="H903" s="17" t="s">
        <v>259</v>
      </c>
      <c r="I903" s="11" t="s">
        <v>4106</v>
      </c>
    </row>
    <row r="904" spans="1:9" ht="50" outlineLevel="1" x14ac:dyDescent="0.35">
      <c r="A904" s="816">
        <v>895</v>
      </c>
      <c r="B904" s="617" t="s">
        <v>3720</v>
      </c>
      <c r="C904" s="17" t="s">
        <v>3721</v>
      </c>
      <c r="D904" s="792" t="s">
        <v>4172</v>
      </c>
      <c r="E904" s="16"/>
      <c r="F904" s="63" t="s">
        <v>4176</v>
      </c>
      <c r="G904" s="16" t="s">
        <v>4177</v>
      </c>
      <c r="H904" s="17" t="s">
        <v>259</v>
      </c>
      <c r="I904" s="11" t="s">
        <v>4106</v>
      </c>
    </row>
    <row r="905" spans="1:9" ht="50" outlineLevel="1" x14ac:dyDescent="0.35">
      <c r="A905" s="816">
        <v>896</v>
      </c>
      <c r="B905" s="617" t="s">
        <v>3722</v>
      </c>
      <c r="C905" s="17" t="s">
        <v>3723</v>
      </c>
      <c r="D905" s="792" t="s">
        <v>4172</v>
      </c>
      <c r="E905" s="16"/>
      <c r="F905" s="63" t="s">
        <v>4176</v>
      </c>
      <c r="G905" s="16" t="s">
        <v>4177</v>
      </c>
      <c r="H905" s="17" t="s">
        <v>259</v>
      </c>
      <c r="I905" s="11" t="s">
        <v>4106</v>
      </c>
    </row>
    <row r="906" spans="1:9" ht="50" outlineLevel="1" x14ac:dyDescent="0.35">
      <c r="A906" s="816">
        <v>897</v>
      </c>
      <c r="B906" s="617" t="s">
        <v>3724</v>
      </c>
      <c r="C906" s="17" t="s">
        <v>3725</v>
      </c>
      <c r="D906" s="792" t="s">
        <v>4172</v>
      </c>
      <c r="E906" s="16"/>
      <c r="F906" s="63" t="s">
        <v>4176</v>
      </c>
      <c r="G906" s="16" t="s">
        <v>4177</v>
      </c>
      <c r="H906" s="17" t="s">
        <v>259</v>
      </c>
      <c r="I906" s="11" t="s">
        <v>4106</v>
      </c>
    </row>
    <row r="907" spans="1:9" ht="25" outlineLevel="1" x14ac:dyDescent="0.35">
      <c r="A907" s="816">
        <v>898</v>
      </c>
      <c r="B907" s="617" t="s">
        <v>3726</v>
      </c>
      <c r="C907" s="17" t="s">
        <v>3727</v>
      </c>
      <c r="D907" s="792" t="s">
        <v>4172</v>
      </c>
      <c r="E907" s="16"/>
      <c r="F907" s="65" t="s">
        <v>4173</v>
      </c>
      <c r="G907" s="16" t="s">
        <v>4174</v>
      </c>
      <c r="H907" s="17" t="s">
        <v>259</v>
      </c>
      <c r="I907" s="11" t="s">
        <v>4106</v>
      </c>
    </row>
    <row r="908" spans="1:9" ht="13" outlineLevel="1" x14ac:dyDescent="0.35">
      <c r="A908" s="631">
        <v>899</v>
      </c>
      <c r="B908" s="567"/>
      <c r="C908" s="424" t="s">
        <v>3728</v>
      </c>
      <c r="D908" s="422"/>
      <c r="E908" s="416"/>
      <c r="F908" s="416" t="s">
        <v>1642</v>
      </c>
      <c r="G908" s="416" t="s">
        <v>1642</v>
      </c>
      <c r="H908" s="44" t="s">
        <v>1642</v>
      </c>
      <c r="I908" s="44" t="s">
        <v>1642</v>
      </c>
    </row>
    <row r="909" spans="1:9" ht="37.5" outlineLevel="1" x14ac:dyDescent="0.35">
      <c r="A909" s="818">
        <v>900</v>
      </c>
      <c r="B909" s="484" t="s">
        <v>3729</v>
      </c>
      <c r="C909" s="19" t="s">
        <v>3730</v>
      </c>
      <c r="D909" s="792" t="s">
        <v>4172</v>
      </c>
      <c r="E909" s="65" t="s">
        <v>4502</v>
      </c>
      <c r="F909" s="47" t="s">
        <v>4503</v>
      </c>
      <c r="G909" s="16" t="s">
        <v>4504</v>
      </c>
      <c r="H909" s="17" t="s">
        <v>259</v>
      </c>
      <c r="I909" s="11" t="s">
        <v>4106</v>
      </c>
    </row>
    <row r="910" spans="1:9" ht="37.5" outlineLevel="1" x14ac:dyDescent="0.35">
      <c r="A910" s="816">
        <v>901</v>
      </c>
      <c r="B910" s="617" t="s">
        <v>3731</v>
      </c>
      <c r="C910" s="19" t="s">
        <v>3732</v>
      </c>
      <c r="D910" s="792" t="s">
        <v>4172</v>
      </c>
      <c r="E910" s="65" t="s">
        <v>4505</v>
      </c>
      <c r="F910" s="47" t="s">
        <v>4503</v>
      </c>
      <c r="G910" s="16" t="s">
        <v>4504</v>
      </c>
      <c r="H910" s="17" t="s">
        <v>259</v>
      </c>
      <c r="I910" s="11" t="s">
        <v>4106</v>
      </c>
    </row>
    <row r="911" spans="1:9" ht="37.5" outlineLevel="1" x14ac:dyDescent="0.35">
      <c r="A911" s="816">
        <v>902</v>
      </c>
      <c r="B911" s="617" t="s">
        <v>3733</v>
      </c>
      <c r="C911" s="19" t="s">
        <v>3734</v>
      </c>
      <c r="D911" s="792" t="s">
        <v>4172</v>
      </c>
      <c r="E911" s="65" t="s">
        <v>4506</v>
      </c>
      <c r="F911" s="47" t="s">
        <v>4503</v>
      </c>
      <c r="G911" s="16" t="s">
        <v>4504</v>
      </c>
      <c r="H911" s="17" t="s">
        <v>259</v>
      </c>
      <c r="I911" s="11" t="s">
        <v>4106</v>
      </c>
    </row>
    <row r="912" spans="1:9" ht="26" x14ac:dyDescent="0.35">
      <c r="A912" s="779">
        <v>903</v>
      </c>
      <c r="B912" s="569"/>
      <c r="C912" s="615" t="s">
        <v>3735</v>
      </c>
      <c r="D912" s="571" t="s">
        <v>4507</v>
      </c>
      <c r="E912" s="572"/>
      <c r="F912" s="616" t="s">
        <v>1642</v>
      </c>
      <c r="G912" s="616" t="s">
        <v>1642</v>
      </c>
      <c r="H912" s="629" t="s">
        <v>1642</v>
      </c>
      <c r="I912" s="629" t="s">
        <v>1642</v>
      </c>
    </row>
    <row r="913" spans="1:10" ht="13" outlineLevel="1" x14ac:dyDescent="0.35">
      <c r="A913" s="631">
        <v>904</v>
      </c>
      <c r="B913" s="567"/>
      <c r="C913" s="74" t="s">
        <v>1029</v>
      </c>
      <c r="D913" s="422"/>
      <c r="E913" s="416"/>
      <c r="F913" s="416" t="s">
        <v>1642</v>
      </c>
      <c r="G913" s="416" t="s">
        <v>1642</v>
      </c>
      <c r="H913" s="44" t="s">
        <v>1642</v>
      </c>
      <c r="I913" s="15" t="s">
        <v>1642</v>
      </c>
    </row>
    <row r="914" spans="1:10" ht="25" outlineLevel="1" x14ac:dyDescent="0.35">
      <c r="A914" s="815">
        <v>905</v>
      </c>
      <c r="B914" s="589" t="s">
        <v>3736</v>
      </c>
      <c r="C914" s="40" t="s">
        <v>3737</v>
      </c>
      <c r="D914" s="792" t="s">
        <v>4172</v>
      </c>
      <c r="E914" s="47" t="s">
        <v>4508</v>
      </c>
      <c r="F914" s="65" t="s">
        <v>4173</v>
      </c>
      <c r="G914" s="65" t="s">
        <v>4174</v>
      </c>
      <c r="H914" s="141" t="s">
        <v>259</v>
      </c>
      <c r="I914" s="11" t="s">
        <v>4106</v>
      </c>
    </row>
    <row r="915" spans="1:10" ht="25" outlineLevel="1" x14ac:dyDescent="0.35">
      <c r="A915" s="815">
        <v>906</v>
      </c>
      <c r="B915" s="589" t="s">
        <v>4509</v>
      </c>
      <c r="C915" s="82" t="s">
        <v>4510</v>
      </c>
      <c r="D915" s="147" t="s">
        <v>4090</v>
      </c>
      <c r="E915" s="47" t="s">
        <v>4511</v>
      </c>
      <c r="F915" s="47" t="s">
        <v>4091</v>
      </c>
      <c r="G915" s="47" t="s">
        <v>4091</v>
      </c>
      <c r="H915" s="82" t="s">
        <v>259</v>
      </c>
      <c r="I915" s="82" t="s">
        <v>4106</v>
      </c>
    </row>
    <row r="916" spans="1:10" ht="25" outlineLevel="1" x14ac:dyDescent="0.35">
      <c r="A916" s="815">
        <v>907</v>
      </c>
      <c r="B916" s="589" t="s">
        <v>3738</v>
      </c>
      <c r="C916" s="40" t="s">
        <v>3739</v>
      </c>
      <c r="D916" s="792" t="s">
        <v>4172</v>
      </c>
      <c r="E916" s="47" t="s">
        <v>4508</v>
      </c>
      <c r="F916" s="65" t="s">
        <v>4173</v>
      </c>
      <c r="G916" s="65" t="s">
        <v>4174</v>
      </c>
      <c r="H916" s="141" t="s">
        <v>259</v>
      </c>
      <c r="I916" s="11" t="s">
        <v>4106</v>
      </c>
    </row>
    <row r="917" spans="1:10" ht="25" outlineLevel="1" x14ac:dyDescent="0.35">
      <c r="A917" s="815">
        <v>908</v>
      </c>
      <c r="B917" s="589" t="s">
        <v>4512</v>
      </c>
      <c r="C917" s="82" t="s">
        <v>4513</v>
      </c>
      <c r="D917" s="147" t="s">
        <v>4090</v>
      </c>
      <c r="E917" s="47" t="s">
        <v>4511</v>
      </c>
      <c r="F917" s="47" t="s">
        <v>4091</v>
      </c>
      <c r="G917" s="47" t="s">
        <v>4091</v>
      </c>
      <c r="H917" s="82" t="s">
        <v>259</v>
      </c>
      <c r="I917" s="82" t="s">
        <v>4106</v>
      </c>
    </row>
    <row r="918" spans="1:10" ht="25" outlineLevel="1" x14ac:dyDescent="0.35">
      <c r="A918" s="815">
        <v>909</v>
      </c>
      <c r="B918" s="589" t="s">
        <v>3740</v>
      </c>
      <c r="C918" s="40" t="s">
        <v>3741</v>
      </c>
      <c r="D918" s="792" t="s">
        <v>4172</v>
      </c>
      <c r="E918" s="47" t="s">
        <v>4508</v>
      </c>
      <c r="F918" s="65" t="s">
        <v>4173</v>
      </c>
      <c r="G918" s="65" t="s">
        <v>4174</v>
      </c>
      <c r="H918" s="141" t="s">
        <v>259</v>
      </c>
      <c r="I918" s="11" t="s">
        <v>4106</v>
      </c>
    </row>
    <row r="919" spans="1:10" ht="25" outlineLevel="1" x14ac:dyDescent="0.35">
      <c r="A919" s="815">
        <v>910</v>
      </c>
      <c r="B919" s="589" t="s">
        <v>4514</v>
      </c>
      <c r="C919" s="82" t="s">
        <v>4515</v>
      </c>
      <c r="D919" s="147" t="s">
        <v>4090</v>
      </c>
      <c r="E919" s="47" t="s">
        <v>4511</v>
      </c>
      <c r="F919" s="47" t="s">
        <v>4091</v>
      </c>
      <c r="G919" s="47" t="s">
        <v>4091</v>
      </c>
      <c r="H919" s="82" t="s">
        <v>259</v>
      </c>
      <c r="I919" s="82" t="s">
        <v>4106</v>
      </c>
    </row>
    <row r="920" spans="1:10" ht="25" outlineLevel="1" x14ac:dyDescent="0.35">
      <c r="A920" s="815">
        <v>911</v>
      </c>
      <c r="B920" s="589" t="s">
        <v>3742</v>
      </c>
      <c r="C920" s="40" t="s">
        <v>3743</v>
      </c>
      <c r="D920" s="792" t="s">
        <v>4172</v>
      </c>
      <c r="E920" s="47" t="s">
        <v>4508</v>
      </c>
      <c r="F920" s="65" t="s">
        <v>4173</v>
      </c>
      <c r="G920" s="65" t="s">
        <v>4174</v>
      </c>
      <c r="H920" s="141" t="s">
        <v>259</v>
      </c>
      <c r="I920" s="11" t="s">
        <v>4106</v>
      </c>
    </row>
    <row r="921" spans="1:10" ht="25" outlineLevel="1" x14ac:dyDescent="0.35">
      <c r="A921" s="815">
        <v>912</v>
      </c>
      <c r="B921" s="589" t="s">
        <v>4516</v>
      </c>
      <c r="C921" s="82" t="s">
        <v>4517</v>
      </c>
      <c r="D921" s="753" t="s">
        <v>4090</v>
      </c>
      <c r="E921" s="47" t="s">
        <v>4511</v>
      </c>
      <c r="F921" s="47" t="s">
        <v>4091</v>
      </c>
      <c r="G921" s="47" t="s">
        <v>4091</v>
      </c>
      <c r="H921" s="82" t="s">
        <v>259</v>
      </c>
      <c r="I921" s="82" t="s">
        <v>4106</v>
      </c>
      <c r="J921" s="819"/>
    </row>
    <row r="922" spans="1:10" ht="75" outlineLevel="1" x14ac:dyDescent="0.35">
      <c r="A922" s="815">
        <v>913</v>
      </c>
      <c r="B922" s="589" t="s">
        <v>1032</v>
      </c>
      <c r="C922" s="82" t="s">
        <v>4518</v>
      </c>
      <c r="D922" s="147" t="s">
        <v>4090</v>
      </c>
      <c r="E922" s="47" t="s">
        <v>4519</v>
      </c>
      <c r="F922" s="47" t="s">
        <v>4091</v>
      </c>
      <c r="G922" s="47" t="s">
        <v>4091</v>
      </c>
      <c r="H922" s="82" t="s">
        <v>259</v>
      </c>
      <c r="I922" s="82" t="s">
        <v>4106</v>
      </c>
    </row>
    <row r="923" spans="1:10" ht="62.5" outlineLevel="1" x14ac:dyDescent="0.35">
      <c r="A923" s="815">
        <v>914</v>
      </c>
      <c r="B923" s="589" t="s">
        <v>3744</v>
      </c>
      <c r="C923" s="82" t="s">
        <v>4520</v>
      </c>
      <c r="D923" s="792" t="s">
        <v>4172</v>
      </c>
      <c r="E923" s="47" t="s">
        <v>4521</v>
      </c>
      <c r="F923" s="65" t="s">
        <v>4173</v>
      </c>
      <c r="G923" s="65" t="s">
        <v>4174</v>
      </c>
      <c r="H923" s="17" t="s">
        <v>259</v>
      </c>
      <c r="I923" s="11" t="s">
        <v>4106</v>
      </c>
    </row>
    <row r="924" spans="1:10" ht="13" x14ac:dyDescent="0.35">
      <c r="A924" s="779">
        <v>915</v>
      </c>
      <c r="B924" s="569"/>
      <c r="C924" s="563" t="s">
        <v>3746</v>
      </c>
      <c r="D924" s="571"/>
      <c r="E924" s="572"/>
      <c r="F924" s="616" t="s">
        <v>1642</v>
      </c>
      <c r="G924" s="616" t="s">
        <v>1642</v>
      </c>
      <c r="H924" s="629" t="s">
        <v>1642</v>
      </c>
      <c r="I924" s="629" t="s">
        <v>1642</v>
      </c>
    </row>
    <row r="925" spans="1:10" ht="13" outlineLevel="1" x14ac:dyDescent="0.35">
      <c r="A925" s="785">
        <v>916</v>
      </c>
      <c r="B925" s="489"/>
      <c r="C925" s="74" t="s">
        <v>3747</v>
      </c>
      <c r="D925" s="422"/>
      <c r="E925" s="416"/>
      <c r="F925" s="416" t="s">
        <v>1642</v>
      </c>
      <c r="G925" s="416" t="s">
        <v>1642</v>
      </c>
      <c r="H925" s="420" t="s">
        <v>1642</v>
      </c>
      <c r="I925" s="420" t="s">
        <v>1642</v>
      </c>
    </row>
    <row r="926" spans="1:10" ht="25" outlineLevel="1" x14ac:dyDescent="0.35">
      <c r="A926" s="815">
        <v>917</v>
      </c>
      <c r="B926" s="589" t="s">
        <v>3748</v>
      </c>
      <c r="C926" s="466" t="s">
        <v>3749</v>
      </c>
      <c r="D926" s="147" t="s">
        <v>4090</v>
      </c>
      <c r="E926" s="65" t="s">
        <v>4522</v>
      </c>
      <c r="F926" s="65" t="s">
        <v>4091</v>
      </c>
      <c r="G926" s="65" t="s">
        <v>4091</v>
      </c>
      <c r="H926" s="141" t="s">
        <v>257</v>
      </c>
      <c r="I926" s="11" t="s">
        <v>4106</v>
      </c>
    </row>
    <row r="927" spans="1:10" ht="25" outlineLevel="1" x14ac:dyDescent="0.35">
      <c r="A927" s="815">
        <v>918</v>
      </c>
      <c r="B927" s="589" t="s">
        <v>3750</v>
      </c>
      <c r="C927" s="466" t="s">
        <v>3751</v>
      </c>
      <c r="D927" s="147" t="s">
        <v>4090</v>
      </c>
      <c r="E927" s="65" t="s">
        <v>4523</v>
      </c>
      <c r="F927" s="65" t="s">
        <v>4091</v>
      </c>
      <c r="G927" s="65" t="s">
        <v>4091</v>
      </c>
      <c r="H927" s="141" t="s">
        <v>257</v>
      </c>
      <c r="I927" s="40" t="s">
        <v>4106</v>
      </c>
    </row>
    <row r="928" spans="1:10" ht="25" outlineLevel="1" x14ac:dyDescent="0.35">
      <c r="A928" s="815">
        <v>919</v>
      </c>
      <c r="B928" s="589" t="s">
        <v>3752</v>
      </c>
      <c r="C928" s="466" t="s">
        <v>3753</v>
      </c>
      <c r="D928" s="792" t="s">
        <v>4172</v>
      </c>
      <c r="E928" s="65" t="s">
        <v>4524</v>
      </c>
      <c r="F928" s="65" t="s">
        <v>4173</v>
      </c>
      <c r="G928" s="65" t="s">
        <v>4174</v>
      </c>
      <c r="H928" s="141" t="s">
        <v>259</v>
      </c>
      <c r="I928" s="11" t="s">
        <v>4106</v>
      </c>
    </row>
    <row r="929" spans="1:9" ht="37.5" outlineLevel="1" x14ac:dyDescent="0.35">
      <c r="A929" s="815">
        <v>920</v>
      </c>
      <c r="B929" s="589" t="s">
        <v>3754</v>
      </c>
      <c r="C929" s="466" t="s">
        <v>4525</v>
      </c>
      <c r="D929" s="147" t="s">
        <v>4090</v>
      </c>
      <c r="E929" s="65" t="s">
        <v>4526</v>
      </c>
      <c r="F929" s="65" t="s">
        <v>4091</v>
      </c>
      <c r="G929" s="65" t="s">
        <v>4091</v>
      </c>
      <c r="H929" s="141" t="s">
        <v>257</v>
      </c>
      <c r="I929" s="40" t="s">
        <v>4106</v>
      </c>
    </row>
    <row r="930" spans="1:9" outlineLevel="1" x14ac:dyDescent="0.35">
      <c r="A930" s="815">
        <v>921</v>
      </c>
      <c r="B930" s="589" t="s">
        <v>3756</v>
      </c>
      <c r="C930" s="466" t="s">
        <v>3757</v>
      </c>
      <c r="D930" s="43" t="s">
        <v>4094</v>
      </c>
      <c r="E930" s="65"/>
      <c r="F930" s="65" t="s">
        <v>4091</v>
      </c>
      <c r="G930" s="65" t="s">
        <v>4091</v>
      </c>
      <c r="H930" s="141" t="s">
        <v>1870</v>
      </c>
      <c r="I930" s="11" t="s">
        <v>4091</v>
      </c>
    </row>
    <row r="931" spans="1:9" outlineLevel="1" x14ac:dyDescent="0.35">
      <c r="A931" s="815">
        <v>922</v>
      </c>
      <c r="B931" s="589" t="s">
        <v>3758</v>
      </c>
      <c r="C931" s="466" t="s">
        <v>3759</v>
      </c>
      <c r="D931" s="147" t="s">
        <v>4090</v>
      </c>
      <c r="E931" s="65"/>
      <c r="F931" s="65" t="s">
        <v>4091</v>
      </c>
      <c r="G931" s="65" t="s">
        <v>4091</v>
      </c>
      <c r="H931" s="141" t="s">
        <v>257</v>
      </c>
      <c r="I931" s="11" t="s">
        <v>4106</v>
      </c>
    </row>
    <row r="932" spans="1:9" outlineLevel="1" x14ac:dyDescent="0.35">
      <c r="A932" s="815">
        <v>923</v>
      </c>
      <c r="B932" s="589" t="s">
        <v>3760</v>
      </c>
      <c r="C932" s="466" t="s">
        <v>3761</v>
      </c>
      <c r="D932" s="147" t="s">
        <v>4090</v>
      </c>
      <c r="E932" s="65"/>
      <c r="F932" s="65" t="s">
        <v>4091</v>
      </c>
      <c r="G932" s="65" t="s">
        <v>4091</v>
      </c>
      <c r="H932" s="141" t="s">
        <v>257</v>
      </c>
      <c r="I932" s="11" t="s">
        <v>4106</v>
      </c>
    </row>
    <row r="933" spans="1:9" outlineLevel="1" x14ac:dyDescent="0.35">
      <c r="A933" s="815">
        <v>924</v>
      </c>
      <c r="B933" s="589" t="s">
        <v>3762</v>
      </c>
      <c r="C933" s="466" t="s">
        <v>3763</v>
      </c>
      <c r="D933" s="147" t="s">
        <v>4090</v>
      </c>
      <c r="E933" s="65"/>
      <c r="F933" s="65" t="s">
        <v>4091</v>
      </c>
      <c r="G933" s="65" t="s">
        <v>4091</v>
      </c>
      <c r="H933" s="141" t="s">
        <v>257</v>
      </c>
      <c r="I933" s="11" t="s">
        <v>4106</v>
      </c>
    </row>
    <row r="934" spans="1:9" ht="25" outlineLevel="1" x14ac:dyDescent="0.35">
      <c r="A934" s="815">
        <v>925</v>
      </c>
      <c r="B934" s="589" t="s">
        <v>3764</v>
      </c>
      <c r="C934" s="466" t="s">
        <v>3765</v>
      </c>
      <c r="D934" s="147" t="s">
        <v>4090</v>
      </c>
      <c r="E934" s="65" t="s">
        <v>4527</v>
      </c>
      <c r="F934" s="65" t="s">
        <v>4091</v>
      </c>
      <c r="G934" s="65" t="s">
        <v>4091</v>
      </c>
      <c r="H934" s="141" t="s">
        <v>257</v>
      </c>
      <c r="I934" s="11" t="s">
        <v>4106</v>
      </c>
    </row>
    <row r="935" spans="1:9" ht="25" outlineLevel="1" x14ac:dyDescent="0.35">
      <c r="A935" s="815">
        <v>926</v>
      </c>
      <c r="B935" s="589" t="s">
        <v>3766</v>
      </c>
      <c r="C935" s="466" t="s">
        <v>3767</v>
      </c>
      <c r="D935" s="792" t="s">
        <v>4172</v>
      </c>
      <c r="E935" s="65" t="s">
        <v>4528</v>
      </c>
      <c r="F935" s="65" t="s">
        <v>4173</v>
      </c>
      <c r="G935" s="65" t="s">
        <v>4174</v>
      </c>
      <c r="H935" s="141" t="s">
        <v>259</v>
      </c>
      <c r="I935" s="11" t="s">
        <v>4106</v>
      </c>
    </row>
    <row r="936" spans="1:9" ht="13" outlineLevel="1" x14ac:dyDescent="0.35">
      <c r="A936" s="785">
        <v>927</v>
      </c>
      <c r="B936" s="489"/>
      <c r="C936" s="74" t="s">
        <v>3768</v>
      </c>
      <c r="D936" s="422"/>
      <c r="E936" s="416"/>
      <c r="F936" s="416" t="s">
        <v>1642</v>
      </c>
      <c r="G936" s="416" t="s">
        <v>1642</v>
      </c>
      <c r="H936" s="420" t="s">
        <v>1642</v>
      </c>
      <c r="I936" s="420" t="s">
        <v>1642</v>
      </c>
    </row>
    <row r="937" spans="1:9" ht="25" outlineLevel="1" x14ac:dyDescent="0.35">
      <c r="A937" s="815">
        <v>928</v>
      </c>
      <c r="B937" s="589" t="s">
        <v>3769</v>
      </c>
      <c r="C937" s="466" t="s">
        <v>3770</v>
      </c>
      <c r="D937" s="792" t="s">
        <v>4172</v>
      </c>
      <c r="E937" s="65" t="s">
        <v>4529</v>
      </c>
      <c r="F937" s="65" t="s">
        <v>4173</v>
      </c>
      <c r="G937" s="65" t="s">
        <v>4174</v>
      </c>
      <c r="H937" s="141" t="s">
        <v>259</v>
      </c>
      <c r="I937" s="11" t="s">
        <v>4106</v>
      </c>
    </row>
    <row r="938" spans="1:9" ht="25" outlineLevel="1" x14ac:dyDescent="0.35">
      <c r="A938" s="815">
        <v>929</v>
      </c>
      <c r="B938" s="589" t="s">
        <v>3771</v>
      </c>
      <c r="C938" s="466" t="s">
        <v>3772</v>
      </c>
      <c r="D938" s="792" t="s">
        <v>4172</v>
      </c>
      <c r="E938" s="65"/>
      <c r="F938" s="65" t="s">
        <v>4173</v>
      </c>
      <c r="G938" s="65" t="s">
        <v>4174</v>
      </c>
      <c r="H938" s="141" t="s">
        <v>259</v>
      </c>
      <c r="I938" s="11" t="s">
        <v>4106</v>
      </c>
    </row>
    <row r="939" spans="1:9" ht="25" outlineLevel="1" x14ac:dyDescent="0.35">
      <c r="A939" s="815">
        <v>930</v>
      </c>
      <c r="B939" s="589" t="s">
        <v>3773</v>
      </c>
      <c r="C939" s="466" t="s">
        <v>3774</v>
      </c>
      <c r="D939" s="792" t="s">
        <v>4172</v>
      </c>
      <c r="E939" s="65"/>
      <c r="F939" s="65" t="s">
        <v>4173</v>
      </c>
      <c r="G939" s="65" t="s">
        <v>4174</v>
      </c>
      <c r="H939" s="141" t="s">
        <v>259</v>
      </c>
      <c r="I939" s="11" t="s">
        <v>4106</v>
      </c>
    </row>
    <row r="940" spans="1:9" ht="25" outlineLevel="1" x14ac:dyDescent="0.35">
      <c r="A940" s="815">
        <v>931</v>
      </c>
      <c r="B940" s="589" t="s">
        <v>3775</v>
      </c>
      <c r="C940" s="466" t="s">
        <v>3776</v>
      </c>
      <c r="D940" s="792" t="s">
        <v>4172</v>
      </c>
      <c r="E940" s="65"/>
      <c r="F940" s="65" t="s">
        <v>4173</v>
      </c>
      <c r="G940" s="65" t="s">
        <v>4174</v>
      </c>
      <c r="H940" s="141" t="s">
        <v>259</v>
      </c>
      <c r="I940" s="11" t="s">
        <v>4106</v>
      </c>
    </row>
    <row r="941" spans="1:9" ht="62.5" outlineLevel="1" x14ac:dyDescent="0.35">
      <c r="A941" s="815">
        <v>932</v>
      </c>
      <c r="B941" s="589" t="s">
        <v>3777</v>
      </c>
      <c r="C941" s="466" t="s">
        <v>3778</v>
      </c>
      <c r="D941" s="792" t="s">
        <v>4172</v>
      </c>
      <c r="E941" s="65" t="s">
        <v>4530</v>
      </c>
      <c r="F941" s="65" t="s">
        <v>4531</v>
      </c>
      <c r="G941" s="65" t="s">
        <v>4532</v>
      </c>
      <c r="H941" s="141" t="s">
        <v>4412</v>
      </c>
      <c r="I941" s="11" t="s">
        <v>4106</v>
      </c>
    </row>
    <row r="942" spans="1:9" ht="62.5" outlineLevel="1" x14ac:dyDescent="0.35">
      <c r="A942" s="815">
        <v>933</v>
      </c>
      <c r="B942" s="589" t="s">
        <v>3779</v>
      </c>
      <c r="C942" s="466" t="s">
        <v>3780</v>
      </c>
      <c r="D942" s="792" t="s">
        <v>4172</v>
      </c>
      <c r="E942" s="65" t="s">
        <v>4533</v>
      </c>
      <c r="F942" s="65" t="s">
        <v>4531</v>
      </c>
      <c r="G942" s="65" t="s">
        <v>4532</v>
      </c>
      <c r="H942" s="141" t="s">
        <v>4412</v>
      </c>
      <c r="I942" s="11" t="s">
        <v>4106</v>
      </c>
    </row>
    <row r="943" spans="1:9" ht="62.5" outlineLevel="1" x14ac:dyDescent="0.35">
      <c r="A943" s="815">
        <v>934</v>
      </c>
      <c r="B943" s="589" t="s">
        <v>3781</v>
      </c>
      <c r="C943" s="466" t="s">
        <v>3782</v>
      </c>
      <c r="D943" s="792" t="s">
        <v>4172</v>
      </c>
      <c r="E943" s="65" t="s">
        <v>4534</v>
      </c>
      <c r="F943" s="65" t="s">
        <v>4531</v>
      </c>
      <c r="G943" s="65" t="s">
        <v>4532</v>
      </c>
      <c r="H943" s="141" t="s">
        <v>4412</v>
      </c>
      <c r="I943" s="11" t="s">
        <v>4106</v>
      </c>
    </row>
    <row r="944" spans="1:9" outlineLevel="1" x14ac:dyDescent="0.35">
      <c r="A944" s="815">
        <v>935</v>
      </c>
      <c r="B944" s="589" t="s">
        <v>3783</v>
      </c>
      <c r="C944" s="466" t="s">
        <v>3784</v>
      </c>
      <c r="D944" s="147" t="s">
        <v>4090</v>
      </c>
      <c r="E944" s="65" t="s">
        <v>4535</v>
      </c>
      <c r="F944" s="65" t="s">
        <v>4091</v>
      </c>
      <c r="G944" s="65" t="s">
        <v>4091</v>
      </c>
      <c r="H944" s="141" t="s">
        <v>257</v>
      </c>
      <c r="I944" s="11" t="s">
        <v>4106</v>
      </c>
    </row>
    <row r="945" spans="1:9" ht="25" outlineLevel="1" x14ac:dyDescent="0.35">
      <c r="A945" s="815">
        <v>936</v>
      </c>
      <c r="B945" s="589" t="s">
        <v>3785</v>
      </c>
      <c r="C945" s="466" t="s">
        <v>3786</v>
      </c>
      <c r="D945" s="792" t="s">
        <v>4172</v>
      </c>
      <c r="E945" s="65" t="s">
        <v>4536</v>
      </c>
      <c r="F945" s="65" t="s">
        <v>4173</v>
      </c>
      <c r="G945" s="65" t="s">
        <v>4174</v>
      </c>
      <c r="H945" s="141" t="s">
        <v>259</v>
      </c>
      <c r="I945" s="11" t="s">
        <v>4106</v>
      </c>
    </row>
    <row r="946" spans="1:9" outlineLevel="1" x14ac:dyDescent="0.35">
      <c r="A946" s="815">
        <v>937</v>
      </c>
      <c r="B946" s="589" t="s">
        <v>3787</v>
      </c>
      <c r="C946" s="466" t="s">
        <v>3788</v>
      </c>
      <c r="D946" s="147" t="s">
        <v>4090</v>
      </c>
      <c r="E946" s="65" t="s">
        <v>4537</v>
      </c>
      <c r="F946" s="65" t="s">
        <v>4091</v>
      </c>
      <c r="G946" s="65" t="s">
        <v>4091</v>
      </c>
      <c r="H946" s="141" t="s">
        <v>257</v>
      </c>
      <c r="I946" s="11" t="s">
        <v>4106</v>
      </c>
    </row>
    <row r="947" spans="1:9" outlineLevel="1" x14ac:dyDescent="0.35">
      <c r="A947" s="815">
        <v>938</v>
      </c>
      <c r="B947" s="589" t="s">
        <v>3789</v>
      </c>
      <c r="C947" s="466" t="s">
        <v>3790</v>
      </c>
      <c r="D947" s="147" t="s">
        <v>4090</v>
      </c>
      <c r="E947" s="65"/>
      <c r="F947" s="65" t="s">
        <v>4091</v>
      </c>
      <c r="G947" s="65" t="s">
        <v>4091</v>
      </c>
      <c r="H947" s="141" t="s">
        <v>257</v>
      </c>
      <c r="I947" s="11" t="s">
        <v>4106</v>
      </c>
    </row>
    <row r="948" spans="1:9" outlineLevel="1" x14ac:dyDescent="0.35">
      <c r="A948" s="815">
        <v>939</v>
      </c>
      <c r="B948" s="589" t="s">
        <v>3791</v>
      </c>
      <c r="C948" s="466" t="s">
        <v>3792</v>
      </c>
      <c r="D948" s="43" t="s">
        <v>4094</v>
      </c>
      <c r="E948" s="65"/>
      <c r="F948" s="65" t="s">
        <v>4091</v>
      </c>
      <c r="G948" s="65" t="s">
        <v>4091</v>
      </c>
      <c r="H948" s="141" t="s">
        <v>1870</v>
      </c>
      <c r="I948" s="11" t="s">
        <v>4091</v>
      </c>
    </row>
    <row r="949" spans="1:9" outlineLevel="1" x14ac:dyDescent="0.35">
      <c r="A949" s="815">
        <v>940</v>
      </c>
      <c r="B949" s="589" t="s">
        <v>3793</v>
      </c>
      <c r="C949" s="466" t="s">
        <v>3794</v>
      </c>
      <c r="D949" s="147" t="s">
        <v>4090</v>
      </c>
      <c r="E949" s="65"/>
      <c r="F949" s="65" t="s">
        <v>4091</v>
      </c>
      <c r="G949" s="65" t="s">
        <v>4091</v>
      </c>
      <c r="H949" s="141" t="s">
        <v>257</v>
      </c>
      <c r="I949" s="11" t="s">
        <v>4106</v>
      </c>
    </row>
    <row r="950" spans="1:9" outlineLevel="1" x14ac:dyDescent="0.35">
      <c r="A950" s="815">
        <v>941</v>
      </c>
      <c r="B950" s="589" t="s">
        <v>3795</v>
      </c>
      <c r="C950" s="466" t="s">
        <v>3796</v>
      </c>
      <c r="D950" s="147" t="s">
        <v>4090</v>
      </c>
      <c r="E950" s="65" t="s">
        <v>4538</v>
      </c>
      <c r="F950" s="65" t="s">
        <v>4091</v>
      </c>
      <c r="G950" s="65" t="s">
        <v>4091</v>
      </c>
      <c r="H950" s="141" t="s">
        <v>257</v>
      </c>
      <c r="I950" s="11" t="s">
        <v>4106</v>
      </c>
    </row>
    <row r="951" spans="1:9" ht="24" outlineLevel="1" x14ac:dyDescent="0.35">
      <c r="A951" s="815">
        <v>942</v>
      </c>
      <c r="B951" s="589" t="s">
        <v>3797</v>
      </c>
      <c r="C951" s="466" t="s">
        <v>3798</v>
      </c>
      <c r="D951" s="147" t="s">
        <v>4090</v>
      </c>
      <c r="E951" s="65"/>
      <c r="F951" s="65" t="s">
        <v>4091</v>
      </c>
      <c r="G951" s="65" t="s">
        <v>4091</v>
      </c>
      <c r="H951" s="141" t="s">
        <v>257</v>
      </c>
      <c r="I951" s="11" t="s">
        <v>4106</v>
      </c>
    </row>
    <row r="952" spans="1:9" ht="62.5" outlineLevel="1" x14ac:dyDescent="0.35">
      <c r="A952" s="815">
        <v>943</v>
      </c>
      <c r="B952" s="589" t="s">
        <v>655</v>
      </c>
      <c r="C952" s="466" t="s">
        <v>656</v>
      </c>
      <c r="D952" s="127" t="s">
        <v>256</v>
      </c>
      <c r="E952" s="704" t="s">
        <v>657</v>
      </c>
      <c r="F952" s="65" t="s">
        <v>4091</v>
      </c>
      <c r="G952" s="65" t="s">
        <v>4091</v>
      </c>
      <c r="H952" s="141" t="s">
        <v>257</v>
      </c>
      <c r="I952" s="11" t="s">
        <v>4106</v>
      </c>
    </row>
    <row r="953" spans="1:9" ht="24" outlineLevel="1" x14ac:dyDescent="0.35">
      <c r="A953" s="815">
        <v>944</v>
      </c>
      <c r="B953" s="589" t="s">
        <v>3799</v>
      </c>
      <c r="C953" s="466" t="s">
        <v>3800</v>
      </c>
      <c r="D953" s="43" t="s">
        <v>4094</v>
      </c>
      <c r="E953" s="705" t="s">
        <v>4539</v>
      </c>
      <c r="F953" s="65" t="s">
        <v>4091</v>
      </c>
      <c r="G953" s="65" t="s">
        <v>4091</v>
      </c>
      <c r="H953" s="141" t="s">
        <v>1870</v>
      </c>
      <c r="I953" s="11" t="s">
        <v>4091</v>
      </c>
    </row>
    <row r="954" spans="1:9" outlineLevel="1" x14ac:dyDescent="0.35">
      <c r="A954" s="815">
        <v>945</v>
      </c>
      <c r="B954" s="589" t="s">
        <v>3801</v>
      </c>
      <c r="C954" s="466" t="s">
        <v>3802</v>
      </c>
      <c r="D954" s="147" t="s">
        <v>4090</v>
      </c>
      <c r="E954" s="754"/>
      <c r="F954" s="65" t="s">
        <v>4091</v>
      </c>
      <c r="G954" s="65" t="s">
        <v>4091</v>
      </c>
      <c r="H954" s="141" t="s">
        <v>257</v>
      </c>
      <c r="I954" s="11" t="s">
        <v>4106</v>
      </c>
    </row>
    <row r="955" spans="1:9" ht="13" x14ac:dyDescent="0.35">
      <c r="A955" s="779">
        <v>946</v>
      </c>
      <c r="B955" s="569"/>
      <c r="C955" s="563" t="s">
        <v>3803</v>
      </c>
      <c r="D955" s="571"/>
      <c r="E955" s="572"/>
      <c r="F955" s="616" t="s">
        <v>1642</v>
      </c>
      <c r="G955" s="616" t="s">
        <v>1642</v>
      </c>
      <c r="H955" s="629" t="s">
        <v>1642</v>
      </c>
      <c r="I955" s="629" t="s">
        <v>1642</v>
      </c>
    </row>
    <row r="956" spans="1:9" ht="13" outlineLevel="1" x14ac:dyDescent="0.35">
      <c r="A956" s="785">
        <v>947</v>
      </c>
      <c r="B956" s="489"/>
      <c r="C956" s="74" t="s">
        <v>3610</v>
      </c>
      <c r="D956" s="422"/>
      <c r="E956" s="416"/>
      <c r="F956" s="416" t="s">
        <v>1642</v>
      </c>
      <c r="G956" s="416" t="s">
        <v>1642</v>
      </c>
      <c r="H956" s="420" t="s">
        <v>1642</v>
      </c>
      <c r="I956" s="420" t="s">
        <v>1642</v>
      </c>
    </row>
    <row r="957" spans="1:9" outlineLevel="1" x14ac:dyDescent="0.35">
      <c r="A957" s="820">
        <v>948</v>
      </c>
      <c r="B957" s="619" t="s">
        <v>3804</v>
      </c>
      <c r="C957" s="618" t="s">
        <v>3805</v>
      </c>
      <c r="D957" s="140" t="s">
        <v>1994</v>
      </c>
      <c r="E957" s="70"/>
      <c r="F957" s="70" t="s">
        <v>4091</v>
      </c>
      <c r="G957" s="70" t="s">
        <v>4091</v>
      </c>
      <c r="H957" s="21" t="s">
        <v>257</v>
      </c>
      <c r="I957" s="11" t="s">
        <v>4101</v>
      </c>
    </row>
    <row r="958" spans="1:9" outlineLevel="1" x14ac:dyDescent="0.35">
      <c r="A958" s="820">
        <v>949</v>
      </c>
      <c r="B958" s="619" t="s">
        <v>3806</v>
      </c>
      <c r="C958" s="618" t="s">
        <v>3807</v>
      </c>
      <c r="D958" s="140" t="s">
        <v>1994</v>
      </c>
      <c r="E958" s="70"/>
      <c r="F958" s="70" t="s">
        <v>4091</v>
      </c>
      <c r="G958" s="70" t="s">
        <v>4091</v>
      </c>
      <c r="H958" s="21" t="s">
        <v>257</v>
      </c>
      <c r="I958" s="11" t="s">
        <v>4101</v>
      </c>
    </row>
    <row r="959" spans="1:9" outlineLevel="1" x14ac:dyDescent="0.35">
      <c r="A959" s="820">
        <v>950</v>
      </c>
      <c r="B959" s="619" t="s">
        <v>3808</v>
      </c>
      <c r="C959" s="618" t="s">
        <v>3809</v>
      </c>
      <c r="D959" s="140" t="s">
        <v>1994</v>
      </c>
      <c r="E959" s="70"/>
      <c r="F959" s="70" t="s">
        <v>4091</v>
      </c>
      <c r="G959" s="70" t="s">
        <v>4091</v>
      </c>
      <c r="H959" s="21" t="s">
        <v>257</v>
      </c>
      <c r="I959" s="11" t="s">
        <v>4101</v>
      </c>
    </row>
    <row r="960" spans="1:9" outlineLevel="1" x14ac:dyDescent="0.35">
      <c r="A960" s="820">
        <v>951</v>
      </c>
      <c r="B960" s="619" t="s">
        <v>3810</v>
      </c>
      <c r="C960" s="618" t="s">
        <v>3811</v>
      </c>
      <c r="D960" s="43" t="s">
        <v>4094</v>
      </c>
      <c r="E960" s="165"/>
      <c r="F960" s="70" t="s">
        <v>4091</v>
      </c>
      <c r="G960" s="70" t="s">
        <v>4091</v>
      </c>
      <c r="H960" s="21" t="s">
        <v>1870</v>
      </c>
      <c r="I960" s="11" t="s">
        <v>4091</v>
      </c>
    </row>
    <row r="961" spans="1:9" outlineLevel="1" x14ac:dyDescent="0.35">
      <c r="A961" s="820">
        <v>952</v>
      </c>
      <c r="B961" s="619" t="s">
        <v>3812</v>
      </c>
      <c r="C961" s="618" t="s">
        <v>3813</v>
      </c>
      <c r="D961" s="43" t="s">
        <v>4094</v>
      </c>
      <c r="E961" s="165"/>
      <c r="F961" s="70" t="s">
        <v>4091</v>
      </c>
      <c r="G961" s="70" t="s">
        <v>4091</v>
      </c>
      <c r="H961" s="21" t="s">
        <v>1870</v>
      </c>
      <c r="I961" s="11" t="s">
        <v>4091</v>
      </c>
    </row>
    <row r="962" spans="1:9" outlineLevel="1" x14ac:dyDescent="0.35">
      <c r="A962" s="820">
        <v>953</v>
      </c>
      <c r="B962" s="619" t="s">
        <v>3814</v>
      </c>
      <c r="C962" s="618" t="s">
        <v>3815</v>
      </c>
      <c r="D962" s="43" t="s">
        <v>4094</v>
      </c>
      <c r="E962" s="165"/>
      <c r="F962" s="70" t="s">
        <v>4091</v>
      </c>
      <c r="G962" s="70" t="s">
        <v>4091</v>
      </c>
      <c r="H962" s="21" t="s">
        <v>1870</v>
      </c>
      <c r="I962" s="11" t="s">
        <v>4091</v>
      </c>
    </row>
    <row r="963" spans="1:9" outlineLevel="1" x14ac:dyDescent="0.35">
      <c r="A963" s="820">
        <v>954</v>
      </c>
      <c r="B963" s="619" t="s">
        <v>3816</v>
      </c>
      <c r="C963" s="618" t="s">
        <v>3817</v>
      </c>
      <c r="D963" s="43" t="s">
        <v>4094</v>
      </c>
      <c r="E963" s="165"/>
      <c r="F963" s="70" t="s">
        <v>4091</v>
      </c>
      <c r="G963" s="70" t="s">
        <v>4091</v>
      </c>
      <c r="H963" s="21" t="s">
        <v>1870</v>
      </c>
      <c r="I963" s="11" t="s">
        <v>4091</v>
      </c>
    </row>
    <row r="964" spans="1:9" outlineLevel="1" x14ac:dyDescent="0.35">
      <c r="A964" s="820">
        <v>955</v>
      </c>
      <c r="B964" s="619" t="s">
        <v>3818</v>
      </c>
      <c r="C964" s="618" t="s">
        <v>3819</v>
      </c>
      <c r="D964" s="43" t="s">
        <v>4094</v>
      </c>
      <c r="E964" s="165"/>
      <c r="F964" s="70" t="s">
        <v>4091</v>
      </c>
      <c r="G964" s="70" t="s">
        <v>4091</v>
      </c>
      <c r="H964" s="21" t="s">
        <v>1870</v>
      </c>
      <c r="I964" s="11" t="s">
        <v>4091</v>
      </c>
    </row>
    <row r="965" spans="1:9" outlineLevel="1" x14ac:dyDescent="0.35">
      <c r="A965" s="820">
        <v>956</v>
      </c>
      <c r="B965" s="619" t="s">
        <v>3820</v>
      </c>
      <c r="C965" s="620" t="s">
        <v>3821</v>
      </c>
      <c r="D965" s="43" t="s">
        <v>4094</v>
      </c>
      <c r="E965" s="165"/>
      <c r="F965" s="70" t="s">
        <v>4091</v>
      </c>
      <c r="G965" s="70" t="s">
        <v>4091</v>
      </c>
      <c r="H965" s="21" t="s">
        <v>1870</v>
      </c>
      <c r="I965" s="11" t="s">
        <v>4091</v>
      </c>
    </row>
    <row r="966" spans="1:9" outlineLevel="1" x14ac:dyDescent="0.35">
      <c r="A966" s="820">
        <v>957</v>
      </c>
      <c r="B966" s="619" t="s">
        <v>3822</v>
      </c>
      <c r="C966" s="618" t="s">
        <v>3823</v>
      </c>
      <c r="D966" s="140" t="s">
        <v>1994</v>
      </c>
      <c r="E966" s="165"/>
      <c r="F966" s="70" t="s">
        <v>4091</v>
      </c>
      <c r="G966" s="70" t="s">
        <v>4091</v>
      </c>
      <c r="H966" s="21" t="s">
        <v>257</v>
      </c>
      <c r="I966" s="11" t="s">
        <v>4101</v>
      </c>
    </row>
    <row r="967" spans="1:9" ht="13" x14ac:dyDescent="0.35">
      <c r="A967" s="779">
        <v>958</v>
      </c>
      <c r="B967" s="569"/>
      <c r="C967" s="563" t="s">
        <v>3824</v>
      </c>
      <c r="D967" s="571"/>
      <c r="E967" s="572"/>
      <c r="F967" s="616" t="s">
        <v>1642</v>
      </c>
      <c r="G967" s="616" t="s">
        <v>1642</v>
      </c>
      <c r="H967" s="629" t="s">
        <v>1642</v>
      </c>
      <c r="I967" s="629" t="s">
        <v>1642</v>
      </c>
    </row>
    <row r="968" spans="1:9" ht="13" outlineLevel="1" x14ac:dyDescent="0.35">
      <c r="A968" s="785">
        <v>959</v>
      </c>
      <c r="B968" s="489"/>
      <c r="C968" s="74" t="s">
        <v>3610</v>
      </c>
      <c r="D968" s="422"/>
      <c r="E968" s="416"/>
      <c r="F968" s="416" t="s">
        <v>1642</v>
      </c>
      <c r="G968" s="416" t="s">
        <v>1642</v>
      </c>
      <c r="H968" s="420" t="s">
        <v>1642</v>
      </c>
      <c r="I968" s="420" t="s">
        <v>1642</v>
      </c>
    </row>
    <row r="969" spans="1:9" outlineLevel="1" x14ac:dyDescent="0.35">
      <c r="A969" s="820">
        <v>960</v>
      </c>
      <c r="B969" s="619" t="s">
        <v>3825</v>
      </c>
      <c r="C969" s="620" t="s">
        <v>3826</v>
      </c>
      <c r="D969" s="140" t="s">
        <v>1994</v>
      </c>
      <c r="E969" s="70"/>
      <c r="F969" s="70" t="s">
        <v>4091</v>
      </c>
      <c r="G969" s="70" t="s">
        <v>4091</v>
      </c>
      <c r="H969" s="21" t="s">
        <v>257</v>
      </c>
      <c r="I969" s="11" t="s">
        <v>4101</v>
      </c>
    </row>
    <row r="970" spans="1:9" outlineLevel="1" x14ac:dyDescent="0.35">
      <c r="A970" s="820">
        <v>961</v>
      </c>
      <c r="B970" s="619" t="s">
        <v>3827</v>
      </c>
      <c r="C970" s="620" t="s">
        <v>3828</v>
      </c>
      <c r="D970" s="147" t="s">
        <v>4090</v>
      </c>
      <c r="E970" s="70"/>
      <c r="F970" s="70" t="s">
        <v>4091</v>
      </c>
      <c r="G970" s="70" t="s">
        <v>4091</v>
      </c>
      <c r="H970" s="21" t="s">
        <v>257</v>
      </c>
      <c r="I970" s="11" t="s">
        <v>4106</v>
      </c>
    </row>
    <row r="971" spans="1:9" ht="25" outlineLevel="1" x14ac:dyDescent="0.35">
      <c r="A971" s="820">
        <v>962</v>
      </c>
      <c r="B971" s="619" t="s">
        <v>3829</v>
      </c>
      <c r="C971" s="618" t="s">
        <v>3830</v>
      </c>
      <c r="D971" s="43" t="s">
        <v>4094</v>
      </c>
      <c r="E971" s="70" t="s">
        <v>4540</v>
      </c>
      <c r="F971" s="70" t="s">
        <v>4091</v>
      </c>
      <c r="G971" s="70" t="s">
        <v>4091</v>
      </c>
      <c r="H971" s="21" t="s">
        <v>1870</v>
      </c>
      <c r="I971" s="11" t="s">
        <v>4091</v>
      </c>
    </row>
    <row r="972" spans="1:9" outlineLevel="1" x14ac:dyDescent="0.35">
      <c r="A972" s="820">
        <v>963</v>
      </c>
      <c r="B972" s="619" t="s">
        <v>3831</v>
      </c>
      <c r="C972" s="620" t="s">
        <v>3832</v>
      </c>
      <c r="D972" s="43" t="s">
        <v>4094</v>
      </c>
      <c r="E972" s="70"/>
      <c r="F972" s="70" t="s">
        <v>4091</v>
      </c>
      <c r="G972" s="70" t="s">
        <v>4091</v>
      </c>
      <c r="H972" s="21" t="s">
        <v>1870</v>
      </c>
      <c r="I972" s="11" t="s">
        <v>4091</v>
      </c>
    </row>
    <row r="973" spans="1:9" ht="13" x14ac:dyDescent="0.35">
      <c r="A973" s="779">
        <v>964</v>
      </c>
      <c r="B973" s="569"/>
      <c r="C973" s="563" t="s">
        <v>3833</v>
      </c>
      <c r="D973" s="621"/>
      <c r="E973" s="565"/>
      <c r="F973" s="616" t="s">
        <v>1642</v>
      </c>
      <c r="G973" s="616" t="s">
        <v>1642</v>
      </c>
      <c r="H973" s="629" t="s">
        <v>1642</v>
      </c>
      <c r="I973" s="629" t="s">
        <v>1642</v>
      </c>
    </row>
    <row r="974" spans="1:9" ht="13" outlineLevel="1" x14ac:dyDescent="0.35">
      <c r="A974" s="785">
        <v>965</v>
      </c>
      <c r="B974" s="489"/>
      <c r="C974" s="119" t="s">
        <v>1029</v>
      </c>
      <c r="D974" s="422"/>
      <c r="E974" s="416"/>
      <c r="F974" s="416" t="s">
        <v>1642</v>
      </c>
      <c r="G974" s="416" t="s">
        <v>1642</v>
      </c>
      <c r="H974" s="420" t="s">
        <v>1642</v>
      </c>
      <c r="I974" s="420" t="s">
        <v>1642</v>
      </c>
    </row>
    <row r="975" spans="1:9" ht="25" outlineLevel="1" x14ac:dyDescent="0.35">
      <c r="A975" s="821">
        <v>966</v>
      </c>
      <c r="B975" s="116" t="s">
        <v>3834</v>
      </c>
      <c r="C975" s="116" t="s">
        <v>3835</v>
      </c>
      <c r="D975" s="147" t="s">
        <v>4090</v>
      </c>
      <c r="E975" s="70" t="s">
        <v>4541</v>
      </c>
      <c r="F975" s="70" t="s">
        <v>4091</v>
      </c>
      <c r="G975" s="70" t="s">
        <v>4091</v>
      </c>
      <c r="H975" s="141" t="s">
        <v>257</v>
      </c>
      <c r="I975" s="11" t="s">
        <v>4106</v>
      </c>
    </row>
    <row r="976" spans="1:9" ht="25" outlineLevel="1" x14ac:dyDescent="0.35">
      <c r="A976" s="821">
        <v>967</v>
      </c>
      <c r="B976" s="116" t="s">
        <v>662</v>
      </c>
      <c r="C976" s="116" t="s">
        <v>3836</v>
      </c>
      <c r="D976" s="147" t="s">
        <v>4090</v>
      </c>
      <c r="E976" s="70" t="s">
        <v>4542</v>
      </c>
      <c r="F976" s="70" t="s">
        <v>4091</v>
      </c>
      <c r="G976" s="70" t="s">
        <v>4091</v>
      </c>
      <c r="H976" s="141" t="s">
        <v>257</v>
      </c>
      <c r="I976" s="11" t="s">
        <v>4106</v>
      </c>
    </row>
    <row r="977" spans="1:9" outlineLevel="1" x14ac:dyDescent="0.35">
      <c r="A977" s="821">
        <v>968</v>
      </c>
      <c r="B977" s="116" t="s">
        <v>3837</v>
      </c>
      <c r="C977" s="116" t="s">
        <v>3838</v>
      </c>
      <c r="D977" s="147" t="s">
        <v>4090</v>
      </c>
      <c r="E977" s="65"/>
      <c r="F977" s="70" t="s">
        <v>4091</v>
      </c>
      <c r="G977" s="70" t="s">
        <v>4091</v>
      </c>
      <c r="H977" s="141" t="s">
        <v>257</v>
      </c>
      <c r="I977" s="11" t="s">
        <v>4106</v>
      </c>
    </row>
    <row r="978" spans="1:9" outlineLevel="1" x14ac:dyDescent="0.35">
      <c r="A978" s="821">
        <v>969</v>
      </c>
      <c r="B978" s="116" t="s">
        <v>3839</v>
      </c>
      <c r="C978" s="116" t="s">
        <v>3840</v>
      </c>
      <c r="D978" s="147" t="s">
        <v>4090</v>
      </c>
      <c r="E978" s="65"/>
      <c r="F978" s="70" t="s">
        <v>4091</v>
      </c>
      <c r="G978" s="70" t="s">
        <v>4091</v>
      </c>
      <c r="H978" s="141" t="s">
        <v>257</v>
      </c>
      <c r="I978" s="11" t="s">
        <v>4106</v>
      </c>
    </row>
    <row r="979" spans="1:9" outlineLevel="1" x14ac:dyDescent="0.35">
      <c r="A979" s="783">
        <v>970</v>
      </c>
      <c r="B979" s="462" t="s">
        <v>3841</v>
      </c>
      <c r="C979" s="116" t="s">
        <v>3842</v>
      </c>
      <c r="D979" s="43" t="s">
        <v>4094</v>
      </c>
      <c r="E979" s="65"/>
      <c r="F979" s="70" t="s">
        <v>4091</v>
      </c>
      <c r="G979" s="70" t="s">
        <v>4091</v>
      </c>
      <c r="H979" s="21" t="s">
        <v>1870</v>
      </c>
      <c r="I979" s="11" t="s">
        <v>4091</v>
      </c>
    </row>
    <row r="980" spans="1:9" outlineLevel="1" x14ac:dyDescent="0.35">
      <c r="A980" s="783">
        <v>971</v>
      </c>
      <c r="B980" s="462" t="s">
        <v>3843</v>
      </c>
      <c r="C980" s="116" t="s">
        <v>3844</v>
      </c>
      <c r="D980" s="43" t="s">
        <v>4094</v>
      </c>
      <c r="E980" s="65"/>
      <c r="F980" s="70" t="s">
        <v>4091</v>
      </c>
      <c r="G980" s="70" t="s">
        <v>4091</v>
      </c>
      <c r="H980" s="21" t="s">
        <v>1870</v>
      </c>
      <c r="I980" s="11" t="s">
        <v>4091</v>
      </c>
    </row>
    <row r="981" spans="1:9" ht="25" outlineLevel="1" x14ac:dyDescent="0.35">
      <c r="A981" s="783">
        <v>972</v>
      </c>
      <c r="B981" s="462" t="s">
        <v>3845</v>
      </c>
      <c r="C981" s="116" t="s">
        <v>3846</v>
      </c>
      <c r="D981" s="792" t="s">
        <v>4172</v>
      </c>
      <c r="E981" s="65" t="s">
        <v>4543</v>
      </c>
      <c r="F981" s="70" t="s">
        <v>4544</v>
      </c>
      <c r="G981" s="70" t="s">
        <v>4545</v>
      </c>
      <c r="H981" s="21" t="s">
        <v>259</v>
      </c>
      <c r="I981" s="822" t="s">
        <v>4427</v>
      </c>
    </row>
    <row r="982" spans="1:9" ht="25" outlineLevel="1" x14ac:dyDescent="0.35">
      <c r="A982" s="783">
        <v>973</v>
      </c>
      <c r="B982" s="697" t="s">
        <v>3847</v>
      </c>
      <c r="C982" s="698" t="s">
        <v>4546</v>
      </c>
      <c r="D982" s="792" t="s">
        <v>4172</v>
      </c>
      <c r="E982" s="65" t="s">
        <v>4547</v>
      </c>
      <c r="F982" s="70" t="s">
        <v>4544</v>
      </c>
      <c r="G982" s="70" t="s">
        <v>4545</v>
      </c>
      <c r="H982" s="21" t="s">
        <v>259</v>
      </c>
      <c r="I982" s="822" t="s">
        <v>4427</v>
      </c>
    </row>
    <row r="983" spans="1:9" ht="25" outlineLevel="1" x14ac:dyDescent="0.35">
      <c r="A983" s="783">
        <v>974</v>
      </c>
      <c r="B983" s="697" t="s">
        <v>3849</v>
      </c>
      <c r="C983" s="699" t="s">
        <v>4548</v>
      </c>
      <c r="D983" s="792" t="s">
        <v>4172</v>
      </c>
      <c r="E983" s="65" t="s">
        <v>4549</v>
      </c>
      <c r="F983" s="70" t="s">
        <v>4544</v>
      </c>
      <c r="G983" s="70" t="s">
        <v>4545</v>
      </c>
      <c r="H983" s="21" t="s">
        <v>259</v>
      </c>
      <c r="I983" s="822" t="s">
        <v>4427</v>
      </c>
    </row>
    <row r="984" spans="1:9" ht="25" outlineLevel="1" x14ac:dyDescent="0.35">
      <c r="A984" s="783">
        <v>975</v>
      </c>
      <c r="B984" s="697" t="s">
        <v>3851</v>
      </c>
      <c r="C984" s="699" t="s">
        <v>3852</v>
      </c>
      <c r="D984" s="792" t="s">
        <v>4172</v>
      </c>
      <c r="E984" s="65" t="s">
        <v>4550</v>
      </c>
      <c r="F984" s="70" t="s">
        <v>4544</v>
      </c>
      <c r="G984" s="70" t="s">
        <v>4545</v>
      </c>
      <c r="H984" s="21" t="s">
        <v>259</v>
      </c>
      <c r="I984" s="822" t="s">
        <v>4427</v>
      </c>
    </row>
    <row r="985" spans="1:9" ht="25" outlineLevel="1" x14ac:dyDescent="0.35">
      <c r="A985" s="783">
        <v>976</v>
      </c>
      <c r="B985" s="697" t="s">
        <v>3853</v>
      </c>
      <c r="C985" s="699" t="s">
        <v>3854</v>
      </c>
      <c r="D985" s="792" t="s">
        <v>4172</v>
      </c>
      <c r="E985" s="65"/>
      <c r="F985" s="70" t="s">
        <v>4544</v>
      </c>
      <c r="G985" s="70" t="s">
        <v>4545</v>
      </c>
      <c r="H985" s="141" t="s">
        <v>257</v>
      </c>
      <c r="I985" s="822" t="s">
        <v>4427</v>
      </c>
    </row>
    <row r="986" spans="1:9" ht="25" outlineLevel="1" x14ac:dyDescent="0.35">
      <c r="A986" s="783">
        <v>977</v>
      </c>
      <c r="B986" s="697" t="s">
        <v>3855</v>
      </c>
      <c r="C986" s="699" t="s">
        <v>3856</v>
      </c>
      <c r="D986" s="792" t="s">
        <v>4172</v>
      </c>
      <c r="E986" s="65"/>
      <c r="F986" s="70" t="s">
        <v>4544</v>
      </c>
      <c r="G986" s="70" t="s">
        <v>4545</v>
      </c>
      <c r="H986" s="21" t="s">
        <v>259</v>
      </c>
      <c r="I986" s="822" t="s">
        <v>4427</v>
      </c>
    </row>
    <row r="987" spans="1:9" ht="25" outlineLevel="1" x14ac:dyDescent="0.35">
      <c r="A987" s="783">
        <v>978</v>
      </c>
      <c r="B987" s="697" t="s">
        <v>3857</v>
      </c>
      <c r="C987" s="699" t="s">
        <v>3858</v>
      </c>
      <c r="D987" s="792" t="s">
        <v>4172</v>
      </c>
      <c r="E987" s="65"/>
      <c r="F987" s="70" t="s">
        <v>4544</v>
      </c>
      <c r="G987" s="70" t="s">
        <v>4545</v>
      </c>
      <c r="H987" s="21" t="s">
        <v>259</v>
      </c>
      <c r="I987" s="822" t="s">
        <v>4427</v>
      </c>
    </row>
    <row r="988" spans="1:9" ht="25" outlineLevel="1" x14ac:dyDescent="0.35">
      <c r="A988" s="783">
        <v>979</v>
      </c>
      <c r="B988" s="697" t="s">
        <v>3859</v>
      </c>
      <c r="C988" s="699" t="s">
        <v>4551</v>
      </c>
      <c r="D988" s="792" t="s">
        <v>4172</v>
      </c>
      <c r="E988" s="65" t="s">
        <v>4552</v>
      </c>
      <c r="F988" s="70" t="s">
        <v>4544</v>
      </c>
      <c r="G988" s="70" t="s">
        <v>4545</v>
      </c>
      <c r="H988" s="21" t="s">
        <v>259</v>
      </c>
      <c r="I988" s="822" t="s">
        <v>4427</v>
      </c>
    </row>
    <row r="989" spans="1:9" ht="13" x14ac:dyDescent="0.35">
      <c r="A989" s="779">
        <v>980</v>
      </c>
      <c r="B989" s="569"/>
      <c r="C989" s="563" t="s">
        <v>3861</v>
      </c>
      <c r="D989" s="621"/>
      <c r="E989" s="565"/>
      <c r="F989" s="616" t="s">
        <v>1642</v>
      </c>
      <c r="G989" s="616" t="s">
        <v>1642</v>
      </c>
      <c r="H989" s="629" t="s">
        <v>1642</v>
      </c>
      <c r="I989" s="629" t="s">
        <v>1642</v>
      </c>
    </row>
    <row r="990" spans="1:9" ht="13" outlineLevel="1" x14ac:dyDescent="0.35">
      <c r="A990" s="785">
        <v>981</v>
      </c>
      <c r="B990" s="489"/>
      <c r="C990" s="119" t="s">
        <v>1029</v>
      </c>
      <c r="D990" s="422"/>
      <c r="E990" s="416"/>
      <c r="F990" s="416" t="s">
        <v>1642</v>
      </c>
      <c r="G990" s="416" t="s">
        <v>1642</v>
      </c>
      <c r="H990" s="420" t="s">
        <v>1642</v>
      </c>
      <c r="I990" s="420" t="s">
        <v>1642</v>
      </c>
    </row>
    <row r="991" spans="1:9" outlineLevel="1" x14ac:dyDescent="0.35">
      <c r="A991" s="783">
        <v>982</v>
      </c>
      <c r="B991" s="462" t="s">
        <v>3862</v>
      </c>
      <c r="C991" s="120" t="s">
        <v>3863</v>
      </c>
      <c r="D991" s="147" t="s">
        <v>4090</v>
      </c>
      <c r="E991" s="65"/>
      <c r="F991" s="70" t="s">
        <v>4091</v>
      </c>
      <c r="G991" s="70" t="s">
        <v>4091</v>
      </c>
      <c r="H991" s="141" t="s">
        <v>257</v>
      </c>
      <c r="I991" s="11" t="s">
        <v>4106</v>
      </c>
    </row>
    <row r="992" spans="1:9" outlineLevel="1" x14ac:dyDescent="0.35">
      <c r="A992" s="783">
        <v>983</v>
      </c>
      <c r="B992" s="462" t="s">
        <v>3864</v>
      </c>
      <c r="C992" s="120" t="s">
        <v>3865</v>
      </c>
      <c r="D992" s="147" t="s">
        <v>4090</v>
      </c>
      <c r="E992" s="65"/>
      <c r="F992" s="70" t="s">
        <v>4091</v>
      </c>
      <c r="G992" s="70" t="s">
        <v>4091</v>
      </c>
      <c r="H992" s="141" t="s">
        <v>257</v>
      </c>
      <c r="I992" s="11" t="s">
        <v>4106</v>
      </c>
    </row>
    <row r="993" spans="1:9" outlineLevel="1" x14ac:dyDescent="0.35">
      <c r="A993" s="783">
        <v>984</v>
      </c>
      <c r="B993" s="462" t="s">
        <v>3866</v>
      </c>
      <c r="C993" s="120" t="s">
        <v>3867</v>
      </c>
      <c r="D993" s="147" t="s">
        <v>4090</v>
      </c>
      <c r="E993" s="65"/>
      <c r="F993" s="70" t="s">
        <v>4091</v>
      </c>
      <c r="G993" s="70" t="s">
        <v>4091</v>
      </c>
      <c r="H993" s="141" t="s">
        <v>257</v>
      </c>
      <c r="I993" s="11" t="s">
        <v>4106</v>
      </c>
    </row>
    <row r="994" spans="1:9" outlineLevel="1" x14ac:dyDescent="0.35">
      <c r="A994" s="783">
        <v>985</v>
      </c>
      <c r="B994" s="462" t="s">
        <v>3868</v>
      </c>
      <c r="C994" s="120" t="s">
        <v>3869</v>
      </c>
      <c r="D994" s="43" t="s">
        <v>4094</v>
      </c>
      <c r="E994" s="65"/>
      <c r="F994" s="70" t="s">
        <v>4091</v>
      </c>
      <c r="G994" s="70" t="s">
        <v>4091</v>
      </c>
      <c r="H994" s="21" t="s">
        <v>1870</v>
      </c>
      <c r="I994" s="11" t="s">
        <v>4091</v>
      </c>
    </row>
    <row r="995" spans="1:9" ht="25" outlineLevel="1" x14ac:dyDescent="0.35">
      <c r="A995" s="783">
        <v>986</v>
      </c>
      <c r="B995" s="462" t="s">
        <v>3870</v>
      </c>
      <c r="C995" s="120" t="s">
        <v>3871</v>
      </c>
      <c r="D995" s="792" t="s">
        <v>4172</v>
      </c>
      <c r="E995" s="65"/>
      <c r="F995" s="70" t="s">
        <v>4173</v>
      </c>
      <c r="G995" s="70" t="s">
        <v>4174</v>
      </c>
      <c r="H995" s="21" t="s">
        <v>259</v>
      </c>
      <c r="I995" s="11" t="s">
        <v>4111</v>
      </c>
    </row>
    <row r="996" spans="1:9" outlineLevel="1" x14ac:dyDescent="0.35">
      <c r="A996" s="783">
        <v>987</v>
      </c>
      <c r="B996" s="462" t="s">
        <v>3872</v>
      </c>
      <c r="C996" s="120" t="s">
        <v>3873</v>
      </c>
      <c r="D996" s="43" t="s">
        <v>4094</v>
      </c>
      <c r="E996" s="65"/>
      <c r="F996" s="70" t="s">
        <v>4091</v>
      </c>
      <c r="G996" s="70" t="s">
        <v>4091</v>
      </c>
      <c r="H996" s="21" t="s">
        <v>1870</v>
      </c>
      <c r="I996" s="11" t="s">
        <v>4091</v>
      </c>
    </row>
    <row r="997" spans="1:9" outlineLevel="1" x14ac:dyDescent="0.35">
      <c r="A997" s="783">
        <v>988</v>
      </c>
      <c r="B997" s="462" t="s">
        <v>3874</v>
      </c>
      <c r="C997" s="120" t="s">
        <v>3875</v>
      </c>
      <c r="D997" s="147" t="s">
        <v>4090</v>
      </c>
      <c r="E997" s="65"/>
      <c r="F997" s="70" t="s">
        <v>4091</v>
      </c>
      <c r="G997" s="70" t="s">
        <v>4091</v>
      </c>
      <c r="H997" s="141" t="s">
        <v>257</v>
      </c>
      <c r="I997" s="11" t="s">
        <v>4106</v>
      </c>
    </row>
    <row r="998" spans="1:9" outlineLevel="1" x14ac:dyDescent="0.35">
      <c r="A998" s="783">
        <v>989</v>
      </c>
      <c r="B998" s="462" t="s">
        <v>3876</v>
      </c>
      <c r="C998" s="120" t="s">
        <v>3877</v>
      </c>
      <c r="D998" s="147" t="s">
        <v>4090</v>
      </c>
      <c r="E998" s="65"/>
      <c r="F998" s="70" t="s">
        <v>4091</v>
      </c>
      <c r="G998" s="70" t="s">
        <v>4091</v>
      </c>
      <c r="H998" s="141" t="s">
        <v>257</v>
      </c>
      <c r="I998" s="11" t="s">
        <v>4106</v>
      </c>
    </row>
    <row r="999" spans="1:9" outlineLevel="1" x14ac:dyDescent="0.35">
      <c r="A999" s="783">
        <v>990</v>
      </c>
      <c r="B999" s="462" t="s">
        <v>3878</v>
      </c>
      <c r="C999" s="120" t="s">
        <v>3879</v>
      </c>
      <c r="D999" s="147" t="s">
        <v>4090</v>
      </c>
      <c r="E999" s="65"/>
      <c r="F999" s="70" t="s">
        <v>4091</v>
      </c>
      <c r="G999" s="70" t="s">
        <v>4091</v>
      </c>
      <c r="H999" s="141" t="s">
        <v>257</v>
      </c>
      <c r="I999" s="11" t="s">
        <v>4106</v>
      </c>
    </row>
    <row r="1000" spans="1:9" ht="26" x14ac:dyDescent="0.35">
      <c r="A1000" s="779">
        <v>991</v>
      </c>
      <c r="B1000" s="569"/>
      <c r="C1000" s="563" t="s">
        <v>3880</v>
      </c>
      <c r="D1000" s="621" t="s">
        <v>4553</v>
      </c>
      <c r="E1000" s="565"/>
      <c r="F1000" s="616" t="s">
        <v>1642</v>
      </c>
      <c r="G1000" s="616" t="s">
        <v>1642</v>
      </c>
      <c r="H1000" s="629" t="s">
        <v>1642</v>
      </c>
      <c r="I1000" s="629" t="s">
        <v>1642</v>
      </c>
    </row>
    <row r="1001" spans="1:9" ht="13" outlineLevel="1" x14ac:dyDescent="0.35">
      <c r="A1001" s="785">
        <v>992</v>
      </c>
      <c r="B1001" s="489"/>
      <c r="C1001" s="119" t="s">
        <v>3881</v>
      </c>
      <c r="D1001" s="422"/>
      <c r="E1001" s="416"/>
      <c r="F1001" s="416" t="s">
        <v>1642</v>
      </c>
      <c r="G1001" s="416" t="s">
        <v>1642</v>
      </c>
      <c r="H1001" s="420" t="s">
        <v>1642</v>
      </c>
      <c r="I1001" s="420" t="s">
        <v>1642</v>
      </c>
    </row>
    <row r="1002" spans="1:9" ht="25" outlineLevel="1" x14ac:dyDescent="0.35">
      <c r="A1002" s="783">
        <v>993</v>
      </c>
      <c r="B1002" s="462" t="s">
        <v>3882</v>
      </c>
      <c r="C1002" s="120" t="s">
        <v>3883</v>
      </c>
      <c r="D1002" s="147" t="s">
        <v>4090</v>
      </c>
      <c r="E1002" s="65" t="s">
        <v>4554</v>
      </c>
      <c r="F1002" s="70" t="s">
        <v>4091</v>
      </c>
      <c r="G1002" s="70" t="s">
        <v>4091</v>
      </c>
      <c r="H1002" s="141" t="s">
        <v>257</v>
      </c>
      <c r="I1002" s="11" t="s">
        <v>4106</v>
      </c>
    </row>
    <row r="1003" spans="1:9" ht="75" outlineLevel="1" x14ac:dyDescent="0.35">
      <c r="A1003" s="783">
        <v>994</v>
      </c>
      <c r="B1003" s="462" t="s">
        <v>3884</v>
      </c>
      <c r="C1003" s="120" t="s">
        <v>3885</v>
      </c>
      <c r="D1003" s="147" t="s">
        <v>4090</v>
      </c>
      <c r="E1003" s="65" t="s">
        <v>4555</v>
      </c>
      <c r="F1003" s="70" t="s">
        <v>4091</v>
      </c>
      <c r="G1003" s="70" t="s">
        <v>4091</v>
      </c>
      <c r="H1003" s="141" t="s">
        <v>257</v>
      </c>
      <c r="I1003" s="11" t="s">
        <v>4106</v>
      </c>
    </row>
    <row r="1004" spans="1:9" ht="37.5" outlineLevel="1" x14ac:dyDescent="0.35">
      <c r="A1004" s="783">
        <v>995</v>
      </c>
      <c r="B1004" s="462" t="s">
        <v>3886</v>
      </c>
      <c r="C1004" s="116" t="s">
        <v>3887</v>
      </c>
      <c r="D1004" s="147" t="s">
        <v>4090</v>
      </c>
      <c r="E1004" s="65" t="s">
        <v>4556</v>
      </c>
      <c r="F1004" s="70" t="s">
        <v>4091</v>
      </c>
      <c r="G1004" s="70" t="s">
        <v>4091</v>
      </c>
      <c r="H1004" s="141" t="s">
        <v>257</v>
      </c>
      <c r="I1004" s="11" t="s">
        <v>4106</v>
      </c>
    </row>
    <row r="1005" spans="1:9" ht="13" outlineLevel="1" x14ac:dyDescent="0.35">
      <c r="A1005" s="785">
        <v>996</v>
      </c>
      <c r="B1005" s="489"/>
      <c r="C1005" s="119" t="s">
        <v>3888</v>
      </c>
      <c r="D1005" s="422"/>
      <c r="E1005" s="416"/>
      <c r="F1005" s="416" t="s">
        <v>1642</v>
      </c>
      <c r="G1005" s="416" t="s">
        <v>1642</v>
      </c>
      <c r="H1005" s="420" t="s">
        <v>1642</v>
      </c>
      <c r="I1005" s="420" t="s">
        <v>1642</v>
      </c>
    </row>
    <row r="1006" spans="1:9" ht="25" outlineLevel="1" x14ac:dyDescent="0.35">
      <c r="A1006" s="783">
        <v>997</v>
      </c>
      <c r="B1006" s="462" t="s">
        <v>3889</v>
      </c>
      <c r="C1006" s="116" t="s">
        <v>3890</v>
      </c>
      <c r="D1006" s="147" t="s">
        <v>4090</v>
      </c>
      <c r="E1006" s="65" t="s">
        <v>4557</v>
      </c>
      <c r="F1006" s="70" t="s">
        <v>4091</v>
      </c>
      <c r="G1006" s="70" t="s">
        <v>4091</v>
      </c>
      <c r="H1006" s="21" t="s">
        <v>257</v>
      </c>
      <c r="I1006" s="11" t="s">
        <v>4106</v>
      </c>
    </row>
    <row r="1007" spans="1:9" outlineLevel="1" x14ac:dyDescent="0.35">
      <c r="A1007" s="783">
        <v>998</v>
      </c>
      <c r="B1007" s="462" t="s">
        <v>3891</v>
      </c>
      <c r="C1007" s="116" t="s">
        <v>3892</v>
      </c>
      <c r="D1007" s="43" t="s">
        <v>4094</v>
      </c>
      <c r="E1007" s="65" t="s">
        <v>4558</v>
      </c>
      <c r="F1007" s="70" t="s">
        <v>4091</v>
      </c>
      <c r="G1007" s="70" t="s">
        <v>4091</v>
      </c>
      <c r="H1007" s="21" t="s">
        <v>1870</v>
      </c>
      <c r="I1007" s="11" t="s">
        <v>4091</v>
      </c>
    </row>
    <row r="1008" spans="1:9" outlineLevel="1" x14ac:dyDescent="0.35">
      <c r="A1008" s="783">
        <v>999</v>
      </c>
      <c r="B1008" s="462" t="s">
        <v>3893</v>
      </c>
      <c r="C1008" s="120" t="s">
        <v>3894</v>
      </c>
      <c r="D1008" s="43" t="s">
        <v>4094</v>
      </c>
      <c r="E1008" s="65"/>
      <c r="F1008" s="70" t="s">
        <v>4091</v>
      </c>
      <c r="G1008" s="70" t="s">
        <v>4091</v>
      </c>
      <c r="H1008" s="21" t="s">
        <v>1870</v>
      </c>
      <c r="I1008" s="11" t="s">
        <v>4091</v>
      </c>
    </row>
    <row r="1009" spans="1:9" outlineLevel="1" x14ac:dyDescent="0.35">
      <c r="A1009" s="783">
        <v>1000</v>
      </c>
      <c r="B1009" s="462" t="s">
        <v>3895</v>
      </c>
      <c r="C1009" s="120" t="s">
        <v>3896</v>
      </c>
      <c r="D1009" s="43" t="s">
        <v>4094</v>
      </c>
      <c r="E1009" s="65"/>
      <c r="F1009" s="70" t="s">
        <v>4091</v>
      </c>
      <c r="G1009" s="70" t="s">
        <v>4091</v>
      </c>
      <c r="H1009" s="21" t="s">
        <v>1870</v>
      </c>
      <c r="I1009" s="11" t="s">
        <v>4091</v>
      </c>
    </row>
    <row r="1010" spans="1:9" outlineLevel="1" x14ac:dyDescent="0.35">
      <c r="A1010" s="783">
        <v>1001</v>
      </c>
      <c r="B1010" s="462" t="s">
        <v>3897</v>
      </c>
      <c r="C1010" s="120" t="s">
        <v>3898</v>
      </c>
      <c r="D1010" s="43" t="s">
        <v>4094</v>
      </c>
      <c r="E1010" s="65"/>
      <c r="F1010" s="70" t="s">
        <v>4091</v>
      </c>
      <c r="G1010" s="70" t="s">
        <v>4091</v>
      </c>
      <c r="H1010" s="21" t="s">
        <v>1870</v>
      </c>
      <c r="I1010" s="11" t="s">
        <v>4091</v>
      </c>
    </row>
    <row r="1011" spans="1:9" outlineLevel="1" x14ac:dyDescent="0.35">
      <c r="A1011" s="783">
        <v>1002</v>
      </c>
      <c r="B1011" s="462" t="s">
        <v>3899</v>
      </c>
      <c r="C1011" s="120" t="s">
        <v>3900</v>
      </c>
      <c r="D1011" s="43" t="s">
        <v>4094</v>
      </c>
      <c r="E1011" s="65"/>
      <c r="F1011" s="70" t="s">
        <v>4091</v>
      </c>
      <c r="G1011" s="70" t="s">
        <v>4091</v>
      </c>
      <c r="H1011" s="21" t="s">
        <v>1870</v>
      </c>
      <c r="I1011" s="11" t="s">
        <v>4091</v>
      </c>
    </row>
    <row r="1012" spans="1:9" outlineLevel="1" x14ac:dyDescent="0.35">
      <c r="A1012" s="783">
        <v>1003</v>
      </c>
      <c r="B1012" s="462" t="s">
        <v>3901</v>
      </c>
      <c r="C1012" s="120" t="s">
        <v>3902</v>
      </c>
      <c r="D1012" s="43" t="s">
        <v>4094</v>
      </c>
      <c r="E1012" s="65"/>
      <c r="F1012" s="70" t="s">
        <v>4091</v>
      </c>
      <c r="G1012" s="70" t="s">
        <v>4091</v>
      </c>
      <c r="H1012" s="21" t="s">
        <v>1870</v>
      </c>
      <c r="I1012" s="11" t="s">
        <v>4091</v>
      </c>
    </row>
    <row r="1013" spans="1:9" ht="13" outlineLevel="1" x14ac:dyDescent="0.35">
      <c r="A1013" s="785">
        <v>1004</v>
      </c>
      <c r="B1013" s="489"/>
      <c r="C1013" s="119" t="s">
        <v>3903</v>
      </c>
      <c r="D1013" s="422"/>
      <c r="E1013" s="416"/>
      <c r="F1013" s="416" t="s">
        <v>1642</v>
      </c>
      <c r="G1013" s="416" t="s">
        <v>1642</v>
      </c>
      <c r="H1013" s="420" t="s">
        <v>1642</v>
      </c>
      <c r="I1013" s="420" t="s">
        <v>1642</v>
      </c>
    </row>
    <row r="1014" spans="1:9" ht="13" outlineLevel="1" x14ac:dyDescent="0.35">
      <c r="A1014" s="785">
        <v>1005</v>
      </c>
      <c r="B1014" s="489"/>
      <c r="C1014" s="119" t="s">
        <v>3904</v>
      </c>
      <c r="D1014" s="422"/>
      <c r="E1014" s="416"/>
      <c r="F1014" s="416" t="s">
        <v>1642</v>
      </c>
      <c r="G1014" s="416" t="s">
        <v>1642</v>
      </c>
      <c r="H1014" s="420" t="s">
        <v>1642</v>
      </c>
      <c r="I1014" s="420" t="s">
        <v>1642</v>
      </c>
    </row>
    <row r="1015" spans="1:9" outlineLevel="1" x14ac:dyDescent="0.35">
      <c r="A1015" s="783">
        <v>1006</v>
      </c>
      <c r="B1015" s="462" t="s">
        <v>669</v>
      </c>
      <c r="C1015" s="116" t="s">
        <v>670</v>
      </c>
      <c r="D1015" s="127" t="s">
        <v>256</v>
      </c>
      <c r="E1015" s="65" t="s">
        <v>671</v>
      </c>
      <c r="F1015" s="70" t="s">
        <v>4091</v>
      </c>
      <c r="G1015" s="70" t="s">
        <v>4091</v>
      </c>
      <c r="H1015" s="17" t="s">
        <v>257</v>
      </c>
      <c r="I1015" s="11" t="s">
        <v>4106</v>
      </c>
    </row>
    <row r="1016" spans="1:9" ht="13" outlineLevel="1" x14ac:dyDescent="0.35">
      <c r="A1016" s="785">
        <v>1007</v>
      </c>
      <c r="B1016" s="489"/>
      <c r="C1016" s="119" t="s">
        <v>3905</v>
      </c>
      <c r="D1016" s="422"/>
      <c r="E1016" s="416"/>
      <c r="F1016" s="416" t="s">
        <v>1642</v>
      </c>
      <c r="G1016" s="416" t="s">
        <v>1642</v>
      </c>
      <c r="H1016" s="420" t="s">
        <v>1642</v>
      </c>
      <c r="I1016" s="420" t="s">
        <v>1642</v>
      </c>
    </row>
    <row r="1017" spans="1:9" ht="25" outlineLevel="1" x14ac:dyDescent="0.35">
      <c r="A1017" s="783">
        <v>1008</v>
      </c>
      <c r="B1017" s="462" t="s">
        <v>673</v>
      </c>
      <c r="C1017" s="82" t="s">
        <v>674</v>
      </c>
      <c r="D1017" s="127" t="s">
        <v>256</v>
      </c>
      <c r="E1017" s="65" t="s">
        <v>675</v>
      </c>
      <c r="F1017" s="70" t="s">
        <v>4091</v>
      </c>
      <c r="G1017" s="70" t="s">
        <v>4091</v>
      </c>
      <c r="H1017" s="17" t="s">
        <v>257</v>
      </c>
      <c r="I1017" s="11" t="s">
        <v>4106</v>
      </c>
    </row>
    <row r="1018" spans="1:9" ht="25" outlineLevel="1" x14ac:dyDescent="0.35">
      <c r="A1018" s="783">
        <v>1009</v>
      </c>
      <c r="B1018" s="462" t="s">
        <v>677</v>
      </c>
      <c r="C1018" s="120" t="s">
        <v>678</v>
      </c>
      <c r="D1018" s="127" t="s">
        <v>256</v>
      </c>
      <c r="E1018" s="65" t="s">
        <v>679</v>
      </c>
      <c r="F1018" s="70" t="s">
        <v>4091</v>
      </c>
      <c r="G1018" s="70" t="s">
        <v>4091</v>
      </c>
      <c r="H1018" s="17" t="s">
        <v>257</v>
      </c>
      <c r="I1018" s="11" t="s">
        <v>4106</v>
      </c>
    </row>
    <row r="1019" spans="1:9" ht="13" outlineLevel="1" x14ac:dyDescent="0.35">
      <c r="A1019" s="785">
        <v>1010</v>
      </c>
      <c r="B1019" s="489"/>
      <c r="C1019" s="746" t="s">
        <v>3907</v>
      </c>
      <c r="D1019" s="755"/>
      <c r="E1019" s="155"/>
      <c r="F1019" s="416" t="s">
        <v>1642</v>
      </c>
      <c r="G1019" s="416" t="s">
        <v>1642</v>
      </c>
      <c r="H1019" s="420" t="s">
        <v>1642</v>
      </c>
      <c r="I1019" s="420" t="s">
        <v>1642</v>
      </c>
    </row>
    <row r="1020" spans="1:9" outlineLevel="1" x14ac:dyDescent="0.35">
      <c r="A1020" s="783">
        <v>1011</v>
      </c>
      <c r="B1020" s="462" t="s">
        <v>681</v>
      </c>
      <c r="C1020" s="120" t="s">
        <v>682</v>
      </c>
      <c r="D1020" s="127" t="s">
        <v>256</v>
      </c>
      <c r="E1020" s="65" t="s">
        <v>683</v>
      </c>
      <c r="F1020" s="70" t="s">
        <v>4091</v>
      </c>
      <c r="G1020" s="70" t="s">
        <v>4091</v>
      </c>
      <c r="H1020" s="17" t="s">
        <v>257</v>
      </c>
      <c r="I1020" s="11" t="s">
        <v>4106</v>
      </c>
    </row>
    <row r="1021" spans="1:9" ht="13" x14ac:dyDescent="0.35">
      <c r="A1021" s="779">
        <v>1012</v>
      </c>
      <c r="B1021" s="569"/>
      <c r="C1021" s="563" t="s">
        <v>3908</v>
      </c>
      <c r="D1021" s="621"/>
      <c r="E1021" s="565"/>
      <c r="F1021" s="616" t="s">
        <v>1642</v>
      </c>
      <c r="G1021" s="616" t="s">
        <v>1642</v>
      </c>
      <c r="H1021" s="629" t="s">
        <v>1642</v>
      </c>
      <c r="I1021" s="629" t="s">
        <v>1642</v>
      </c>
    </row>
    <row r="1022" spans="1:9" ht="13" outlineLevel="1" x14ac:dyDescent="0.35">
      <c r="A1022" s="785">
        <v>1013</v>
      </c>
      <c r="B1022" s="489"/>
      <c r="C1022" s="119" t="s">
        <v>2797</v>
      </c>
      <c r="D1022" s="422"/>
      <c r="E1022" s="416"/>
      <c r="F1022" s="416" t="s">
        <v>1642</v>
      </c>
      <c r="G1022" s="416" t="s">
        <v>1642</v>
      </c>
      <c r="H1022" s="420" t="s">
        <v>1642</v>
      </c>
      <c r="I1022" s="420" t="s">
        <v>1642</v>
      </c>
    </row>
    <row r="1023" spans="1:9" outlineLevel="1" x14ac:dyDescent="0.35">
      <c r="A1023" s="783">
        <v>1014</v>
      </c>
      <c r="B1023" s="462" t="s">
        <v>3909</v>
      </c>
      <c r="C1023" s="120" t="s">
        <v>3910</v>
      </c>
      <c r="D1023" s="147" t="s">
        <v>4090</v>
      </c>
      <c r="E1023" s="65" t="s">
        <v>4559</v>
      </c>
      <c r="F1023" s="70" t="s">
        <v>4091</v>
      </c>
      <c r="G1023" s="70" t="s">
        <v>4091</v>
      </c>
      <c r="H1023" s="141" t="s">
        <v>257</v>
      </c>
      <c r="I1023" s="11" t="s">
        <v>4106</v>
      </c>
    </row>
    <row r="1024" spans="1:9" outlineLevel="1" x14ac:dyDescent="0.35">
      <c r="A1024" s="783">
        <v>1015</v>
      </c>
      <c r="B1024" s="462" t="s">
        <v>3911</v>
      </c>
      <c r="C1024" s="120" t="s">
        <v>3912</v>
      </c>
      <c r="D1024" s="147" t="s">
        <v>4090</v>
      </c>
      <c r="E1024" s="65"/>
      <c r="F1024" s="70" t="s">
        <v>4091</v>
      </c>
      <c r="G1024" s="70" t="s">
        <v>4091</v>
      </c>
      <c r="H1024" s="141" t="s">
        <v>257</v>
      </c>
      <c r="I1024" s="11" t="s">
        <v>4106</v>
      </c>
    </row>
    <row r="1025" spans="1:9" outlineLevel="1" x14ac:dyDescent="0.35">
      <c r="A1025" s="783">
        <v>1016</v>
      </c>
      <c r="B1025" s="462" t="s">
        <v>3913</v>
      </c>
      <c r="C1025" s="120" t="s">
        <v>3914</v>
      </c>
      <c r="D1025" s="147" t="s">
        <v>4090</v>
      </c>
      <c r="E1025" s="65" t="s">
        <v>4560</v>
      </c>
      <c r="F1025" s="70" t="s">
        <v>4091</v>
      </c>
      <c r="G1025" s="70" t="s">
        <v>4091</v>
      </c>
      <c r="H1025" s="141" t="s">
        <v>257</v>
      </c>
      <c r="I1025" s="11" t="s">
        <v>4106</v>
      </c>
    </row>
    <row r="1026" spans="1:9" ht="13" outlineLevel="1" x14ac:dyDescent="0.35">
      <c r="A1026" s="785">
        <v>1017</v>
      </c>
      <c r="B1026" s="489"/>
      <c r="C1026" s="119" t="s">
        <v>3225</v>
      </c>
      <c r="D1026" s="422"/>
      <c r="E1026" s="416"/>
      <c r="F1026" s="416" t="s">
        <v>1642</v>
      </c>
      <c r="G1026" s="416" t="s">
        <v>1642</v>
      </c>
      <c r="H1026" s="420" t="s">
        <v>1642</v>
      </c>
      <c r="I1026" s="420" t="s">
        <v>1642</v>
      </c>
    </row>
    <row r="1027" spans="1:9" outlineLevel="1" x14ac:dyDescent="0.35">
      <c r="A1027" s="783">
        <v>1018</v>
      </c>
      <c r="B1027" s="462" t="s">
        <v>3915</v>
      </c>
      <c r="C1027" s="120" t="s">
        <v>3916</v>
      </c>
      <c r="D1027" s="147" t="s">
        <v>4090</v>
      </c>
      <c r="E1027" s="65"/>
      <c r="F1027" s="70" t="s">
        <v>4091</v>
      </c>
      <c r="G1027" s="70" t="s">
        <v>4091</v>
      </c>
      <c r="H1027" s="141" t="s">
        <v>257</v>
      </c>
      <c r="I1027" s="11" t="s">
        <v>4106</v>
      </c>
    </row>
    <row r="1028" spans="1:9" outlineLevel="1" x14ac:dyDescent="0.35">
      <c r="A1028" s="783">
        <v>1019</v>
      </c>
      <c r="B1028" s="462" t="s">
        <v>3917</v>
      </c>
      <c r="C1028" s="120" t="s">
        <v>3918</v>
      </c>
      <c r="D1028" s="147" t="s">
        <v>4090</v>
      </c>
      <c r="E1028" s="165" t="s">
        <v>4377</v>
      </c>
      <c r="F1028" s="70" t="s">
        <v>4091</v>
      </c>
      <c r="G1028" s="70" t="s">
        <v>4091</v>
      </c>
      <c r="H1028" s="141" t="s">
        <v>257</v>
      </c>
      <c r="I1028" s="11" t="s">
        <v>4111</v>
      </c>
    </row>
    <row r="1029" spans="1:9" outlineLevel="1" x14ac:dyDescent="0.35">
      <c r="A1029" s="783">
        <v>1020</v>
      </c>
      <c r="B1029" s="462" t="s">
        <v>3919</v>
      </c>
      <c r="C1029" s="120" t="s">
        <v>3920</v>
      </c>
      <c r="D1029" s="43" t="s">
        <v>4094</v>
      </c>
      <c r="E1029" s="165" t="s">
        <v>4133</v>
      </c>
      <c r="F1029" s="70" t="s">
        <v>4091</v>
      </c>
      <c r="G1029" s="70" t="s">
        <v>4091</v>
      </c>
      <c r="H1029" s="21" t="s">
        <v>1870</v>
      </c>
      <c r="I1029" s="11" t="s">
        <v>4091</v>
      </c>
    </row>
    <row r="1030" spans="1:9" ht="13" x14ac:dyDescent="0.35">
      <c r="A1030" s="779">
        <v>1021</v>
      </c>
      <c r="B1030" s="569"/>
      <c r="C1030" s="563" t="s">
        <v>3921</v>
      </c>
      <c r="D1030" s="621"/>
      <c r="E1030" s="565"/>
      <c r="F1030" s="616" t="s">
        <v>1642</v>
      </c>
      <c r="G1030" s="616" t="s">
        <v>1642</v>
      </c>
      <c r="H1030" s="629" t="s">
        <v>1642</v>
      </c>
      <c r="I1030" s="629" t="s">
        <v>1642</v>
      </c>
    </row>
    <row r="1031" spans="1:9" ht="13" outlineLevel="1" x14ac:dyDescent="0.35">
      <c r="A1031" s="785">
        <v>1022</v>
      </c>
      <c r="B1031" s="489"/>
      <c r="C1031" s="119" t="s">
        <v>2797</v>
      </c>
      <c r="D1031" s="422"/>
      <c r="E1031" s="416"/>
      <c r="F1031" s="416" t="s">
        <v>1642</v>
      </c>
      <c r="G1031" s="416" t="s">
        <v>1642</v>
      </c>
      <c r="H1031" s="420" t="s">
        <v>1642</v>
      </c>
      <c r="I1031" s="420" t="s">
        <v>1642</v>
      </c>
    </row>
    <row r="1032" spans="1:9" ht="25" outlineLevel="1" x14ac:dyDescent="0.35">
      <c r="A1032" s="783">
        <v>1023</v>
      </c>
      <c r="B1032" s="462" t="s">
        <v>3922</v>
      </c>
      <c r="C1032" s="120" t="s">
        <v>3923</v>
      </c>
      <c r="D1032" s="147" t="s">
        <v>4090</v>
      </c>
      <c r="E1032" s="65" t="s">
        <v>4561</v>
      </c>
      <c r="F1032" s="70" t="s">
        <v>4091</v>
      </c>
      <c r="G1032" s="70" t="s">
        <v>4091</v>
      </c>
      <c r="H1032" s="141" t="s">
        <v>257</v>
      </c>
      <c r="I1032" s="11" t="s">
        <v>4106</v>
      </c>
    </row>
    <row r="1033" spans="1:9" outlineLevel="1" x14ac:dyDescent="0.35">
      <c r="A1033" s="783">
        <v>1024</v>
      </c>
      <c r="B1033" s="462" t="s">
        <v>3924</v>
      </c>
      <c r="C1033" s="120" t="s">
        <v>3925</v>
      </c>
      <c r="D1033" s="147" t="s">
        <v>4090</v>
      </c>
      <c r="E1033" s="65"/>
      <c r="F1033" s="70" t="s">
        <v>4091</v>
      </c>
      <c r="G1033" s="70" t="s">
        <v>4091</v>
      </c>
      <c r="H1033" s="141" t="s">
        <v>257</v>
      </c>
      <c r="I1033" s="11" t="s">
        <v>4106</v>
      </c>
    </row>
    <row r="1034" spans="1:9" ht="13" outlineLevel="1" x14ac:dyDescent="0.35">
      <c r="A1034" s="785">
        <v>1025</v>
      </c>
      <c r="B1034" s="489"/>
      <c r="C1034" s="119" t="s">
        <v>3225</v>
      </c>
      <c r="D1034" s="422"/>
      <c r="E1034" s="416"/>
      <c r="F1034" s="416" t="s">
        <v>1642</v>
      </c>
      <c r="G1034" s="416" t="s">
        <v>1642</v>
      </c>
      <c r="H1034" s="420" t="s">
        <v>1642</v>
      </c>
      <c r="I1034" s="420" t="s">
        <v>1642</v>
      </c>
    </row>
    <row r="1035" spans="1:9" outlineLevel="1" x14ac:dyDescent="0.35">
      <c r="A1035" s="783">
        <v>1026</v>
      </c>
      <c r="B1035" s="462" t="s">
        <v>3926</v>
      </c>
      <c r="C1035" s="120" t="s">
        <v>3916</v>
      </c>
      <c r="D1035" s="147" t="s">
        <v>4090</v>
      </c>
      <c r="E1035" s="65"/>
      <c r="F1035" s="70" t="s">
        <v>4091</v>
      </c>
      <c r="G1035" s="70" t="s">
        <v>4091</v>
      </c>
      <c r="H1035" s="141" t="s">
        <v>257</v>
      </c>
      <c r="I1035" s="11" t="s">
        <v>4106</v>
      </c>
    </row>
    <row r="1036" spans="1:9" outlineLevel="1" x14ac:dyDescent="0.35">
      <c r="A1036" s="783">
        <v>1027</v>
      </c>
      <c r="B1036" s="462" t="s">
        <v>3927</v>
      </c>
      <c r="C1036" s="622" t="s">
        <v>3928</v>
      </c>
      <c r="D1036" s="147" t="s">
        <v>4090</v>
      </c>
      <c r="E1036" s="165" t="s">
        <v>4377</v>
      </c>
      <c r="F1036" s="70" t="s">
        <v>4091</v>
      </c>
      <c r="G1036" s="70" t="s">
        <v>4091</v>
      </c>
      <c r="H1036" s="141" t="s">
        <v>257</v>
      </c>
      <c r="I1036" s="11" t="s">
        <v>4111</v>
      </c>
    </row>
    <row r="1037" spans="1:9" outlineLevel="1" x14ac:dyDescent="0.35">
      <c r="A1037" s="783">
        <v>1028</v>
      </c>
      <c r="B1037" s="462" t="s">
        <v>3929</v>
      </c>
      <c r="C1037" s="622" t="s">
        <v>3930</v>
      </c>
      <c r="D1037" s="147" t="s">
        <v>4090</v>
      </c>
      <c r="E1037" s="165" t="s">
        <v>4377</v>
      </c>
      <c r="F1037" s="70" t="s">
        <v>4091</v>
      </c>
      <c r="G1037" s="70" t="s">
        <v>4091</v>
      </c>
      <c r="H1037" s="141" t="s">
        <v>257</v>
      </c>
      <c r="I1037" s="11" t="s">
        <v>4111</v>
      </c>
    </row>
    <row r="1038" spans="1:9" outlineLevel="1" x14ac:dyDescent="0.35">
      <c r="A1038" s="783">
        <v>1029</v>
      </c>
      <c r="B1038" s="462" t="s">
        <v>3931</v>
      </c>
      <c r="C1038" s="120" t="s">
        <v>3932</v>
      </c>
      <c r="D1038" s="43" t="s">
        <v>4094</v>
      </c>
      <c r="E1038" s="165" t="s">
        <v>4133</v>
      </c>
      <c r="F1038" s="70" t="s">
        <v>4091</v>
      </c>
      <c r="G1038" s="70" t="s">
        <v>4091</v>
      </c>
      <c r="H1038" s="21" t="s">
        <v>1870</v>
      </c>
      <c r="I1038" s="11" t="s">
        <v>4091</v>
      </c>
    </row>
    <row r="1039" spans="1:9" ht="13" x14ac:dyDescent="0.35">
      <c r="A1039" s="779">
        <v>1030</v>
      </c>
      <c r="B1039" s="569"/>
      <c r="C1039" s="563" t="s">
        <v>932</v>
      </c>
      <c r="D1039" s="623"/>
      <c r="E1039" s="624"/>
      <c r="F1039" s="616" t="s">
        <v>1642</v>
      </c>
      <c r="G1039" s="616" t="s">
        <v>1642</v>
      </c>
      <c r="H1039" s="629" t="s">
        <v>1642</v>
      </c>
      <c r="I1039" s="629" t="s">
        <v>1642</v>
      </c>
    </row>
    <row r="1040" spans="1:9" ht="13" outlineLevel="1" x14ac:dyDescent="0.35">
      <c r="A1040" s="785">
        <v>1031</v>
      </c>
      <c r="B1040" s="489"/>
      <c r="C1040" s="2" t="s">
        <v>3933</v>
      </c>
      <c r="D1040" s="123"/>
      <c r="E1040" s="262"/>
      <c r="F1040" s="416" t="s">
        <v>1642</v>
      </c>
      <c r="G1040" s="416" t="s">
        <v>1642</v>
      </c>
      <c r="H1040" s="420" t="s">
        <v>1642</v>
      </c>
      <c r="I1040" s="420" t="s">
        <v>1642</v>
      </c>
    </row>
    <row r="1041" spans="1:9" outlineLevel="1" x14ac:dyDescent="0.35">
      <c r="A1041" s="783">
        <v>1032</v>
      </c>
      <c r="B1041" s="462" t="s">
        <v>3934</v>
      </c>
      <c r="C1041" s="13" t="s">
        <v>3935</v>
      </c>
      <c r="D1041" s="147" t="s">
        <v>4090</v>
      </c>
      <c r="E1041" s="36"/>
      <c r="F1041" s="70" t="s">
        <v>4091</v>
      </c>
      <c r="G1041" s="70" t="s">
        <v>4091</v>
      </c>
      <c r="H1041" s="141" t="s">
        <v>257</v>
      </c>
      <c r="I1041" s="141" t="s">
        <v>4092</v>
      </c>
    </row>
    <row r="1042" spans="1:9" outlineLevel="1" x14ac:dyDescent="0.35">
      <c r="A1042" s="783">
        <v>1033</v>
      </c>
      <c r="B1042" s="462" t="s">
        <v>3936</v>
      </c>
      <c r="C1042" s="13" t="s">
        <v>3937</v>
      </c>
      <c r="D1042" s="147" t="s">
        <v>4090</v>
      </c>
      <c r="E1042" s="36"/>
      <c r="F1042" s="70" t="s">
        <v>4091</v>
      </c>
      <c r="G1042" s="70" t="s">
        <v>4091</v>
      </c>
      <c r="H1042" s="141" t="s">
        <v>257</v>
      </c>
      <c r="I1042" s="141" t="s">
        <v>4092</v>
      </c>
    </row>
    <row r="1043" spans="1:9" ht="50" outlineLevel="1" x14ac:dyDescent="0.35">
      <c r="A1043" s="783">
        <v>1034</v>
      </c>
      <c r="B1043" s="462" t="s">
        <v>3938</v>
      </c>
      <c r="C1043" s="13" t="s">
        <v>3939</v>
      </c>
      <c r="D1043" s="147" t="s">
        <v>4090</v>
      </c>
      <c r="E1043" s="36" t="s">
        <v>4562</v>
      </c>
      <c r="F1043" s="70" t="s">
        <v>4091</v>
      </c>
      <c r="G1043" s="70" t="s">
        <v>4091</v>
      </c>
      <c r="H1043" s="18" t="s">
        <v>257</v>
      </c>
      <c r="I1043" s="11" t="s">
        <v>4106</v>
      </c>
    </row>
    <row r="1044" spans="1:9" ht="37.5" outlineLevel="1" x14ac:dyDescent="0.35">
      <c r="A1044" s="783">
        <v>1035</v>
      </c>
      <c r="B1044" s="462" t="s">
        <v>3940</v>
      </c>
      <c r="C1044" s="13" t="s">
        <v>3941</v>
      </c>
      <c r="D1044" s="127" t="s">
        <v>256</v>
      </c>
      <c r="E1044" s="36" t="s">
        <v>4563</v>
      </c>
      <c r="F1044" s="70" t="s">
        <v>4091</v>
      </c>
      <c r="G1044" s="70" t="s">
        <v>4091</v>
      </c>
      <c r="H1044" s="18" t="s">
        <v>257</v>
      </c>
      <c r="I1044" s="11" t="s">
        <v>4106</v>
      </c>
    </row>
    <row r="1045" spans="1:9" ht="13" outlineLevel="1" x14ac:dyDescent="0.35">
      <c r="A1045" s="785">
        <v>1036</v>
      </c>
      <c r="B1045" s="489"/>
      <c r="C1045" s="122" t="s">
        <v>4564</v>
      </c>
      <c r="D1045" s="123"/>
      <c r="E1045" s="262"/>
      <c r="F1045" s="155" t="s">
        <v>1642</v>
      </c>
      <c r="G1045" s="155" t="s">
        <v>1642</v>
      </c>
      <c r="H1045" s="78" t="s">
        <v>1642</v>
      </c>
      <c r="I1045" s="420" t="s">
        <v>1642</v>
      </c>
    </row>
    <row r="1046" spans="1:9" outlineLevel="1" x14ac:dyDescent="0.35">
      <c r="A1046" s="783">
        <v>1037</v>
      </c>
      <c r="B1046" s="462" t="s">
        <v>3944</v>
      </c>
      <c r="C1046" s="13" t="s">
        <v>3945</v>
      </c>
      <c r="D1046" s="147" t="s">
        <v>4090</v>
      </c>
      <c r="E1046" s="36" t="s">
        <v>4565</v>
      </c>
      <c r="F1046" s="70" t="s">
        <v>4091</v>
      </c>
      <c r="G1046" s="70" t="s">
        <v>4091</v>
      </c>
      <c r="H1046" s="141" t="s">
        <v>257</v>
      </c>
      <c r="I1046" s="141" t="s">
        <v>4092</v>
      </c>
    </row>
    <row r="1047" spans="1:9" ht="25" outlineLevel="1" x14ac:dyDescent="0.35">
      <c r="A1047" s="783">
        <v>1038</v>
      </c>
      <c r="B1047" s="462" t="s">
        <v>3946</v>
      </c>
      <c r="C1047" s="13" t="s">
        <v>3947</v>
      </c>
      <c r="D1047" s="792" t="s">
        <v>4172</v>
      </c>
      <c r="E1047" s="75" t="s">
        <v>4566</v>
      </c>
      <c r="F1047" s="65" t="s">
        <v>4173</v>
      </c>
      <c r="G1047" s="65" t="s">
        <v>4174</v>
      </c>
      <c r="H1047" s="141" t="s">
        <v>259</v>
      </c>
      <c r="I1047" s="141" t="s">
        <v>4106</v>
      </c>
    </row>
    <row r="1048" spans="1:9" outlineLevel="1" x14ac:dyDescent="0.35">
      <c r="A1048" s="783">
        <v>1039</v>
      </c>
      <c r="B1048" s="462" t="s">
        <v>3948</v>
      </c>
      <c r="C1048" s="13" t="s">
        <v>3949</v>
      </c>
      <c r="D1048" s="147" t="s">
        <v>4090</v>
      </c>
      <c r="E1048" s="36"/>
      <c r="F1048" s="65" t="s">
        <v>4091</v>
      </c>
      <c r="G1048" s="65" t="s">
        <v>4091</v>
      </c>
      <c r="H1048" s="141" t="s">
        <v>257</v>
      </c>
      <c r="I1048" s="141" t="s">
        <v>4111</v>
      </c>
    </row>
    <row r="1049" spans="1:9" ht="13" outlineLevel="1" x14ac:dyDescent="0.35">
      <c r="A1049" s="823">
        <v>1040</v>
      </c>
      <c r="B1049" s="625"/>
      <c r="C1049" s="424" t="s">
        <v>3950</v>
      </c>
      <c r="D1049" s="123"/>
      <c r="E1049" s="124"/>
      <c r="F1049" s="155" t="s">
        <v>1642</v>
      </c>
      <c r="G1049" s="155" t="s">
        <v>1642</v>
      </c>
      <c r="H1049" s="78" t="s">
        <v>1642</v>
      </c>
      <c r="I1049" s="420" t="s">
        <v>1642</v>
      </c>
    </row>
    <row r="1050" spans="1:9" outlineLevel="1" x14ac:dyDescent="0.35">
      <c r="A1050" s="783">
        <v>1041</v>
      </c>
      <c r="B1050" s="462" t="s">
        <v>1550</v>
      </c>
      <c r="C1050" s="13" t="s">
        <v>1552</v>
      </c>
      <c r="D1050" s="147" t="s">
        <v>4090</v>
      </c>
      <c r="E1050" s="36"/>
      <c r="F1050" s="70" t="s">
        <v>4091</v>
      </c>
      <c r="G1050" s="70" t="s">
        <v>4091</v>
      </c>
      <c r="H1050" s="141" t="s">
        <v>257</v>
      </c>
      <c r="I1050" s="141" t="s">
        <v>4092</v>
      </c>
    </row>
    <row r="1051" spans="1:9" outlineLevel="1" x14ac:dyDescent="0.35">
      <c r="A1051" s="783">
        <v>1042</v>
      </c>
      <c r="B1051" s="462" t="s">
        <v>3951</v>
      </c>
      <c r="C1051" s="13" t="s">
        <v>3952</v>
      </c>
      <c r="D1051" s="147" t="s">
        <v>4090</v>
      </c>
      <c r="E1051" s="36"/>
      <c r="F1051" s="70" t="s">
        <v>4091</v>
      </c>
      <c r="G1051" s="70" t="s">
        <v>4091</v>
      </c>
      <c r="H1051" s="141" t="s">
        <v>257</v>
      </c>
      <c r="I1051" s="141" t="s">
        <v>4092</v>
      </c>
    </row>
    <row r="1052" spans="1:9" ht="13" outlineLevel="1" x14ac:dyDescent="0.35">
      <c r="A1052" s="823">
        <v>1043</v>
      </c>
      <c r="B1052" s="625"/>
      <c r="C1052" s="424" t="s">
        <v>3953</v>
      </c>
      <c r="D1052" s="123"/>
      <c r="E1052" s="124"/>
      <c r="F1052" s="155" t="s">
        <v>1642</v>
      </c>
      <c r="G1052" s="155" t="s">
        <v>1642</v>
      </c>
      <c r="H1052" s="78" t="s">
        <v>1642</v>
      </c>
      <c r="I1052" s="420" t="s">
        <v>1642</v>
      </c>
    </row>
    <row r="1053" spans="1:9" outlineLevel="1" x14ac:dyDescent="0.35">
      <c r="A1053" s="783">
        <v>1044</v>
      </c>
      <c r="B1053" s="462" t="s">
        <v>3954</v>
      </c>
      <c r="C1053" s="13" t="s">
        <v>3955</v>
      </c>
      <c r="D1053" s="147" t="s">
        <v>4090</v>
      </c>
      <c r="E1053" s="36" t="s">
        <v>4567</v>
      </c>
      <c r="F1053" s="70" t="s">
        <v>4091</v>
      </c>
      <c r="G1053" s="70" t="s">
        <v>4091</v>
      </c>
      <c r="H1053" s="141" t="s">
        <v>259</v>
      </c>
      <c r="I1053" s="141" t="s">
        <v>4106</v>
      </c>
    </row>
    <row r="1054" spans="1:9" outlineLevel="1" x14ac:dyDescent="0.35">
      <c r="A1054" s="783">
        <v>1045</v>
      </c>
      <c r="B1054" s="462" t="s">
        <v>685</v>
      </c>
      <c r="C1054" s="13" t="s">
        <v>686</v>
      </c>
      <c r="D1054" s="127" t="s">
        <v>256</v>
      </c>
      <c r="E1054" s="36" t="s">
        <v>687</v>
      </c>
      <c r="F1054" s="70" t="s">
        <v>4091</v>
      </c>
      <c r="G1054" s="70" t="s">
        <v>4091</v>
      </c>
      <c r="H1054" s="141" t="s">
        <v>257</v>
      </c>
      <c r="I1054" s="781" t="s">
        <v>4108</v>
      </c>
    </row>
    <row r="1055" spans="1:9" outlineLevel="1" x14ac:dyDescent="0.35">
      <c r="A1055" s="783">
        <v>1046</v>
      </c>
      <c r="B1055" s="462" t="s">
        <v>3956</v>
      </c>
      <c r="C1055" s="13" t="s">
        <v>1602</v>
      </c>
      <c r="D1055" s="147" t="s">
        <v>4090</v>
      </c>
      <c r="E1055" s="36" t="s">
        <v>4568</v>
      </c>
      <c r="F1055" s="70" t="s">
        <v>4091</v>
      </c>
      <c r="G1055" s="70" t="s">
        <v>4091</v>
      </c>
      <c r="H1055" s="141" t="s">
        <v>257</v>
      </c>
      <c r="I1055" s="141" t="s">
        <v>4106</v>
      </c>
    </row>
    <row r="1056" spans="1:9" outlineLevel="1" x14ac:dyDescent="0.35">
      <c r="A1056" s="783">
        <v>1047</v>
      </c>
      <c r="B1056" s="462" t="s">
        <v>3957</v>
      </c>
      <c r="C1056" s="13" t="s">
        <v>4569</v>
      </c>
      <c r="D1056" s="147" t="s">
        <v>4090</v>
      </c>
      <c r="E1056" s="36" t="s">
        <v>687</v>
      </c>
      <c r="F1056" s="70" t="s">
        <v>4091</v>
      </c>
      <c r="G1056" s="70" t="s">
        <v>4091</v>
      </c>
      <c r="H1056" s="141" t="s">
        <v>259</v>
      </c>
      <c r="I1056" s="40" t="s">
        <v>4111</v>
      </c>
    </row>
    <row r="1057" spans="1:9" outlineLevel="1" x14ac:dyDescent="0.35">
      <c r="A1057" s="783">
        <v>1048</v>
      </c>
      <c r="B1057" s="462" t="s">
        <v>3959</v>
      </c>
      <c r="C1057" s="13" t="s">
        <v>3960</v>
      </c>
      <c r="D1057" s="147" t="s">
        <v>4090</v>
      </c>
      <c r="E1057" s="36" t="s">
        <v>4568</v>
      </c>
      <c r="F1057" s="70" t="s">
        <v>4091</v>
      </c>
      <c r="G1057" s="70" t="s">
        <v>4091</v>
      </c>
      <c r="H1057" s="141" t="s">
        <v>259</v>
      </c>
      <c r="I1057" s="141" t="s">
        <v>4106</v>
      </c>
    </row>
    <row r="1058" spans="1:9" outlineLevel="1" x14ac:dyDescent="0.35">
      <c r="A1058" s="783">
        <v>1049</v>
      </c>
      <c r="B1058" s="462" t="s">
        <v>3961</v>
      </c>
      <c r="C1058" s="13" t="s">
        <v>3962</v>
      </c>
      <c r="D1058" s="147" t="s">
        <v>4090</v>
      </c>
      <c r="E1058" s="36" t="s">
        <v>4567</v>
      </c>
      <c r="F1058" s="70" t="s">
        <v>4091</v>
      </c>
      <c r="G1058" s="70" t="s">
        <v>4091</v>
      </c>
      <c r="H1058" s="141" t="s">
        <v>259</v>
      </c>
      <c r="I1058" s="141" t="s">
        <v>4106</v>
      </c>
    </row>
    <row r="1059" spans="1:9" outlineLevel="1" x14ac:dyDescent="0.35">
      <c r="A1059" s="783">
        <v>1050</v>
      </c>
      <c r="B1059" s="462" t="s">
        <v>3963</v>
      </c>
      <c r="C1059" s="13" t="s">
        <v>3964</v>
      </c>
      <c r="D1059" s="125" t="s">
        <v>4094</v>
      </c>
      <c r="E1059" s="36"/>
      <c r="F1059" s="70" t="s">
        <v>4091</v>
      </c>
      <c r="G1059" s="70" t="s">
        <v>4091</v>
      </c>
      <c r="H1059" s="141" t="s">
        <v>1870</v>
      </c>
      <c r="I1059" s="11" t="s">
        <v>4091</v>
      </c>
    </row>
    <row r="1060" spans="1:9" ht="13" x14ac:dyDescent="0.35">
      <c r="A1060" s="779">
        <v>1051</v>
      </c>
      <c r="B1060" s="569"/>
      <c r="C1060" s="563" t="s">
        <v>3965</v>
      </c>
      <c r="D1060" s="623"/>
      <c r="E1060" s="624"/>
      <c r="F1060" s="616" t="s">
        <v>1642</v>
      </c>
      <c r="G1060" s="616" t="s">
        <v>1642</v>
      </c>
      <c r="H1060" s="629" t="s">
        <v>1642</v>
      </c>
      <c r="I1060" s="629" t="s">
        <v>1642</v>
      </c>
    </row>
    <row r="1061" spans="1:9" ht="13" outlineLevel="1" x14ac:dyDescent="0.35">
      <c r="A1061" s="631">
        <v>1052</v>
      </c>
      <c r="B1061" s="567"/>
      <c r="C1061" s="2" t="s">
        <v>1029</v>
      </c>
      <c r="D1061" s="123"/>
      <c r="E1061" s="124"/>
      <c r="F1061" s="155" t="s">
        <v>1642</v>
      </c>
      <c r="G1061" s="155" t="s">
        <v>1642</v>
      </c>
      <c r="H1061" s="78" t="s">
        <v>1642</v>
      </c>
      <c r="I1061" s="420" t="s">
        <v>1642</v>
      </c>
    </row>
    <row r="1062" spans="1:9" ht="25" outlineLevel="1" x14ac:dyDescent="0.35">
      <c r="A1062" s="783">
        <v>1053</v>
      </c>
      <c r="B1062" s="462" t="s">
        <v>3966</v>
      </c>
      <c r="C1062" s="40" t="s">
        <v>4570</v>
      </c>
      <c r="D1062" s="43" t="s">
        <v>4094</v>
      </c>
      <c r="E1062" s="73" t="s">
        <v>4571</v>
      </c>
      <c r="F1062" s="70" t="s">
        <v>4091</v>
      </c>
      <c r="G1062" s="70" t="s">
        <v>4091</v>
      </c>
      <c r="H1062" s="17" t="s">
        <v>1870</v>
      </c>
      <c r="I1062" s="26" t="s">
        <v>4091</v>
      </c>
    </row>
    <row r="1063" spans="1:9" outlineLevel="1" x14ac:dyDescent="0.35">
      <c r="A1063" s="783">
        <v>1054</v>
      </c>
      <c r="B1063" s="462" t="s">
        <v>3968</v>
      </c>
      <c r="C1063" s="28" t="s">
        <v>3969</v>
      </c>
      <c r="D1063" s="139" t="s">
        <v>4090</v>
      </c>
      <c r="E1063" s="73" t="s">
        <v>4572</v>
      </c>
      <c r="F1063" s="70" t="s">
        <v>4091</v>
      </c>
      <c r="G1063" s="70" t="s">
        <v>4091</v>
      </c>
      <c r="H1063" s="17" t="s">
        <v>257</v>
      </c>
      <c r="I1063" s="26" t="s">
        <v>4092</v>
      </c>
    </row>
    <row r="1064" spans="1:9" outlineLevel="1" x14ac:dyDescent="0.35">
      <c r="A1064" s="783">
        <v>1055</v>
      </c>
      <c r="B1064" s="462" t="s">
        <v>3970</v>
      </c>
      <c r="C1064" s="40" t="s">
        <v>3971</v>
      </c>
      <c r="D1064" s="43" t="s">
        <v>4094</v>
      </c>
      <c r="E1064" s="73" t="s">
        <v>4573</v>
      </c>
      <c r="F1064" s="70" t="s">
        <v>4091</v>
      </c>
      <c r="G1064" s="70" t="s">
        <v>4091</v>
      </c>
      <c r="H1064" s="17" t="s">
        <v>1870</v>
      </c>
      <c r="I1064" s="26" t="s">
        <v>4091</v>
      </c>
    </row>
    <row r="1065" spans="1:9" outlineLevel="1" x14ac:dyDescent="0.35">
      <c r="A1065" s="783">
        <v>1056</v>
      </c>
      <c r="B1065" s="462" t="s">
        <v>3972</v>
      </c>
      <c r="C1065" s="40" t="s">
        <v>3973</v>
      </c>
      <c r="D1065" s="139" t="s">
        <v>4090</v>
      </c>
      <c r="E1065" s="73"/>
      <c r="F1065" s="70" t="s">
        <v>4091</v>
      </c>
      <c r="G1065" s="70" t="s">
        <v>4091</v>
      </c>
      <c r="H1065" s="17" t="s">
        <v>257</v>
      </c>
      <c r="I1065" s="26" t="s">
        <v>4106</v>
      </c>
    </row>
    <row r="1066" spans="1:9" ht="13" x14ac:dyDescent="0.35">
      <c r="A1066" s="779">
        <v>1057</v>
      </c>
      <c r="B1066" s="569"/>
      <c r="C1066" s="563" t="s">
        <v>3974</v>
      </c>
      <c r="D1066" s="571"/>
      <c r="E1066" s="616"/>
      <c r="F1066" s="616" t="s">
        <v>1642</v>
      </c>
      <c r="G1066" s="616" t="s">
        <v>1642</v>
      </c>
      <c r="H1066" s="629" t="s">
        <v>1642</v>
      </c>
      <c r="I1066" s="814" t="s">
        <v>1642</v>
      </c>
    </row>
    <row r="1067" spans="1:9" ht="13" outlineLevel="1" x14ac:dyDescent="0.35">
      <c r="A1067" s="631">
        <v>1058</v>
      </c>
      <c r="B1067" s="567"/>
      <c r="C1067" s="2" t="s">
        <v>2799</v>
      </c>
      <c r="D1067" s="422"/>
      <c r="E1067" s="416"/>
      <c r="F1067" s="416" t="s">
        <v>1642</v>
      </c>
      <c r="G1067" s="416" t="s">
        <v>1642</v>
      </c>
      <c r="H1067" s="44" t="s">
        <v>1642</v>
      </c>
      <c r="I1067" s="420" t="s">
        <v>1642</v>
      </c>
    </row>
    <row r="1068" spans="1:9" ht="37.5" outlineLevel="1" x14ac:dyDescent="0.35">
      <c r="A1068" s="789">
        <v>1059</v>
      </c>
      <c r="B1068" s="580" t="s">
        <v>3975</v>
      </c>
      <c r="C1068" s="83" t="s">
        <v>3976</v>
      </c>
      <c r="D1068" s="139" t="s">
        <v>4090</v>
      </c>
      <c r="E1068" s="40" t="s">
        <v>4574</v>
      </c>
      <c r="F1068" s="70" t="s">
        <v>4091</v>
      </c>
      <c r="G1068" s="70" t="s">
        <v>4091</v>
      </c>
      <c r="H1068" s="17" t="s">
        <v>259</v>
      </c>
      <c r="I1068" s="141" t="s">
        <v>4106</v>
      </c>
    </row>
    <row r="1069" spans="1:9" ht="25.5" outlineLevel="1" thickBot="1" x14ac:dyDescent="0.4">
      <c r="A1069" s="789">
        <v>1060</v>
      </c>
      <c r="B1069" s="580" t="s">
        <v>3977</v>
      </c>
      <c r="C1069" s="83" t="s">
        <v>3978</v>
      </c>
      <c r="D1069" s="139" t="s">
        <v>4090</v>
      </c>
      <c r="E1069" s="666" t="s">
        <v>4575</v>
      </c>
      <c r="F1069" s="70" t="s">
        <v>4091</v>
      </c>
      <c r="G1069" s="70" t="s">
        <v>4091</v>
      </c>
      <c r="H1069" s="17" t="s">
        <v>259</v>
      </c>
      <c r="I1069" s="141" t="s">
        <v>4106</v>
      </c>
    </row>
    <row r="1070" spans="1:9" outlineLevel="1" x14ac:dyDescent="0.35">
      <c r="A1070" s="789">
        <v>1061</v>
      </c>
      <c r="B1070" s="580" t="s">
        <v>3979</v>
      </c>
      <c r="C1070" s="83" t="s">
        <v>3980</v>
      </c>
      <c r="D1070" s="43" t="s">
        <v>4094</v>
      </c>
      <c r="E1070" s="65"/>
      <c r="F1070" s="70" t="s">
        <v>4091</v>
      </c>
      <c r="G1070" s="70" t="s">
        <v>4091</v>
      </c>
      <c r="H1070" s="17" t="s">
        <v>1870</v>
      </c>
      <c r="I1070" s="11" t="s">
        <v>4091</v>
      </c>
    </row>
    <row r="1071" spans="1:9" ht="13" x14ac:dyDescent="0.35">
      <c r="A1071" s="779">
        <v>1062</v>
      </c>
      <c r="B1071" s="569"/>
      <c r="C1071" s="563" t="s">
        <v>4576</v>
      </c>
      <c r="D1071" s="571"/>
      <c r="E1071" s="616"/>
      <c r="F1071" s="616" t="s">
        <v>1642</v>
      </c>
      <c r="G1071" s="616" t="s">
        <v>1642</v>
      </c>
      <c r="H1071" s="629" t="s">
        <v>1642</v>
      </c>
      <c r="I1071" s="814" t="s">
        <v>1642</v>
      </c>
    </row>
    <row r="1072" spans="1:9" ht="13" outlineLevel="1" x14ac:dyDescent="0.35">
      <c r="A1072" s="631">
        <v>1063</v>
      </c>
      <c r="B1072" s="567"/>
      <c r="C1072" s="2" t="s">
        <v>2799</v>
      </c>
      <c r="D1072" s="422"/>
      <c r="E1072" s="416"/>
      <c r="F1072" s="416" t="s">
        <v>1642</v>
      </c>
      <c r="G1072" s="416" t="s">
        <v>1642</v>
      </c>
      <c r="H1072" s="44" t="s">
        <v>1642</v>
      </c>
      <c r="I1072" s="420" t="s">
        <v>1642</v>
      </c>
    </row>
    <row r="1073" spans="1:9" outlineLevel="1" x14ac:dyDescent="0.35">
      <c r="A1073" s="789">
        <v>1064</v>
      </c>
      <c r="B1073" s="580" t="s">
        <v>3982</v>
      </c>
      <c r="C1073" s="116" t="s">
        <v>3983</v>
      </c>
      <c r="D1073" s="139" t="s">
        <v>4090</v>
      </c>
      <c r="E1073" s="69" t="s">
        <v>4577</v>
      </c>
      <c r="F1073" s="70" t="s">
        <v>4091</v>
      </c>
      <c r="G1073" s="70" t="s">
        <v>4091</v>
      </c>
      <c r="H1073" s="18" t="s">
        <v>257</v>
      </c>
      <c r="I1073" s="781" t="s">
        <v>4092</v>
      </c>
    </row>
    <row r="1074" spans="1:9" outlineLevel="1" x14ac:dyDescent="0.35">
      <c r="A1074" s="789">
        <v>1065</v>
      </c>
      <c r="B1074" s="580" t="s">
        <v>3984</v>
      </c>
      <c r="C1074" s="116" t="s">
        <v>3985</v>
      </c>
      <c r="D1074" s="139" t="s">
        <v>4090</v>
      </c>
      <c r="E1074" s="69" t="s">
        <v>4577</v>
      </c>
      <c r="F1074" s="70" t="s">
        <v>4091</v>
      </c>
      <c r="G1074" s="70" t="s">
        <v>4091</v>
      </c>
      <c r="H1074" s="18" t="s">
        <v>257</v>
      </c>
      <c r="I1074" s="781" t="s">
        <v>4092</v>
      </c>
    </row>
    <row r="1075" spans="1:9" outlineLevel="1" x14ac:dyDescent="0.35">
      <c r="A1075" s="789">
        <v>1066</v>
      </c>
      <c r="B1075" s="580" t="s">
        <v>3986</v>
      </c>
      <c r="C1075" s="83" t="s">
        <v>3987</v>
      </c>
      <c r="D1075" s="139" t="s">
        <v>4090</v>
      </c>
      <c r="E1075" s="69" t="s">
        <v>4577</v>
      </c>
      <c r="F1075" s="70" t="s">
        <v>4091</v>
      </c>
      <c r="G1075" s="70" t="s">
        <v>4091</v>
      </c>
      <c r="H1075" s="18" t="s">
        <v>257</v>
      </c>
      <c r="I1075" s="781" t="s">
        <v>4092</v>
      </c>
    </row>
    <row r="1076" spans="1:9" outlineLevel="1" x14ac:dyDescent="0.35">
      <c r="A1076" s="789">
        <v>1067</v>
      </c>
      <c r="B1076" s="580" t="s">
        <v>3988</v>
      </c>
      <c r="C1076" s="82" t="s">
        <v>3989</v>
      </c>
      <c r="D1076" s="139" t="s">
        <v>4090</v>
      </c>
      <c r="E1076" s="69" t="s">
        <v>4577</v>
      </c>
      <c r="F1076" s="70" t="s">
        <v>4091</v>
      </c>
      <c r="G1076" s="70" t="s">
        <v>4091</v>
      </c>
      <c r="H1076" s="18" t="s">
        <v>257</v>
      </c>
      <c r="I1076" s="781" t="s">
        <v>4092</v>
      </c>
    </row>
    <row r="1077" spans="1:9" outlineLevel="1" x14ac:dyDescent="0.35">
      <c r="A1077" s="789">
        <v>1068</v>
      </c>
      <c r="B1077" s="580" t="s">
        <v>3990</v>
      </c>
      <c r="C1077" s="83" t="s">
        <v>3991</v>
      </c>
      <c r="D1077" s="139" t="s">
        <v>4090</v>
      </c>
      <c r="E1077" s="69" t="s">
        <v>4577</v>
      </c>
      <c r="F1077" s="70" t="s">
        <v>4091</v>
      </c>
      <c r="G1077" s="70" t="s">
        <v>4091</v>
      </c>
      <c r="H1077" s="18" t="s">
        <v>257</v>
      </c>
      <c r="I1077" s="781" t="s">
        <v>4092</v>
      </c>
    </row>
    <row r="1078" spans="1:9" outlineLevel="1" x14ac:dyDescent="0.35">
      <c r="A1078" s="789">
        <v>1069</v>
      </c>
      <c r="B1078" s="580" t="s">
        <v>3992</v>
      </c>
      <c r="C1078" s="83" t="s">
        <v>3993</v>
      </c>
      <c r="D1078" s="139" t="s">
        <v>4090</v>
      </c>
      <c r="E1078" s="69" t="s">
        <v>4577</v>
      </c>
      <c r="F1078" s="70" t="s">
        <v>4091</v>
      </c>
      <c r="G1078" s="70" t="s">
        <v>4091</v>
      </c>
      <c r="H1078" s="18" t="s">
        <v>257</v>
      </c>
      <c r="I1078" s="781" t="s">
        <v>4092</v>
      </c>
    </row>
    <row r="1079" spans="1:9" outlineLevel="1" x14ac:dyDescent="0.35">
      <c r="A1079" s="789">
        <v>1070</v>
      </c>
      <c r="B1079" s="580" t="s">
        <v>3994</v>
      </c>
      <c r="C1079" s="83" t="s">
        <v>3995</v>
      </c>
      <c r="D1079" s="139" t="s">
        <v>4090</v>
      </c>
      <c r="E1079" s="69" t="s">
        <v>4578</v>
      </c>
      <c r="F1079" s="70" t="s">
        <v>4091</v>
      </c>
      <c r="G1079" s="70" t="s">
        <v>4091</v>
      </c>
      <c r="H1079" s="18" t="s">
        <v>257</v>
      </c>
      <c r="I1079" s="781" t="s">
        <v>4092</v>
      </c>
    </row>
    <row r="1080" spans="1:9" ht="13" x14ac:dyDescent="0.35">
      <c r="A1080" s="779">
        <v>1071</v>
      </c>
      <c r="B1080" s="569"/>
      <c r="C1080" s="563" t="s">
        <v>3996</v>
      </c>
      <c r="D1080" s="571"/>
      <c r="E1080" s="616"/>
      <c r="F1080" s="616" t="s">
        <v>1642</v>
      </c>
      <c r="G1080" s="616" t="s">
        <v>1642</v>
      </c>
      <c r="H1080" s="629" t="s">
        <v>1642</v>
      </c>
      <c r="I1080" s="814" t="s">
        <v>1642</v>
      </c>
    </row>
    <row r="1081" spans="1:9" ht="13" outlineLevel="1" x14ac:dyDescent="0.35">
      <c r="A1081" s="631">
        <v>1072</v>
      </c>
      <c r="B1081" s="567"/>
      <c r="C1081" s="2" t="s">
        <v>1029</v>
      </c>
      <c r="D1081" s="422"/>
      <c r="E1081" s="416"/>
      <c r="F1081" s="416" t="s">
        <v>1642</v>
      </c>
      <c r="G1081" s="416" t="s">
        <v>1642</v>
      </c>
      <c r="H1081" s="44" t="s">
        <v>1642</v>
      </c>
      <c r="I1081" s="420" t="s">
        <v>1642</v>
      </c>
    </row>
    <row r="1082" spans="1:9" ht="25" outlineLevel="1" x14ac:dyDescent="0.35">
      <c r="A1082" s="789">
        <v>1073</v>
      </c>
      <c r="B1082" s="580" t="s">
        <v>3997</v>
      </c>
      <c r="C1082" s="83" t="s">
        <v>3998</v>
      </c>
      <c r="D1082" s="792" t="s">
        <v>4172</v>
      </c>
      <c r="E1082" s="69"/>
      <c r="F1082" s="70" t="s">
        <v>4173</v>
      </c>
      <c r="G1082" s="65" t="s">
        <v>4174</v>
      </c>
      <c r="H1082" s="141" t="s">
        <v>259</v>
      </c>
      <c r="I1082" s="141" t="s">
        <v>4106</v>
      </c>
    </row>
    <row r="1083" spans="1:9" ht="75" outlineLevel="1" x14ac:dyDescent="0.35">
      <c r="A1083" s="789">
        <v>1074</v>
      </c>
      <c r="B1083" s="580" t="s">
        <v>1428</v>
      </c>
      <c r="C1083" s="83" t="s">
        <v>3999</v>
      </c>
      <c r="D1083" s="792" t="s">
        <v>4172</v>
      </c>
      <c r="E1083" s="69" t="s">
        <v>4579</v>
      </c>
      <c r="F1083" s="70" t="s">
        <v>4580</v>
      </c>
      <c r="G1083" s="65" t="s">
        <v>4581</v>
      </c>
      <c r="H1083" s="141" t="s">
        <v>259</v>
      </c>
      <c r="I1083" s="141" t="s">
        <v>4106</v>
      </c>
    </row>
    <row r="1084" spans="1:9" ht="75" outlineLevel="1" x14ac:dyDescent="0.35">
      <c r="A1084" s="789">
        <v>1075</v>
      </c>
      <c r="B1084" s="580" t="s">
        <v>4000</v>
      </c>
      <c r="C1084" s="83" t="s">
        <v>4001</v>
      </c>
      <c r="D1084" s="792" t="s">
        <v>4172</v>
      </c>
      <c r="E1084" s="69" t="s">
        <v>4582</v>
      </c>
      <c r="F1084" s="70" t="s">
        <v>4580</v>
      </c>
      <c r="G1084" s="65" t="s">
        <v>4581</v>
      </c>
      <c r="H1084" s="141" t="s">
        <v>259</v>
      </c>
      <c r="I1084" s="141" t="s">
        <v>4106</v>
      </c>
    </row>
    <row r="1085" spans="1:9" ht="25" outlineLevel="1" x14ac:dyDescent="0.35">
      <c r="A1085" s="789">
        <v>1076</v>
      </c>
      <c r="B1085" s="580" t="s">
        <v>4002</v>
      </c>
      <c r="C1085" s="83" t="s">
        <v>4003</v>
      </c>
      <c r="D1085" s="792" t="s">
        <v>4172</v>
      </c>
      <c r="E1085" s="69"/>
      <c r="F1085" s="16" t="s">
        <v>4405</v>
      </c>
      <c r="G1085" s="16" t="s">
        <v>4406</v>
      </c>
      <c r="H1085" s="141" t="s">
        <v>259</v>
      </c>
      <c r="I1085" s="141" t="s">
        <v>4106</v>
      </c>
    </row>
    <row r="1086" spans="1:9" ht="26" x14ac:dyDescent="0.35">
      <c r="A1086" s="779">
        <v>1077</v>
      </c>
      <c r="B1086" s="569"/>
      <c r="C1086" s="563" t="s">
        <v>4004</v>
      </c>
      <c r="D1086" s="582" t="s">
        <v>4583</v>
      </c>
      <c r="E1086" s="616"/>
      <c r="F1086" s="616" t="s">
        <v>1642</v>
      </c>
      <c r="G1086" s="616" t="s">
        <v>1642</v>
      </c>
      <c r="H1086" s="629" t="s">
        <v>1642</v>
      </c>
      <c r="I1086" s="814" t="s">
        <v>1642</v>
      </c>
    </row>
    <row r="1087" spans="1:9" ht="13" outlineLevel="1" x14ac:dyDescent="0.35">
      <c r="A1087" s="631">
        <v>1078</v>
      </c>
      <c r="B1087" s="567"/>
      <c r="C1087" s="119" t="s">
        <v>1029</v>
      </c>
      <c r="D1087" s="422"/>
      <c r="E1087" s="416"/>
      <c r="F1087" s="416" t="s">
        <v>1642</v>
      </c>
      <c r="G1087" s="416" t="s">
        <v>1642</v>
      </c>
      <c r="H1087" s="44" t="s">
        <v>1642</v>
      </c>
      <c r="I1087" s="420" t="s">
        <v>1642</v>
      </c>
    </row>
    <row r="1088" spans="1:9" ht="37.5" outlineLevel="1" x14ac:dyDescent="0.35">
      <c r="A1088" s="789">
        <v>1079</v>
      </c>
      <c r="B1088" s="580" t="s">
        <v>4005</v>
      </c>
      <c r="C1088" s="490" t="s">
        <v>4006</v>
      </c>
      <c r="D1088" s="43" t="s">
        <v>4094</v>
      </c>
      <c r="E1088" s="117" t="s">
        <v>4584</v>
      </c>
      <c r="F1088" s="70" t="s">
        <v>4091</v>
      </c>
      <c r="G1088" s="70" t="s">
        <v>4091</v>
      </c>
      <c r="H1088" s="17" t="s">
        <v>1870</v>
      </c>
      <c r="I1088" s="11" t="s">
        <v>4091</v>
      </c>
    </row>
    <row r="1089" spans="1:9" outlineLevel="1" x14ac:dyDescent="0.35">
      <c r="A1089" s="789">
        <v>1080</v>
      </c>
      <c r="B1089" s="580" t="s">
        <v>4007</v>
      </c>
      <c r="C1089" s="490" t="s">
        <v>4008</v>
      </c>
      <c r="D1089" s="43" t="s">
        <v>4094</v>
      </c>
      <c r="E1089" s="490" t="s">
        <v>4585</v>
      </c>
      <c r="F1089" s="70" t="s">
        <v>4091</v>
      </c>
      <c r="G1089" s="70" t="s">
        <v>4091</v>
      </c>
      <c r="H1089" s="17" t="s">
        <v>1870</v>
      </c>
      <c r="I1089" s="11" t="s">
        <v>4091</v>
      </c>
    </row>
    <row r="1090" spans="1:9" outlineLevel="1" x14ac:dyDescent="0.35">
      <c r="A1090" s="789">
        <v>1081</v>
      </c>
      <c r="B1090" s="580" t="s">
        <v>4009</v>
      </c>
      <c r="C1090" s="490" t="s">
        <v>4010</v>
      </c>
      <c r="D1090" s="43" t="s">
        <v>4094</v>
      </c>
      <c r="E1090" s="116" t="s">
        <v>4586</v>
      </c>
      <c r="F1090" s="70" t="s">
        <v>4091</v>
      </c>
      <c r="G1090" s="70" t="s">
        <v>4091</v>
      </c>
      <c r="H1090" s="17" t="s">
        <v>1870</v>
      </c>
      <c r="I1090" s="11" t="s">
        <v>4091</v>
      </c>
    </row>
    <row r="1091" spans="1:9" outlineLevel="1" x14ac:dyDescent="0.35">
      <c r="A1091" s="789">
        <v>1082</v>
      </c>
      <c r="B1091" s="580" t="s">
        <v>4011</v>
      </c>
      <c r="C1091" s="490" t="s">
        <v>4012</v>
      </c>
      <c r="D1091" s="139" t="s">
        <v>4090</v>
      </c>
      <c r="E1091" s="116" t="s">
        <v>4587</v>
      </c>
      <c r="F1091" s="70" t="s">
        <v>4091</v>
      </c>
      <c r="G1091" s="70" t="s">
        <v>4091</v>
      </c>
      <c r="H1091" s="18" t="s">
        <v>259</v>
      </c>
      <c r="I1091" s="824" t="s">
        <v>4111</v>
      </c>
    </row>
    <row r="1092" spans="1:9" outlineLevel="1" x14ac:dyDescent="0.35">
      <c r="A1092" s="825">
        <v>1083</v>
      </c>
      <c r="B1092" s="490" t="s">
        <v>4013</v>
      </c>
      <c r="C1092" s="490" t="s">
        <v>4014</v>
      </c>
      <c r="D1092" s="139" t="s">
        <v>4090</v>
      </c>
      <c r="E1092" s="116" t="s">
        <v>4588</v>
      </c>
      <c r="F1092" s="70" t="s">
        <v>4091</v>
      </c>
      <c r="G1092" s="70" t="s">
        <v>4091</v>
      </c>
      <c r="H1092" s="17" t="s">
        <v>259</v>
      </c>
      <c r="I1092" s="11" t="s">
        <v>4106</v>
      </c>
    </row>
    <row r="1093" spans="1:9" ht="25" outlineLevel="1" x14ac:dyDescent="0.35">
      <c r="A1093" s="825">
        <v>1084</v>
      </c>
      <c r="B1093" s="490" t="s">
        <v>4015</v>
      </c>
      <c r="C1093" s="490" t="s">
        <v>4016</v>
      </c>
      <c r="D1093" s="139" t="s">
        <v>4090</v>
      </c>
      <c r="E1093" s="116" t="s">
        <v>4589</v>
      </c>
      <c r="F1093" s="70" t="s">
        <v>4091</v>
      </c>
      <c r="G1093" s="70" t="s">
        <v>4091</v>
      </c>
      <c r="H1093" s="17" t="s">
        <v>259</v>
      </c>
      <c r="I1093" s="141" t="s">
        <v>4106</v>
      </c>
    </row>
    <row r="1094" spans="1:9" ht="25" outlineLevel="1" x14ac:dyDescent="0.35">
      <c r="A1094" s="825">
        <v>1085</v>
      </c>
      <c r="B1094" s="490" t="s">
        <v>692</v>
      </c>
      <c r="C1094" s="490" t="s">
        <v>693</v>
      </c>
      <c r="D1094" s="127" t="s">
        <v>256</v>
      </c>
      <c r="E1094" s="116" t="s">
        <v>694</v>
      </c>
      <c r="F1094" s="70" t="s">
        <v>4091</v>
      </c>
      <c r="G1094" s="70" t="s">
        <v>4091</v>
      </c>
      <c r="H1094" s="17" t="s">
        <v>259</v>
      </c>
      <c r="I1094" s="11" t="s">
        <v>4106</v>
      </c>
    </row>
    <row r="1095" spans="1:9" ht="37.5" outlineLevel="1" x14ac:dyDescent="0.35">
      <c r="A1095" s="825">
        <v>1086</v>
      </c>
      <c r="B1095" s="490" t="s">
        <v>697</v>
      </c>
      <c r="C1095" s="490" t="s">
        <v>698</v>
      </c>
      <c r="D1095" s="127" t="s">
        <v>256</v>
      </c>
      <c r="E1095" s="47" t="s">
        <v>699</v>
      </c>
      <c r="F1095" s="70" t="s">
        <v>4091</v>
      </c>
      <c r="G1095" s="70" t="s">
        <v>4091</v>
      </c>
      <c r="H1095" s="17" t="s">
        <v>259</v>
      </c>
      <c r="I1095" s="11" t="s">
        <v>4106</v>
      </c>
    </row>
    <row r="1096" spans="1:9" ht="100" outlineLevel="1" x14ac:dyDescent="0.35">
      <c r="A1096" s="789">
        <v>1087</v>
      </c>
      <c r="B1096" s="580" t="s">
        <v>4017</v>
      </c>
      <c r="C1096" s="627" t="s">
        <v>4018</v>
      </c>
      <c r="D1096" s="139" t="s">
        <v>4090</v>
      </c>
      <c r="E1096" s="47" t="s">
        <v>4590</v>
      </c>
      <c r="F1096" s="70" t="s">
        <v>4091</v>
      </c>
      <c r="G1096" s="70" t="s">
        <v>4091</v>
      </c>
      <c r="H1096" s="17" t="s">
        <v>259</v>
      </c>
      <c r="I1096" s="824" t="s">
        <v>4111</v>
      </c>
    </row>
    <row r="1097" spans="1:9" outlineLevel="1" x14ac:dyDescent="0.35">
      <c r="A1097" s="789">
        <v>1088</v>
      </c>
      <c r="B1097" s="580" t="s">
        <v>702</v>
      </c>
      <c r="C1097" s="627" t="s">
        <v>703</v>
      </c>
      <c r="D1097" s="127" t="s">
        <v>256</v>
      </c>
      <c r="E1097" s="47" t="s">
        <v>704</v>
      </c>
      <c r="F1097" s="70" t="s">
        <v>4091</v>
      </c>
      <c r="G1097" s="70" t="s">
        <v>4091</v>
      </c>
      <c r="H1097" s="17" t="s">
        <v>259</v>
      </c>
      <c r="I1097" s="824" t="s">
        <v>4111</v>
      </c>
    </row>
    <row r="1098" spans="1:9" ht="25" outlineLevel="1" x14ac:dyDescent="0.35">
      <c r="A1098" s="789">
        <v>1089</v>
      </c>
      <c r="B1098" s="580" t="s">
        <v>4019</v>
      </c>
      <c r="C1098" s="82" t="s">
        <v>4020</v>
      </c>
      <c r="D1098" s="43" t="s">
        <v>4094</v>
      </c>
      <c r="E1098" s="47" t="s">
        <v>4591</v>
      </c>
      <c r="F1098" s="70" t="s">
        <v>4091</v>
      </c>
      <c r="G1098" s="70" t="s">
        <v>4091</v>
      </c>
      <c r="H1098" s="17" t="s">
        <v>1870</v>
      </c>
      <c r="I1098" s="11" t="s">
        <v>4091</v>
      </c>
    </row>
    <row r="1099" spans="1:9" ht="50" outlineLevel="1" x14ac:dyDescent="0.35">
      <c r="A1099" s="826">
        <v>1090</v>
      </c>
      <c r="B1099" s="827" t="s">
        <v>4021</v>
      </c>
      <c r="C1099" s="116" t="s">
        <v>4022</v>
      </c>
      <c r="D1099" s="147" t="s">
        <v>4090</v>
      </c>
      <c r="E1099" s="117" t="s">
        <v>4592</v>
      </c>
      <c r="F1099" s="65" t="s">
        <v>4091</v>
      </c>
      <c r="G1099" s="65" t="s">
        <v>4091</v>
      </c>
      <c r="H1099" s="40" t="s">
        <v>259</v>
      </c>
      <c r="I1099" s="824" t="s">
        <v>4111</v>
      </c>
    </row>
    <row r="1100" spans="1:9" outlineLevel="1" x14ac:dyDescent="0.35">
      <c r="A1100" s="826">
        <v>1091</v>
      </c>
      <c r="B1100" s="827" t="s">
        <v>4023</v>
      </c>
      <c r="C1100" s="627" t="s">
        <v>4024</v>
      </c>
      <c r="D1100" s="147" t="s">
        <v>4090</v>
      </c>
      <c r="E1100" s="47" t="s">
        <v>4593</v>
      </c>
      <c r="F1100" s="47" t="s">
        <v>4091</v>
      </c>
      <c r="G1100" s="47" t="s">
        <v>4091</v>
      </c>
      <c r="H1100" s="40" t="s">
        <v>259</v>
      </c>
      <c r="I1100" s="824" t="s">
        <v>4111</v>
      </c>
    </row>
    <row r="1101" spans="1:9" outlineLevel="1" x14ac:dyDescent="0.35">
      <c r="A1101" s="826">
        <v>1092</v>
      </c>
      <c r="B1101" s="827" t="s">
        <v>4025</v>
      </c>
      <c r="C1101" s="627" t="s">
        <v>4026</v>
      </c>
      <c r="D1101" s="43" t="s">
        <v>4094</v>
      </c>
      <c r="E1101" s="47" t="s">
        <v>4594</v>
      </c>
      <c r="F1101" s="47" t="s">
        <v>4091</v>
      </c>
      <c r="G1101" s="47" t="s">
        <v>4091</v>
      </c>
      <c r="H1101" s="40" t="s">
        <v>1870</v>
      </c>
      <c r="I1101" s="824" t="s">
        <v>4091</v>
      </c>
    </row>
    <row r="1102" spans="1:9" outlineLevel="1" x14ac:dyDescent="0.35">
      <c r="A1102" s="826">
        <v>1093</v>
      </c>
      <c r="B1102" s="827" t="s">
        <v>4027</v>
      </c>
      <c r="C1102" s="627" t="s">
        <v>4028</v>
      </c>
      <c r="D1102" s="43" t="s">
        <v>4094</v>
      </c>
      <c r="E1102" s="47" t="s">
        <v>4595</v>
      </c>
      <c r="F1102" s="47" t="s">
        <v>4091</v>
      </c>
      <c r="G1102" s="47" t="s">
        <v>4091</v>
      </c>
      <c r="H1102" s="40" t="s">
        <v>1870</v>
      </c>
      <c r="I1102" s="824" t="s">
        <v>4091</v>
      </c>
    </row>
    <row r="1103" spans="1:9" outlineLevel="1" x14ac:dyDescent="0.35">
      <c r="A1103" s="826">
        <v>1094</v>
      </c>
      <c r="B1103" s="827" t="s">
        <v>4029</v>
      </c>
      <c r="C1103" s="627" t="s">
        <v>4030</v>
      </c>
      <c r="D1103" s="43" t="s">
        <v>4094</v>
      </c>
      <c r="E1103" s="47" t="s">
        <v>4596</v>
      </c>
      <c r="F1103" s="47" t="s">
        <v>4091</v>
      </c>
      <c r="G1103" s="47" t="s">
        <v>4091</v>
      </c>
      <c r="H1103" s="40" t="s">
        <v>1870</v>
      </c>
      <c r="I1103" s="824" t="s">
        <v>4091</v>
      </c>
    </row>
    <row r="1104" spans="1:9" ht="25" outlineLevel="1" x14ac:dyDescent="0.35">
      <c r="A1104" s="826">
        <v>1095</v>
      </c>
      <c r="B1104" s="827" t="s">
        <v>4031</v>
      </c>
      <c r="C1104" s="627" t="s">
        <v>4032</v>
      </c>
      <c r="D1104" s="43" t="s">
        <v>4094</v>
      </c>
      <c r="E1104" s="47" t="s">
        <v>4597</v>
      </c>
      <c r="F1104" s="47" t="s">
        <v>4091</v>
      </c>
      <c r="G1104" s="47" t="s">
        <v>4091</v>
      </c>
      <c r="H1104" s="40" t="s">
        <v>1870</v>
      </c>
      <c r="I1104" s="824" t="s">
        <v>4091</v>
      </c>
    </row>
    <row r="1105" spans="1:9" ht="25" outlineLevel="1" x14ac:dyDescent="0.35">
      <c r="A1105" s="826">
        <v>1096</v>
      </c>
      <c r="B1105" s="827" t="s">
        <v>4033</v>
      </c>
      <c r="C1105" s="82" t="s">
        <v>4034</v>
      </c>
      <c r="D1105" s="147" t="s">
        <v>4090</v>
      </c>
      <c r="E1105" s="47" t="s">
        <v>4598</v>
      </c>
      <c r="F1105" s="65" t="s">
        <v>4091</v>
      </c>
      <c r="G1105" s="65" t="s">
        <v>4091</v>
      </c>
      <c r="H1105" s="40" t="s">
        <v>259</v>
      </c>
      <c r="I1105" s="824" t="s">
        <v>4111</v>
      </c>
    </row>
    <row r="1106" spans="1:9" ht="25" outlineLevel="1" x14ac:dyDescent="0.35">
      <c r="A1106" s="826">
        <v>1097</v>
      </c>
      <c r="B1106" s="827" t="s">
        <v>4035</v>
      </c>
      <c r="C1106" s="82" t="s">
        <v>4036</v>
      </c>
      <c r="D1106" s="147" t="s">
        <v>4090</v>
      </c>
      <c r="E1106" s="47" t="s">
        <v>4599</v>
      </c>
      <c r="F1106" s="65" t="s">
        <v>4091</v>
      </c>
      <c r="G1106" s="65" t="s">
        <v>4091</v>
      </c>
      <c r="H1106" s="40" t="s">
        <v>259</v>
      </c>
      <c r="I1106" s="824" t="s">
        <v>4111</v>
      </c>
    </row>
    <row r="1107" spans="1:9" ht="25" outlineLevel="1" x14ac:dyDescent="0.35">
      <c r="A1107" s="826">
        <v>1098</v>
      </c>
      <c r="B1107" s="827" t="s">
        <v>4037</v>
      </c>
      <c r="C1107" s="82" t="s">
        <v>4038</v>
      </c>
      <c r="D1107" s="147" t="s">
        <v>4090</v>
      </c>
      <c r="E1107" s="47" t="s">
        <v>4600</v>
      </c>
      <c r="F1107" s="65" t="s">
        <v>4091</v>
      </c>
      <c r="G1107" s="65" t="s">
        <v>4091</v>
      </c>
      <c r="H1107" s="40" t="s">
        <v>259</v>
      </c>
      <c r="I1107" s="824" t="s">
        <v>4111</v>
      </c>
    </row>
    <row r="1108" spans="1:9" ht="25" outlineLevel="1" x14ac:dyDescent="0.35">
      <c r="A1108" s="826">
        <v>1099</v>
      </c>
      <c r="B1108" s="827" t="s">
        <v>4039</v>
      </c>
      <c r="C1108" s="82" t="s">
        <v>4040</v>
      </c>
      <c r="D1108" s="43" t="s">
        <v>4094</v>
      </c>
      <c r="E1108" s="47" t="s">
        <v>4601</v>
      </c>
      <c r="F1108" s="47" t="s">
        <v>4091</v>
      </c>
      <c r="G1108" s="47" t="s">
        <v>4091</v>
      </c>
      <c r="H1108" s="40" t="s">
        <v>1870</v>
      </c>
      <c r="I1108" s="824" t="s">
        <v>4091</v>
      </c>
    </row>
    <row r="1109" spans="1:9" ht="75" outlineLevel="1" x14ac:dyDescent="0.35">
      <c r="A1109" s="826">
        <v>1100</v>
      </c>
      <c r="B1109" s="827" t="s">
        <v>706</v>
      </c>
      <c r="C1109" s="82" t="s">
        <v>707</v>
      </c>
      <c r="D1109" s="127" t="s">
        <v>256</v>
      </c>
      <c r="E1109" s="47" t="s">
        <v>708</v>
      </c>
      <c r="F1109" s="70" t="s">
        <v>4091</v>
      </c>
      <c r="G1109" s="70" t="s">
        <v>4091</v>
      </c>
      <c r="H1109" s="17" t="s">
        <v>259</v>
      </c>
      <c r="I1109" s="824" t="s">
        <v>4111</v>
      </c>
    </row>
    <row r="1110" spans="1:9" ht="100" outlineLevel="1" x14ac:dyDescent="0.35">
      <c r="A1110" s="826">
        <v>1101</v>
      </c>
      <c r="B1110" s="827" t="s">
        <v>710</v>
      </c>
      <c r="C1110" s="82" t="s">
        <v>711</v>
      </c>
      <c r="D1110" s="127" t="s">
        <v>256</v>
      </c>
      <c r="E1110" s="47" t="s">
        <v>712</v>
      </c>
      <c r="F1110" s="70" t="s">
        <v>4091</v>
      </c>
      <c r="G1110" s="70" t="s">
        <v>4091</v>
      </c>
      <c r="H1110" s="17" t="s">
        <v>259</v>
      </c>
      <c r="I1110" s="824" t="s">
        <v>4111</v>
      </c>
    </row>
    <row r="1111" spans="1:9" ht="13" x14ac:dyDescent="0.35">
      <c r="A1111" s="828">
        <v>1102</v>
      </c>
      <c r="B1111" s="829"/>
      <c r="C1111" s="563" t="s">
        <v>4041</v>
      </c>
      <c r="D1111" s="582"/>
      <c r="E1111" s="616"/>
      <c r="F1111" s="616" t="s">
        <v>1642</v>
      </c>
      <c r="G1111" s="616" t="s">
        <v>1642</v>
      </c>
      <c r="H1111" s="629" t="s">
        <v>1642</v>
      </c>
      <c r="I1111" s="814" t="s">
        <v>1642</v>
      </c>
    </row>
    <row r="1112" spans="1:9" ht="13" outlineLevel="1" x14ac:dyDescent="0.35">
      <c r="A1112" s="799">
        <v>1103</v>
      </c>
      <c r="B1112" s="431"/>
      <c r="C1112" s="119" t="s">
        <v>1029</v>
      </c>
      <c r="D1112" s="422"/>
      <c r="E1112" s="416"/>
      <c r="F1112" s="416" t="s">
        <v>1642</v>
      </c>
      <c r="G1112" s="416" t="s">
        <v>1642</v>
      </c>
      <c r="H1112" s="44" t="s">
        <v>1642</v>
      </c>
      <c r="I1112" s="420" t="s">
        <v>1642</v>
      </c>
    </row>
    <row r="1113" spans="1:9" outlineLevel="1" x14ac:dyDescent="0.35">
      <c r="A1113" s="787">
        <v>1104</v>
      </c>
      <c r="B1113" s="830" t="s">
        <v>4042</v>
      </c>
      <c r="C1113" s="627" t="s">
        <v>4043</v>
      </c>
      <c r="D1113" s="147" t="s">
        <v>4090</v>
      </c>
      <c r="E1113" s="47"/>
      <c r="F1113" s="65" t="s">
        <v>4091</v>
      </c>
      <c r="G1113" s="65" t="s">
        <v>4091</v>
      </c>
      <c r="H1113" s="40" t="s">
        <v>257</v>
      </c>
      <c r="I1113" s="824" t="s">
        <v>4111</v>
      </c>
    </row>
    <row r="1114" spans="1:9" ht="25" outlineLevel="1" x14ac:dyDescent="0.35">
      <c r="A1114" s="787">
        <v>1105</v>
      </c>
      <c r="B1114" s="830" t="s">
        <v>4044</v>
      </c>
      <c r="C1114" s="627" t="s">
        <v>4045</v>
      </c>
      <c r="D1114" s="147" t="s">
        <v>4090</v>
      </c>
      <c r="E1114" s="47" t="s">
        <v>4602</v>
      </c>
      <c r="F1114" s="65" t="s">
        <v>4091</v>
      </c>
      <c r="G1114" s="65" t="s">
        <v>4091</v>
      </c>
      <c r="H1114" s="40" t="s">
        <v>257</v>
      </c>
      <c r="I1114" s="824" t="s">
        <v>4111</v>
      </c>
    </row>
    <row r="1115" spans="1:9" outlineLevel="1" x14ac:dyDescent="0.35">
      <c r="A1115" s="787">
        <v>1106</v>
      </c>
      <c r="B1115" s="830" t="s">
        <v>4046</v>
      </c>
      <c r="C1115" s="627" t="s">
        <v>4047</v>
      </c>
      <c r="D1115" s="147" t="s">
        <v>4090</v>
      </c>
      <c r="E1115" s="47"/>
      <c r="F1115" s="65" t="s">
        <v>4091</v>
      </c>
      <c r="G1115" s="65" t="s">
        <v>4091</v>
      </c>
      <c r="H1115" s="40" t="s">
        <v>257</v>
      </c>
      <c r="I1115" s="824" t="s">
        <v>4111</v>
      </c>
    </row>
    <row r="1116" spans="1:9" ht="25" outlineLevel="1" x14ac:dyDescent="0.35">
      <c r="A1116" s="787">
        <v>1107</v>
      </c>
      <c r="B1116" s="830" t="s">
        <v>4048</v>
      </c>
      <c r="C1116" s="627" t="s">
        <v>4049</v>
      </c>
      <c r="D1116" s="147" t="s">
        <v>4090</v>
      </c>
      <c r="E1116" s="47" t="s">
        <v>4603</v>
      </c>
      <c r="F1116" s="65" t="s">
        <v>4091</v>
      </c>
      <c r="G1116" s="65" t="s">
        <v>4091</v>
      </c>
      <c r="H1116" s="40" t="s">
        <v>257</v>
      </c>
      <c r="I1116" s="824" t="s">
        <v>4111</v>
      </c>
    </row>
    <row r="1117" spans="1:9" ht="13" x14ac:dyDescent="0.35">
      <c r="A1117" s="828">
        <v>1108</v>
      </c>
      <c r="B1117" s="829"/>
      <c r="C1117" s="563" t="s">
        <v>4050</v>
      </c>
      <c r="D1117" s="582"/>
      <c r="E1117" s="616"/>
      <c r="F1117" s="616" t="s">
        <v>1642</v>
      </c>
      <c r="G1117" s="616" t="s">
        <v>1642</v>
      </c>
      <c r="H1117" s="629" t="s">
        <v>1642</v>
      </c>
      <c r="I1117" s="814" t="s">
        <v>1642</v>
      </c>
    </row>
    <row r="1118" spans="1:9" ht="13" outlineLevel="1" x14ac:dyDescent="0.35">
      <c r="A1118" s="799">
        <v>1109</v>
      </c>
      <c r="B1118" s="431"/>
      <c r="C1118" s="119" t="s">
        <v>1029</v>
      </c>
      <c r="D1118" s="422"/>
      <c r="E1118" s="416"/>
      <c r="F1118" s="416" t="s">
        <v>1642</v>
      </c>
      <c r="G1118" s="416" t="s">
        <v>1642</v>
      </c>
      <c r="H1118" s="44" t="s">
        <v>1642</v>
      </c>
      <c r="I1118" s="420" t="s">
        <v>1642</v>
      </c>
    </row>
    <row r="1119" spans="1:9" ht="37.5" outlineLevel="1" x14ac:dyDescent="0.35">
      <c r="A1119" s="787">
        <v>1110</v>
      </c>
      <c r="B1119" s="830" t="s">
        <v>4051</v>
      </c>
      <c r="C1119" s="627" t="s">
        <v>4052</v>
      </c>
      <c r="D1119" s="43" t="s">
        <v>4094</v>
      </c>
      <c r="E1119" s="47" t="s">
        <v>4604</v>
      </c>
      <c r="F1119" s="65" t="s">
        <v>4091</v>
      </c>
      <c r="G1119" s="65" t="s">
        <v>4091</v>
      </c>
      <c r="H1119" s="40" t="s">
        <v>1870</v>
      </c>
      <c r="I1119" s="40" t="s">
        <v>4091</v>
      </c>
    </row>
    <row r="1120" spans="1:9" ht="25" outlineLevel="1" x14ac:dyDescent="0.35">
      <c r="A1120" s="787">
        <v>1111</v>
      </c>
      <c r="B1120" s="830" t="s">
        <v>4053</v>
      </c>
      <c r="C1120" s="627" t="s">
        <v>4054</v>
      </c>
      <c r="D1120" s="147" t="s">
        <v>4090</v>
      </c>
      <c r="E1120" s="47" t="s">
        <v>4605</v>
      </c>
      <c r="F1120" s="65" t="s">
        <v>4091</v>
      </c>
      <c r="G1120" s="65" t="s">
        <v>4091</v>
      </c>
      <c r="H1120" s="40" t="s">
        <v>257</v>
      </c>
      <c r="I1120" s="824" t="s">
        <v>4111</v>
      </c>
    </row>
    <row r="1121" spans="1:9" ht="37.5" outlineLevel="1" x14ac:dyDescent="0.35">
      <c r="A1121" s="787">
        <v>1112</v>
      </c>
      <c r="B1121" s="830" t="s">
        <v>4055</v>
      </c>
      <c r="C1121" s="82" t="s">
        <v>4056</v>
      </c>
      <c r="D1121" s="147" t="s">
        <v>4090</v>
      </c>
      <c r="E1121" s="47" t="s">
        <v>4606</v>
      </c>
      <c r="F1121" s="65" t="s">
        <v>4091</v>
      </c>
      <c r="G1121" s="65" t="s">
        <v>4091</v>
      </c>
      <c r="H1121" s="40" t="s">
        <v>257</v>
      </c>
      <c r="I1121" s="824" t="s">
        <v>4111</v>
      </c>
    </row>
    <row r="1122" spans="1:9" ht="87.5" outlineLevel="1" x14ac:dyDescent="0.35">
      <c r="A1122" s="787">
        <v>1113</v>
      </c>
      <c r="B1122" s="830" t="s">
        <v>4057</v>
      </c>
      <c r="C1122" s="627" t="s">
        <v>4058</v>
      </c>
      <c r="D1122" s="43" t="s">
        <v>4094</v>
      </c>
      <c r="E1122" s="47" t="s">
        <v>4607</v>
      </c>
      <c r="F1122" s="65" t="s">
        <v>4091</v>
      </c>
      <c r="G1122" s="65" t="s">
        <v>4091</v>
      </c>
      <c r="H1122" s="40" t="s">
        <v>1870</v>
      </c>
      <c r="I1122" s="40" t="s">
        <v>4091</v>
      </c>
    </row>
    <row r="1123" spans="1:9" ht="13" x14ac:dyDescent="0.35">
      <c r="A1123" s="828">
        <v>1114</v>
      </c>
      <c r="B1123" s="829"/>
      <c r="C1123" s="563" t="s">
        <v>4059</v>
      </c>
      <c r="D1123" s="582"/>
      <c r="E1123" s="616"/>
      <c r="F1123" s="616" t="s">
        <v>1642</v>
      </c>
      <c r="G1123" s="616" t="s">
        <v>1642</v>
      </c>
      <c r="H1123" s="629" t="s">
        <v>1642</v>
      </c>
      <c r="I1123" s="814" t="s">
        <v>1642</v>
      </c>
    </row>
    <row r="1124" spans="1:9" ht="13" outlineLevel="1" x14ac:dyDescent="0.35">
      <c r="A1124" s="799">
        <v>1115</v>
      </c>
      <c r="B1124" s="431"/>
      <c r="C1124" s="119" t="s">
        <v>1029</v>
      </c>
      <c r="D1124" s="422"/>
      <c r="E1124" s="416"/>
      <c r="F1124" s="416" t="s">
        <v>1642</v>
      </c>
      <c r="G1124" s="416" t="s">
        <v>1642</v>
      </c>
      <c r="H1124" s="44" t="s">
        <v>1642</v>
      </c>
      <c r="I1124" s="420" t="s">
        <v>1642</v>
      </c>
    </row>
    <row r="1125" spans="1:9" ht="50" outlineLevel="1" x14ac:dyDescent="0.35">
      <c r="A1125" s="787">
        <v>1116</v>
      </c>
      <c r="B1125" s="830" t="s">
        <v>4060</v>
      </c>
      <c r="C1125" s="82" t="s">
        <v>4061</v>
      </c>
      <c r="D1125" s="147" t="s">
        <v>4090</v>
      </c>
      <c r="E1125" s="47" t="s">
        <v>4608</v>
      </c>
      <c r="F1125" s="65" t="s">
        <v>4091</v>
      </c>
      <c r="G1125" s="65" t="s">
        <v>4091</v>
      </c>
      <c r="H1125" s="40" t="s">
        <v>257</v>
      </c>
      <c r="I1125" s="824" t="s">
        <v>4111</v>
      </c>
    </row>
    <row r="1126" spans="1:9" ht="25" outlineLevel="1" x14ac:dyDescent="0.35">
      <c r="A1126" s="787">
        <v>1117</v>
      </c>
      <c r="B1126" s="830" t="s">
        <v>4062</v>
      </c>
      <c r="C1126" s="627" t="s">
        <v>4063</v>
      </c>
      <c r="D1126" s="147" t="s">
        <v>4090</v>
      </c>
      <c r="E1126" s="47" t="s">
        <v>4609</v>
      </c>
      <c r="F1126" s="65" t="s">
        <v>4091</v>
      </c>
      <c r="G1126" s="65" t="s">
        <v>4091</v>
      </c>
      <c r="H1126" s="40" t="s">
        <v>257</v>
      </c>
      <c r="I1126" s="824" t="s">
        <v>4111</v>
      </c>
    </row>
    <row r="1127" spans="1:9" ht="25" outlineLevel="1" x14ac:dyDescent="0.35">
      <c r="A1127" s="787">
        <v>1118</v>
      </c>
      <c r="B1127" s="830" t="s">
        <v>4064</v>
      </c>
      <c r="C1127" s="627" t="s">
        <v>4065</v>
      </c>
      <c r="D1127" s="147" t="s">
        <v>4090</v>
      </c>
      <c r="E1127" s="47" t="s">
        <v>4610</v>
      </c>
      <c r="F1127" s="65" t="s">
        <v>4091</v>
      </c>
      <c r="G1127" s="65" t="s">
        <v>4091</v>
      </c>
      <c r="H1127" s="40" t="s">
        <v>257</v>
      </c>
      <c r="I1127" s="824" t="s">
        <v>4111</v>
      </c>
    </row>
    <row r="1128" spans="1:9" ht="13" x14ac:dyDescent="0.35">
      <c r="A1128" s="828">
        <v>1119</v>
      </c>
      <c r="B1128" s="829"/>
      <c r="C1128" s="563" t="s">
        <v>4066</v>
      </c>
      <c r="D1128" s="582"/>
      <c r="E1128" s="616"/>
      <c r="F1128" s="616" t="s">
        <v>1642</v>
      </c>
      <c r="G1128" s="616" t="s">
        <v>1642</v>
      </c>
      <c r="H1128" s="629" t="s">
        <v>1642</v>
      </c>
      <c r="I1128" s="814" t="s">
        <v>1642</v>
      </c>
    </row>
    <row r="1129" spans="1:9" ht="13" outlineLevel="1" x14ac:dyDescent="0.35">
      <c r="A1129" s="799">
        <v>1120</v>
      </c>
      <c r="B1129" s="431"/>
      <c r="C1129" s="119" t="s">
        <v>1029</v>
      </c>
      <c r="D1129" s="422"/>
      <c r="E1129" s="416"/>
      <c r="F1129" s="416" t="s">
        <v>1642</v>
      </c>
      <c r="G1129" s="416" t="s">
        <v>1642</v>
      </c>
      <c r="H1129" s="44" t="s">
        <v>1642</v>
      </c>
      <c r="I1129" s="420" t="s">
        <v>1642</v>
      </c>
    </row>
    <row r="1130" spans="1:9" ht="37.5" outlineLevel="1" x14ac:dyDescent="0.35">
      <c r="A1130" s="831">
        <v>1121</v>
      </c>
      <c r="B1130" s="254" t="s">
        <v>4067</v>
      </c>
      <c r="C1130" s="627" t="s">
        <v>715</v>
      </c>
      <c r="D1130" s="127" t="s">
        <v>256</v>
      </c>
      <c r="E1130" s="47" t="s">
        <v>716</v>
      </c>
      <c r="F1130" s="65" t="s">
        <v>4091</v>
      </c>
      <c r="G1130" s="65" t="s">
        <v>4091</v>
      </c>
      <c r="H1130" s="40" t="s">
        <v>257</v>
      </c>
      <c r="I1130" s="824" t="s">
        <v>4111</v>
      </c>
    </row>
    <row r="1131" spans="1:9" outlineLevel="1" x14ac:dyDescent="0.35">
      <c r="A1131" s="831">
        <v>1122</v>
      </c>
      <c r="B1131" s="254" t="s">
        <v>4611</v>
      </c>
      <c r="C1131" s="627" t="s">
        <v>3553</v>
      </c>
      <c r="D1131" s="43" t="s">
        <v>4094</v>
      </c>
      <c r="E1131" s="47"/>
      <c r="F1131" s="65" t="s">
        <v>4091</v>
      </c>
      <c r="G1131" s="65" t="s">
        <v>4091</v>
      </c>
      <c r="H1131" s="40" t="s">
        <v>1870</v>
      </c>
      <c r="I1131" s="40" t="s">
        <v>4091</v>
      </c>
    </row>
    <row r="1132" spans="1:9" ht="13" x14ac:dyDescent="0.35">
      <c r="A1132" s="828">
        <v>1123</v>
      </c>
      <c r="B1132" s="829"/>
      <c r="C1132" s="563" t="s">
        <v>4069</v>
      </c>
      <c r="D1132" s="582"/>
      <c r="E1132" s="616"/>
      <c r="F1132" s="616" t="s">
        <v>1642</v>
      </c>
      <c r="G1132" s="616" t="s">
        <v>1642</v>
      </c>
      <c r="H1132" s="629" t="s">
        <v>1642</v>
      </c>
      <c r="I1132" s="814" t="s">
        <v>1642</v>
      </c>
    </row>
    <row r="1133" spans="1:9" ht="13.5" outlineLevel="1" thickBot="1" x14ac:dyDescent="0.4">
      <c r="A1133" s="799">
        <v>1124</v>
      </c>
      <c r="B1133" s="431"/>
      <c r="C1133" s="832" t="s">
        <v>1029</v>
      </c>
      <c r="D1133" s="422"/>
      <c r="E1133" s="416"/>
      <c r="F1133" s="416" t="s">
        <v>1642</v>
      </c>
      <c r="G1133" s="416" t="s">
        <v>1642</v>
      </c>
      <c r="H1133" s="44" t="s">
        <v>1642</v>
      </c>
      <c r="I1133" s="420" t="s">
        <v>1642</v>
      </c>
    </row>
    <row r="1134" spans="1:9" outlineLevel="1" x14ac:dyDescent="0.35">
      <c r="A1134" s="787">
        <v>1125</v>
      </c>
      <c r="B1134" s="830" t="s">
        <v>4070</v>
      </c>
      <c r="C1134" s="82" t="s">
        <v>4071</v>
      </c>
      <c r="D1134" s="147" t="s">
        <v>4090</v>
      </c>
      <c r="E1134" s="47"/>
      <c r="F1134" s="65" t="s">
        <v>4091</v>
      </c>
      <c r="G1134" s="65" t="s">
        <v>4091</v>
      </c>
      <c r="H1134" s="40" t="s">
        <v>257</v>
      </c>
      <c r="I1134" s="824" t="s">
        <v>4111</v>
      </c>
    </row>
    <row r="1135" spans="1:9" ht="25" outlineLevel="1" x14ac:dyDescent="0.35">
      <c r="A1135" s="787">
        <v>1126</v>
      </c>
      <c r="B1135" s="830" t="s">
        <v>4072</v>
      </c>
      <c r="C1135" s="82" t="s">
        <v>4073</v>
      </c>
      <c r="D1135" s="140" t="s">
        <v>1994</v>
      </c>
      <c r="E1135" s="47" t="s">
        <v>4227</v>
      </c>
      <c r="F1135" s="70" t="s">
        <v>4091</v>
      </c>
      <c r="G1135" s="70" t="s">
        <v>4091</v>
      </c>
      <c r="H1135" s="17" t="s">
        <v>257</v>
      </c>
      <c r="I1135" s="11" t="s">
        <v>4101</v>
      </c>
    </row>
    <row r="1136" spans="1:9" outlineLevel="1" x14ac:dyDescent="0.35">
      <c r="A1136" s="787">
        <v>1127</v>
      </c>
      <c r="B1136" s="830" t="s">
        <v>4074</v>
      </c>
      <c r="C1136" s="82" t="s">
        <v>4075</v>
      </c>
      <c r="D1136" s="147" t="s">
        <v>4090</v>
      </c>
      <c r="E1136" s="47" t="s">
        <v>4228</v>
      </c>
      <c r="F1136" s="65" t="s">
        <v>4091</v>
      </c>
      <c r="G1136" s="65" t="s">
        <v>4091</v>
      </c>
      <c r="H1136" s="40" t="s">
        <v>257</v>
      </c>
      <c r="I1136" s="824" t="s">
        <v>4111</v>
      </c>
    </row>
    <row r="1137" spans="1:9" ht="37.5" outlineLevel="1" x14ac:dyDescent="0.35">
      <c r="A1137" s="787">
        <v>1128</v>
      </c>
      <c r="B1137" s="830" t="s">
        <v>4076</v>
      </c>
      <c r="C1137" s="82" t="s">
        <v>4077</v>
      </c>
      <c r="D1137" s="147" t="s">
        <v>4090</v>
      </c>
      <c r="E1137" s="47" t="s">
        <v>4166</v>
      </c>
      <c r="F1137" s="65" t="s">
        <v>4091</v>
      </c>
      <c r="G1137" s="65" t="s">
        <v>4091</v>
      </c>
      <c r="H1137" s="40" t="s">
        <v>257</v>
      </c>
      <c r="I1137" s="824" t="s">
        <v>4111</v>
      </c>
    </row>
    <row r="1138" spans="1:9" outlineLevel="1" x14ac:dyDescent="0.35">
      <c r="A1138" s="787">
        <v>1129</v>
      </c>
      <c r="B1138" s="830" t="s">
        <v>4078</v>
      </c>
      <c r="C1138" s="82" t="s">
        <v>4079</v>
      </c>
      <c r="D1138" s="147" t="s">
        <v>4090</v>
      </c>
      <c r="E1138" s="47"/>
      <c r="F1138" s="65" t="s">
        <v>4091</v>
      </c>
      <c r="G1138" s="65" t="s">
        <v>4091</v>
      </c>
      <c r="H1138" s="40" t="s">
        <v>257</v>
      </c>
      <c r="I1138" s="824" t="s">
        <v>4111</v>
      </c>
    </row>
  </sheetData>
  <sheetProtection autoFilter="0"/>
  <protectedRanges>
    <protectedRange algorithmName="SHA-512" hashValue="7LVHEyajPEl2lt5GjMTv2LlTK5XFmf7xiCP6/McHDTG2aoHfEHWHMq+h4TcA5JFi+XHDcL7nP4UHARNE4F545Q==" saltValue="3OvATjBY7DcCITKYdKkxWw==" spinCount="100000" sqref="B742:C742" name="RnR Task Content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743:C744 B745" name="RnR Task Content_2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746:C746" name="RnR Task Content_2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747:C747 B749:C749" name="RnR Task Content_2_3"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748:C748" name="RnR Task Content_2_4"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750:C752" name="RnR Task Content_2_5"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759" name="RnR Task Content_2_7"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759" name="RnR Task Content_2_8"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758:C758" name="RnR Task Content_2_9"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745" name="RnR Task Content_2_1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762:C764 C766:C771" name="RnR Task Content_2_7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762:B764 B766:B771" name="RnR Task Content_2_8_2" securityDescriptor="O:WDG:WDD:(A;;CC;;;S-1-5-21-74642-3284969411-2123768488-107669)(A;;CC;;;S-1-5-21-74642-3284969411-2123768488-113093)(A;;CC;;;S-1-5-21-74642-3284969411-2123768488-1293297)(A;;CC;;;S-1-5-21-74642-3284969411-2123768488-139279)(A;;CC;;;S-1-5-21-74642-3284969411-2123768488-96669)"/>
  </protectedRanges>
  <autoFilter ref="A2:I1138" xr:uid="{36777A51-E980-4F6F-A8D2-92F7FAB3190A}"/>
  <conditionalFormatting sqref="C279">
    <cfRule type="duplicateValues" dxfId="83" priority="2"/>
  </conditionalFormatting>
  <conditionalFormatting sqref="C332">
    <cfRule type="duplicateValues" dxfId="82" priority="4"/>
  </conditionalFormatting>
  <conditionalFormatting sqref="C334">
    <cfRule type="duplicateValues" dxfId="81" priority="1"/>
  </conditionalFormatting>
  <conditionalFormatting sqref="C336">
    <cfRule type="duplicateValues" dxfId="80" priority="3"/>
  </conditionalFormatting>
  <hyperlinks>
    <hyperlink ref="E332" r:id="rId1" display="Process flow - additional information available. Up to Six (6) refreshes per SID, per contract year, are included; additional refreshes are available as a chargeable request. Only available after initial build phase is complete. Note: copies for non-NetWeaver systems need to be evaluated on a case by case basis and is not possible in all cases. Intra-regional (same region) only (e.g. restore a system in region 2 from backup from region 1 is not possible). Extra-regional (between region) refreshes are available as an Optional Service. Does not include activities such as data masking, scrambling etc." xr:uid="{9602C5FA-61B1-4B58-890D-1BAAF1DADA23}"/>
    <hyperlink ref="E336" r:id="rId2" display="Process flow - additional information available. Extra-regional (between region) refreshes are available as an Optional Service. Note: This service is not available in all regions and/or datacenters and is not available from all service providers. Does not include activities such as data masking, scrambling etc." xr:uid="{6ECC099F-5CE4-43A3-B3F6-0EBD8162EA5D}"/>
    <hyperlink ref="E422" r:id="rId3" display="Process flow - additional information available. Process flow - additional information available. 500GB upper limit, above that threshold, only system copies are performed because of technical restrictions. Available for systems maintained in an SAP Enterprise Cloud Services (ECS) environment for which SAP is the Service Provider. This service can be requested only after completing a migration by a Partner if applicable." xr:uid="{0323E9E7-E09A-416B-9381-CD3B8B2273D2}"/>
    <hyperlink ref="E147" r:id="rId4" xr:uid="{D6C17FC0-195E-4893-A70E-864E3CDFF589}"/>
    <hyperlink ref="E345" r:id="rId5" display="Process flow - additional information available. May require additional system downtime." xr:uid="{438B3BA0-9AA1-4D79-B858-22EE64D4EF56}"/>
    <hyperlink ref="E52" r:id="rId6" xr:uid="{91DE42F7-F20E-4A5F-8713-8298D01E0AC0}"/>
    <hyperlink ref="E413" r:id="rId7" xr:uid="{0FCCB08F-B46C-469A-B107-D914B107E118}"/>
    <hyperlink ref="E340" r:id="rId8" xr:uid="{EAD8330A-DC8F-4578-9073-DBD385BEF418}"/>
    <hyperlink ref="E341" r:id="rId9" xr:uid="{5B297F3A-7CA0-4D22-B1FB-52CDC1E15E37}"/>
    <hyperlink ref="E347" r:id="rId10" display="Process flow - additional information available. The term &quot;update&quot; denotes the change to a new minor release of the hosted SAP software, typically focused on bug fixes and small enhancements. The terminology for such events differs within the SAP portfolio, however frequently used terms in this context are &quot;patch&quot;, &quot;Support Package&quot; and the like; this line item also includes the implementation of S/4HANA Feature Pack Stacks (FPS) but does not include the upgrade of S/4HANA to the next major release; the release sequence and the categorization of versions for each SAP product is available in the Product Availability Matrix (PAM) in SAP Service Marketplace; if a particular SAP component is not modelled in the PAM, this activity can be considered an &quot;update&quot; for that component unless where explicitly noted; this line item does not include the usage of more sophisticated update approaches like nZDT/ZDO/Downtime Minimization etc.; Requires standard scheduled downtime to implement. Any post installation tasks required which is not technical in nature (e.g. application related settings/manual code creation in customer namespace or manual activities required in SAP namespace) need to be performed by the customer. Available for systems maintained in an SAP Enterprise Cloud Services (ECS) environment for which SAP is the Service Provider. This service can be requested only after completing a migration by a Partner if applicable." xr:uid="{B85925F1-2809-46C7-87CD-3DE796D82F1B}"/>
    <hyperlink ref="E308" r:id="rId11" display="Process flow - additional information available. Service provider is responsible for executing this task as it can have an impact on system performance and availability. Provider will provide recommendations for technical system parameters; Provider will also adjust parameters by customer request except for certain standardized settings required to maintain system stability or security." xr:uid="{530F04B9-F817-479C-85C5-B55CD43FBA6F}"/>
    <hyperlink ref="E334" r:id="rId12" display="Process flow - additional information available. Up to Six (6) refreshes per SID, per contract year, are included; additional refreshes are available as a chargeable request. Only available after initial build phase is complete. Note: copies for non-NetWeaver systems need to be evaluated on a case by case basis and is not possible in all cases. Intra-regional (same region) only (e.g. restore a system in region 2 from backup from region 1 is not possible). Extra-regional (between region) refreshes are available as an Optional Service. Does not include activities such as data masking, scrambling etc." xr:uid="{BDB1A11C-BA66-4873-9FDA-75F5A27A8001}"/>
    <hyperlink ref="E3" r:id="rId13" xr:uid="{D1ED603E-1BFA-45B7-8838-C0345CBACF4A}"/>
    <hyperlink ref="E424" r:id="rId14" display="Process flow - additional information available. Available for systems maintained in an SAP Enterprise Cloud Services (ECS) environment for which SAP is the Service Provider. This service can be requested only after completing a migration by a Partner if applicable." xr:uid="{B3495C30-CCD5-4219-8204-8C393EEAEE10}"/>
    <hyperlink ref="E242" r:id="rId15" display="Process flow - additional information available." xr:uid="{2DC59112-474E-486F-A8F9-EE654FD75011}"/>
    <hyperlink ref="E243" r:id="rId16" display="Process flow - additional information available." xr:uid="{3CB434C2-7895-4A56-BC72-7A3333505EFB}"/>
    <hyperlink ref="E64" r:id="rId17" display="Process flow - additional information available." xr:uid="{386916B8-EDF7-4E3D-B450-0F70B8A566C5}"/>
  </hyperlinks>
  <pageMargins left="0.25" right="0.25" top="0.75" bottom="0.75" header="0.3" footer="0.3"/>
  <pageSetup paperSize="9" scale="49" fitToHeight="0" orientation="landscape" r:id="rId18"/>
  <headerFooter alignWithMargins="0">
    <oddFooter>&amp;LSAP S4HANA Cloud, private edition and SAP ERP, PCE Roles and Responsibilities enGlobal.v.7.2025
SAP Public Information
Page &amp;P of &amp;N_x000D_&amp;1#&amp;"72 Brand"&amp;6&amp;K000000                  INTERNAL ‒ SAP and External Parties under NDA Only</oddFooter>
  </headerFooter>
  <rowBreaks count="50" manualBreakCount="50">
    <brk id="15" max="16383" man="1"/>
    <brk id="26" max="16383" man="1"/>
    <brk id="42" max="16383" man="1"/>
    <brk id="78" max="16383" man="1"/>
    <brk id="107" max="16383" man="1"/>
    <brk id="118" max="16383" man="1"/>
    <brk id="160" max="16383" man="1"/>
    <brk id="187" max="16383" man="1"/>
    <brk id="210" max="16383" man="1"/>
    <brk id="230" max="16383" man="1"/>
    <brk id="268" max="16383" man="1"/>
    <brk id="296" max="16383" man="1"/>
    <brk id="308" max="16383" man="1"/>
    <brk id="328" max="16383" man="1"/>
    <brk id="338" max="16383" man="1"/>
    <brk id="357" max="16383" man="1"/>
    <brk id="372" max="16383" man="1"/>
    <brk id="384" max="16383" man="1"/>
    <brk id="399" max="16383" man="1"/>
    <brk id="420" max="16383" man="1"/>
    <brk id="438" max="16383" man="1"/>
    <brk id="458" max="16383" man="1"/>
    <brk id="493" max="16383" man="1"/>
    <brk id="501" max="16383" man="1"/>
    <brk id="514" max="16383" man="1"/>
    <brk id="526" max="16383" man="1"/>
    <brk id="534" max="16383" man="1"/>
    <brk id="541" max="16383" man="1"/>
    <brk id="546" max="16383" man="1"/>
    <brk id="564" max="16383" man="1"/>
    <brk id="591" max="16383" man="1"/>
    <brk id="613" max="16383" man="1"/>
    <brk id="639" max="16383" man="1"/>
    <brk id="656" max="16383" man="1"/>
    <brk id="676" max="16383" man="1"/>
    <brk id="691" max="16383" man="1"/>
    <brk id="702" max="16383" man="1"/>
    <brk id="739" max="16383" man="1"/>
    <brk id="759" max="16383" man="1"/>
    <brk id="783" max="16383" man="1"/>
    <brk id="807" max="16383" man="1"/>
    <brk id="849" max="16383" man="1"/>
    <brk id="880" max="16383" man="1"/>
    <brk id="911" max="16383" man="1"/>
    <brk id="954" max="16383" man="1"/>
    <brk id="999" max="16383" man="1"/>
    <brk id="1059" max="16383" man="1"/>
    <brk id="1079" max="16383" man="1"/>
    <brk id="1085" max="16383" man="1"/>
    <brk id="1122" max="16383"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39A17-F5D1-4BB7-8866-57418A8E278C}">
  <sheetPr codeName="Sheet12">
    <tabColor rgb="FF92D050"/>
    <outlinePr summaryBelow="0" summaryRight="0"/>
    <pageSetUpPr fitToPage="1"/>
  </sheetPr>
  <dimension ref="A1:J1326"/>
  <sheetViews>
    <sheetView showGridLines="0" view="pageBreakPreview" zoomScale="85" zoomScaleNormal="85" zoomScaleSheetLayoutView="85" zoomScalePageLayoutView="85" workbookViewId="0">
      <selection activeCell="E76" sqref="E76"/>
    </sheetView>
  </sheetViews>
  <sheetFormatPr defaultColWidth="9" defaultRowHeight="12.5" outlineLevelRow="2" x14ac:dyDescent="0.35"/>
  <cols>
    <col min="1" max="1" width="6.1796875" style="227" customWidth="1"/>
    <col min="2" max="2" width="25.81640625" style="428" customWidth="1"/>
    <col min="3" max="3" width="70.81640625" style="57" customWidth="1"/>
    <col min="4" max="4" width="67" style="167" customWidth="1"/>
    <col min="5" max="5" width="101.26953125" style="57" customWidth="1"/>
    <col min="6" max="7" width="11.54296875" style="57" customWidth="1"/>
    <col min="8" max="8" width="18.81640625" style="59" customWidth="1"/>
    <col min="9" max="9" width="98.54296875" style="59" customWidth="1"/>
    <col min="10" max="13" width="9" style="58" customWidth="1"/>
    <col min="14" max="16384" width="9" style="58"/>
  </cols>
  <sheetData>
    <row r="1" spans="1:9" s="775" customFormat="1" ht="77.5" x14ac:dyDescent="0.35">
      <c r="A1" s="852"/>
      <c r="B1" s="853"/>
      <c r="C1" s="852" t="s">
        <v>4612</v>
      </c>
      <c r="D1" s="852" t="s">
        <v>4081</v>
      </c>
      <c r="E1" s="773" t="s">
        <v>4082</v>
      </c>
      <c r="F1" s="854"/>
      <c r="G1" s="854"/>
      <c r="H1" s="774"/>
      <c r="I1" s="774"/>
    </row>
    <row r="2" spans="1:9" s="294" customFormat="1" ht="26" x14ac:dyDescent="0.35">
      <c r="A2" s="137" t="s">
        <v>4083</v>
      </c>
      <c r="B2" s="136" t="s">
        <v>217</v>
      </c>
      <c r="C2" s="137" t="s">
        <v>218</v>
      </c>
      <c r="D2" s="138" t="s">
        <v>219</v>
      </c>
      <c r="E2" s="138" t="s">
        <v>4084</v>
      </c>
      <c r="F2" s="138" t="s">
        <v>4085</v>
      </c>
      <c r="G2" s="777" t="s">
        <v>4086</v>
      </c>
      <c r="H2" s="778" t="s">
        <v>220</v>
      </c>
      <c r="I2" s="778" t="s">
        <v>248</v>
      </c>
    </row>
    <row r="3" spans="1:9" ht="130" x14ac:dyDescent="0.35">
      <c r="A3" s="485"/>
      <c r="B3" s="452"/>
      <c r="C3" s="452"/>
      <c r="D3" s="172" t="s">
        <v>4087</v>
      </c>
      <c r="E3" s="419" t="s">
        <v>4613</v>
      </c>
      <c r="F3" s="419" t="s">
        <v>1642</v>
      </c>
      <c r="G3" s="171" t="s">
        <v>1642</v>
      </c>
      <c r="H3" s="178" t="s">
        <v>1642</v>
      </c>
      <c r="I3" s="178" t="s">
        <v>1642</v>
      </c>
    </row>
    <row r="4" spans="1:9" ht="39" x14ac:dyDescent="0.35">
      <c r="A4" s="855" t="s">
        <v>4614</v>
      </c>
      <c r="B4" s="452"/>
      <c r="C4" s="171" t="s">
        <v>1656</v>
      </c>
      <c r="D4" s="172" t="s">
        <v>4089</v>
      </c>
      <c r="E4" s="172"/>
      <c r="F4" s="419" t="s">
        <v>1642</v>
      </c>
      <c r="G4" s="171" t="s">
        <v>1642</v>
      </c>
      <c r="H4" s="178" t="s">
        <v>1642</v>
      </c>
      <c r="I4" s="178" t="s">
        <v>1642</v>
      </c>
    </row>
    <row r="5" spans="1:9" ht="13" outlineLevel="1" x14ac:dyDescent="0.35">
      <c r="A5" s="856">
        <v>2</v>
      </c>
      <c r="B5" s="440"/>
      <c r="C5" s="12" t="s">
        <v>1657</v>
      </c>
      <c r="D5" s="422"/>
      <c r="E5" s="420"/>
      <c r="F5" s="420" t="s">
        <v>1642</v>
      </c>
      <c r="G5" s="78" t="s">
        <v>1642</v>
      </c>
      <c r="H5" s="29" t="s">
        <v>1642</v>
      </c>
      <c r="I5" s="29" t="s">
        <v>1642</v>
      </c>
    </row>
    <row r="6" spans="1:9" s="858" customFormat="1" ht="50" outlineLevel="2" x14ac:dyDescent="0.35">
      <c r="A6" s="857">
        <v>3</v>
      </c>
      <c r="B6" s="439" t="s">
        <v>1658</v>
      </c>
      <c r="C6" s="13" t="s">
        <v>1659</v>
      </c>
      <c r="D6" s="139" t="s">
        <v>4090</v>
      </c>
      <c r="E6" s="17"/>
      <c r="F6" s="17" t="s">
        <v>4091</v>
      </c>
      <c r="G6" s="40" t="s">
        <v>4091</v>
      </c>
      <c r="H6" s="141" t="s">
        <v>257</v>
      </c>
      <c r="I6" s="40" t="s">
        <v>4092</v>
      </c>
    </row>
    <row r="7" spans="1:9" s="858" customFormat="1" ht="62.5" outlineLevel="2" x14ac:dyDescent="0.35">
      <c r="A7" s="383">
        <v>4</v>
      </c>
      <c r="B7" s="439" t="s">
        <v>1661</v>
      </c>
      <c r="C7" s="17" t="s">
        <v>1662</v>
      </c>
      <c r="D7" s="139" t="s">
        <v>4090</v>
      </c>
      <c r="E7" s="17"/>
      <c r="F7" s="17" t="s">
        <v>4091</v>
      </c>
      <c r="G7" s="17" t="s">
        <v>4091</v>
      </c>
      <c r="H7" s="141" t="s">
        <v>257</v>
      </c>
      <c r="I7" s="40" t="s">
        <v>4092</v>
      </c>
    </row>
    <row r="8" spans="1:9" ht="25" outlineLevel="2" x14ac:dyDescent="0.35">
      <c r="A8" s="383">
        <v>5</v>
      </c>
      <c r="B8" s="439" t="s">
        <v>1663</v>
      </c>
      <c r="C8" s="17" t="s">
        <v>1664</v>
      </c>
      <c r="D8" s="139" t="s">
        <v>4090</v>
      </c>
      <c r="E8" s="63"/>
      <c r="F8" s="17" t="s">
        <v>4091</v>
      </c>
      <c r="G8" s="17" t="s">
        <v>4091</v>
      </c>
      <c r="H8" s="141" t="s">
        <v>257</v>
      </c>
      <c r="I8" s="40" t="s">
        <v>4092</v>
      </c>
    </row>
    <row r="9" spans="1:9" s="858" customFormat="1" ht="25" outlineLevel="2" x14ac:dyDescent="0.35">
      <c r="A9" s="383">
        <v>6</v>
      </c>
      <c r="B9" s="439" t="s">
        <v>1665</v>
      </c>
      <c r="C9" s="17" t="s">
        <v>1666</v>
      </c>
      <c r="D9" s="139" t="s">
        <v>4090</v>
      </c>
      <c r="E9" s="17" t="s">
        <v>4093</v>
      </c>
      <c r="F9" s="17" t="s">
        <v>4091</v>
      </c>
      <c r="G9" s="17" t="s">
        <v>4091</v>
      </c>
      <c r="H9" s="141" t="s">
        <v>257</v>
      </c>
      <c r="I9" s="40" t="s">
        <v>4092</v>
      </c>
    </row>
    <row r="10" spans="1:9" s="858" customFormat="1" ht="37.5" outlineLevel="2" x14ac:dyDescent="0.35">
      <c r="A10" s="383">
        <v>7</v>
      </c>
      <c r="B10" s="439" t="s">
        <v>1667</v>
      </c>
      <c r="C10" s="17" t="s">
        <v>1668</v>
      </c>
      <c r="D10" s="139" t="s">
        <v>4090</v>
      </c>
      <c r="E10" s="17"/>
      <c r="F10" s="17" t="s">
        <v>4091</v>
      </c>
      <c r="G10" s="17" t="s">
        <v>4091</v>
      </c>
      <c r="H10" s="141" t="s">
        <v>257</v>
      </c>
      <c r="I10" s="40" t="s">
        <v>4092</v>
      </c>
    </row>
    <row r="11" spans="1:9" ht="13" outlineLevel="1" x14ac:dyDescent="0.35">
      <c r="A11" s="856">
        <v>8</v>
      </c>
      <c r="B11" s="440"/>
      <c r="C11" s="12" t="s">
        <v>1669</v>
      </c>
      <c r="D11" s="422"/>
      <c r="E11" s="420"/>
      <c r="F11" s="420" t="s">
        <v>1642</v>
      </c>
      <c r="G11" s="78" t="s">
        <v>1642</v>
      </c>
      <c r="H11" s="29" t="s">
        <v>1642</v>
      </c>
      <c r="I11" s="12" t="s">
        <v>1642</v>
      </c>
    </row>
    <row r="12" spans="1:9" s="858" customFormat="1" ht="175" outlineLevel="2" x14ac:dyDescent="0.35">
      <c r="A12" s="857">
        <v>9</v>
      </c>
      <c r="B12" s="568" t="s">
        <v>1670</v>
      </c>
      <c r="C12" s="13" t="s">
        <v>1671</v>
      </c>
      <c r="D12" s="43" t="s">
        <v>4094</v>
      </c>
      <c r="E12" s="70" t="s">
        <v>4095</v>
      </c>
      <c r="F12" s="17" t="s">
        <v>4091</v>
      </c>
      <c r="G12" s="17" t="s">
        <v>4091</v>
      </c>
      <c r="H12" s="141" t="s">
        <v>1870</v>
      </c>
      <c r="I12" s="40" t="s">
        <v>4091</v>
      </c>
    </row>
    <row r="13" spans="1:9" s="858" customFormat="1" ht="87.5" outlineLevel="2" x14ac:dyDescent="0.35">
      <c r="A13" s="857">
        <v>10</v>
      </c>
      <c r="B13" s="439" t="s">
        <v>1673</v>
      </c>
      <c r="C13" s="13" t="s">
        <v>1674</v>
      </c>
      <c r="D13" s="139" t="s">
        <v>4090</v>
      </c>
      <c r="E13" s="13" t="s">
        <v>4096</v>
      </c>
      <c r="F13" s="17" t="s">
        <v>4091</v>
      </c>
      <c r="G13" s="17" t="s">
        <v>4091</v>
      </c>
      <c r="H13" s="141" t="s">
        <v>257</v>
      </c>
      <c r="I13" s="40" t="s">
        <v>4097</v>
      </c>
    </row>
    <row r="14" spans="1:9" s="858" customFormat="1" ht="25" outlineLevel="2" x14ac:dyDescent="0.35">
      <c r="A14" s="383">
        <v>11</v>
      </c>
      <c r="B14" s="439" t="s">
        <v>1681</v>
      </c>
      <c r="C14" s="17" t="s">
        <v>1682</v>
      </c>
      <c r="D14" s="139" t="s">
        <v>4090</v>
      </c>
      <c r="E14" s="17" t="s">
        <v>4098</v>
      </c>
      <c r="F14" s="17" t="s">
        <v>4091</v>
      </c>
      <c r="G14" s="17" t="s">
        <v>4091</v>
      </c>
      <c r="H14" s="141" t="s">
        <v>257</v>
      </c>
      <c r="I14" s="40" t="s">
        <v>4092</v>
      </c>
    </row>
    <row r="15" spans="1:9" s="858" customFormat="1" ht="25" outlineLevel="2" x14ac:dyDescent="0.35">
      <c r="A15" s="383">
        <v>12</v>
      </c>
      <c r="B15" s="439" t="s">
        <v>1683</v>
      </c>
      <c r="C15" s="17" t="s">
        <v>1684</v>
      </c>
      <c r="D15" s="139" t="s">
        <v>4090</v>
      </c>
      <c r="E15" s="83" t="s">
        <v>4099</v>
      </c>
      <c r="F15" s="17" t="s">
        <v>4091</v>
      </c>
      <c r="G15" s="17" t="s">
        <v>4091</v>
      </c>
      <c r="H15" s="141" t="s">
        <v>257</v>
      </c>
      <c r="I15" s="40" t="s">
        <v>4092</v>
      </c>
    </row>
    <row r="16" spans="1:9" ht="65" outlineLevel="1" x14ac:dyDescent="0.35">
      <c r="A16" s="856">
        <v>13</v>
      </c>
      <c r="B16" s="440"/>
      <c r="C16" s="12" t="s">
        <v>1685</v>
      </c>
      <c r="D16" s="416" t="s">
        <v>4100</v>
      </c>
      <c r="E16" s="416"/>
      <c r="F16" s="420" t="s">
        <v>1642</v>
      </c>
      <c r="G16" s="78" t="s">
        <v>1642</v>
      </c>
      <c r="H16" s="29" t="s">
        <v>1642</v>
      </c>
      <c r="I16" s="29" t="s">
        <v>1642</v>
      </c>
    </row>
    <row r="17" spans="1:9" ht="13" outlineLevel="2" x14ac:dyDescent="0.35">
      <c r="A17" s="856">
        <v>14</v>
      </c>
      <c r="B17" s="440"/>
      <c r="C17" s="12" t="s">
        <v>1686</v>
      </c>
      <c r="D17" s="422"/>
      <c r="E17" s="420"/>
      <c r="F17" s="420" t="s">
        <v>1642</v>
      </c>
      <c r="G17" s="78" t="s">
        <v>1642</v>
      </c>
      <c r="H17" s="29" t="s">
        <v>1642</v>
      </c>
      <c r="I17" s="29" t="s">
        <v>1642</v>
      </c>
    </row>
    <row r="18" spans="1:9" s="858" customFormat="1" outlineLevel="2" x14ac:dyDescent="0.35">
      <c r="A18" s="383">
        <v>15</v>
      </c>
      <c r="B18" s="439" t="s">
        <v>1687</v>
      </c>
      <c r="C18" s="17" t="s">
        <v>1688</v>
      </c>
      <c r="D18" s="140" t="s">
        <v>1994</v>
      </c>
      <c r="E18" s="17"/>
      <c r="F18" s="17" t="s">
        <v>4091</v>
      </c>
      <c r="G18" s="17" t="s">
        <v>4091</v>
      </c>
      <c r="H18" s="141" t="s">
        <v>257</v>
      </c>
      <c r="I18" s="40" t="s">
        <v>4101</v>
      </c>
    </row>
    <row r="19" spans="1:9" s="858" customFormat="1" ht="25" outlineLevel="2" x14ac:dyDescent="0.35">
      <c r="A19" s="383">
        <v>16</v>
      </c>
      <c r="B19" s="439" t="s">
        <v>1690</v>
      </c>
      <c r="C19" s="17" t="s">
        <v>1691</v>
      </c>
      <c r="D19" s="140" t="s">
        <v>1994</v>
      </c>
      <c r="E19" s="17"/>
      <c r="F19" s="17" t="s">
        <v>4091</v>
      </c>
      <c r="G19" s="17" t="s">
        <v>4091</v>
      </c>
      <c r="H19" s="141" t="s">
        <v>257</v>
      </c>
      <c r="I19" s="40" t="s">
        <v>4101</v>
      </c>
    </row>
    <row r="20" spans="1:9" s="858" customFormat="1" outlineLevel="2" x14ac:dyDescent="0.35">
      <c r="A20" s="383">
        <v>17</v>
      </c>
      <c r="B20" s="439" t="s">
        <v>1692</v>
      </c>
      <c r="C20" s="17" t="s">
        <v>1693</v>
      </c>
      <c r="D20" s="140" t="s">
        <v>1994</v>
      </c>
      <c r="E20" s="17"/>
      <c r="F20" s="17" t="s">
        <v>4091</v>
      </c>
      <c r="G20" s="17" t="s">
        <v>4091</v>
      </c>
      <c r="H20" s="141" t="s">
        <v>257</v>
      </c>
      <c r="I20" s="40" t="s">
        <v>4101</v>
      </c>
    </row>
    <row r="21" spans="1:9" ht="13" outlineLevel="2" x14ac:dyDescent="0.35">
      <c r="A21" s="856">
        <v>18</v>
      </c>
      <c r="B21" s="440"/>
      <c r="C21" s="12" t="s">
        <v>1694</v>
      </c>
      <c r="D21" s="422"/>
      <c r="E21" s="420"/>
      <c r="F21" s="420" t="s">
        <v>1642</v>
      </c>
      <c r="G21" s="78" t="s">
        <v>1642</v>
      </c>
      <c r="H21" s="29" t="s">
        <v>1642</v>
      </c>
      <c r="I21" s="12" t="s">
        <v>1642</v>
      </c>
    </row>
    <row r="22" spans="1:9" s="858" customFormat="1" outlineLevel="2" x14ac:dyDescent="0.35">
      <c r="A22" s="383">
        <v>19</v>
      </c>
      <c r="B22" s="439" t="s">
        <v>1695</v>
      </c>
      <c r="C22" s="17" t="s">
        <v>1696</v>
      </c>
      <c r="D22" s="140" t="s">
        <v>1994</v>
      </c>
      <c r="E22" s="17"/>
      <c r="F22" s="17" t="s">
        <v>4091</v>
      </c>
      <c r="G22" s="17" t="s">
        <v>4091</v>
      </c>
      <c r="H22" s="141" t="s">
        <v>257</v>
      </c>
      <c r="I22" s="40" t="s">
        <v>4101</v>
      </c>
    </row>
    <row r="23" spans="1:9" s="858" customFormat="1" outlineLevel="2" x14ac:dyDescent="0.35">
      <c r="A23" s="383">
        <v>20</v>
      </c>
      <c r="B23" s="439" t="s">
        <v>1697</v>
      </c>
      <c r="C23" s="17" t="s">
        <v>1698</v>
      </c>
      <c r="D23" s="140" t="s">
        <v>1994</v>
      </c>
      <c r="E23" s="17"/>
      <c r="F23" s="17" t="s">
        <v>4091</v>
      </c>
      <c r="G23" s="17" t="s">
        <v>4091</v>
      </c>
      <c r="H23" s="141" t="s">
        <v>257</v>
      </c>
      <c r="I23" s="40" t="s">
        <v>4101</v>
      </c>
    </row>
    <row r="24" spans="1:9" s="858" customFormat="1" outlineLevel="2" x14ac:dyDescent="0.35">
      <c r="A24" s="383">
        <v>21</v>
      </c>
      <c r="B24" s="439" t="s">
        <v>1699</v>
      </c>
      <c r="C24" s="17" t="s">
        <v>1700</v>
      </c>
      <c r="D24" s="140" t="s">
        <v>1994</v>
      </c>
      <c r="E24" s="17"/>
      <c r="F24" s="17" t="s">
        <v>4091</v>
      </c>
      <c r="G24" s="17" t="s">
        <v>4091</v>
      </c>
      <c r="H24" s="141" t="s">
        <v>257</v>
      </c>
      <c r="I24" s="40" t="s">
        <v>4101</v>
      </c>
    </row>
    <row r="25" spans="1:9" s="858" customFormat="1" outlineLevel="2" x14ac:dyDescent="0.35">
      <c r="A25" s="383">
        <v>22</v>
      </c>
      <c r="B25" s="439" t="s">
        <v>1701</v>
      </c>
      <c r="C25" s="17" t="s">
        <v>1702</v>
      </c>
      <c r="D25" s="140" t="s">
        <v>1994</v>
      </c>
      <c r="E25" s="17"/>
      <c r="F25" s="17" t="s">
        <v>4091</v>
      </c>
      <c r="G25" s="17" t="s">
        <v>4091</v>
      </c>
      <c r="H25" s="141" t="s">
        <v>257</v>
      </c>
      <c r="I25" s="40" t="s">
        <v>4101</v>
      </c>
    </row>
    <row r="26" spans="1:9" s="858" customFormat="1" outlineLevel="2" x14ac:dyDescent="0.35">
      <c r="A26" s="383">
        <v>23</v>
      </c>
      <c r="B26" s="439" t="s">
        <v>1703</v>
      </c>
      <c r="C26" s="17" t="s">
        <v>1704</v>
      </c>
      <c r="D26" s="140" t="s">
        <v>1994</v>
      </c>
      <c r="E26" s="17"/>
      <c r="F26" s="17" t="s">
        <v>4091</v>
      </c>
      <c r="G26" s="17" t="s">
        <v>4091</v>
      </c>
      <c r="H26" s="141" t="s">
        <v>257</v>
      </c>
      <c r="I26" s="40" t="s">
        <v>4101</v>
      </c>
    </row>
    <row r="27" spans="1:9" ht="65" x14ac:dyDescent="0.35">
      <c r="A27" s="855">
        <v>24</v>
      </c>
      <c r="B27" s="452"/>
      <c r="C27" s="171" t="s">
        <v>1705</v>
      </c>
      <c r="D27" s="172" t="s">
        <v>4102</v>
      </c>
      <c r="E27" s="172" t="s">
        <v>4103</v>
      </c>
      <c r="F27" s="171" t="s">
        <v>1642</v>
      </c>
      <c r="G27" s="171" t="s">
        <v>1642</v>
      </c>
      <c r="H27" s="178" t="s">
        <v>1642</v>
      </c>
      <c r="I27" s="178" t="s">
        <v>1642</v>
      </c>
    </row>
    <row r="28" spans="1:9" ht="13" outlineLevel="1" x14ac:dyDescent="0.35">
      <c r="A28" s="856">
        <v>25</v>
      </c>
      <c r="B28" s="440"/>
      <c r="C28" s="12" t="s">
        <v>1706</v>
      </c>
      <c r="D28" s="422"/>
      <c r="E28" s="420"/>
      <c r="F28" s="420" t="s">
        <v>1642</v>
      </c>
      <c r="G28" s="78" t="s">
        <v>1642</v>
      </c>
      <c r="H28" s="29" t="s">
        <v>1642</v>
      </c>
      <c r="I28" s="29" t="s">
        <v>1642</v>
      </c>
    </row>
    <row r="29" spans="1:9" ht="25" outlineLevel="2" x14ac:dyDescent="0.35">
      <c r="A29" s="383">
        <v>26</v>
      </c>
      <c r="B29" s="439" t="s">
        <v>1707</v>
      </c>
      <c r="C29" s="17" t="s">
        <v>1708</v>
      </c>
      <c r="D29" s="139" t="s">
        <v>4090</v>
      </c>
      <c r="E29" s="17" t="s">
        <v>4104</v>
      </c>
      <c r="F29" s="17" t="s">
        <v>4091</v>
      </c>
      <c r="G29" s="17" t="s">
        <v>4091</v>
      </c>
      <c r="H29" s="141" t="s">
        <v>257</v>
      </c>
      <c r="I29" s="40" t="s">
        <v>4092</v>
      </c>
    </row>
    <row r="30" spans="1:9" ht="13" outlineLevel="1" x14ac:dyDescent="0.35">
      <c r="A30" s="856">
        <v>27</v>
      </c>
      <c r="B30" s="440"/>
      <c r="C30" s="12" t="s">
        <v>1710</v>
      </c>
      <c r="D30" s="422"/>
      <c r="E30" s="420"/>
      <c r="F30" s="420" t="s">
        <v>1642</v>
      </c>
      <c r="G30" s="420" t="s">
        <v>1642</v>
      </c>
      <c r="H30" s="29" t="s">
        <v>1642</v>
      </c>
      <c r="I30" s="12" t="s">
        <v>1642</v>
      </c>
    </row>
    <row r="31" spans="1:9" ht="25" outlineLevel="2" x14ac:dyDescent="0.35">
      <c r="A31" s="859">
        <v>28</v>
      </c>
      <c r="B31" s="456" t="s">
        <v>797</v>
      </c>
      <c r="C31" s="142" t="s">
        <v>1711</v>
      </c>
      <c r="D31" s="139" t="s">
        <v>4090</v>
      </c>
      <c r="E31" s="17" t="s">
        <v>4105</v>
      </c>
      <c r="F31" s="17" t="s">
        <v>4091</v>
      </c>
      <c r="G31" s="17" t="s">
        <v>4091</v>
      </c>
      <c r="H31" s="141" t="s">
        <v>257</v>
      </c>
      <c r="I31" s="40" t="s">
        <v>4097</v>
      </c>
    </row>
    <row r="32" spans="1:9" ht="37.5" outlineLevel="2" x14ac:dyDescent="0.35">
      <c r="A32" s="383">
        <v>29</v>
      </c>
      <c r="B32" s="573" t="s">
        <v>254</v>
      </c>
      <c r="C32" s="17" t="s">
        <v>255</v>
      </c>
      <c r="D32" s="127" t="s">
        <v>256</v>
      </c>
      <c r="E32" s="17" t="s">
        <v>258</v>
      </c>
      <c r="F32" s="17" t="s">
        <v>4091</v>
      </c>
      <c r="G32" s="17" t="s">
        <v>4091</v>
      </c>
      <c r="H32" s="141" t="s">
        <v>257</v>
      </c>
      <c r="I32" s="40" t="s">
        <v>4106</v>
      </c>
    </row>
    <row r="33" spans="1:9" s="60" customFormat="1" ht="62.5" outlineLevel="2" x14ac:dyDescent="0.35">
      <c r="A33" s="383">
        <v>30</v>
      </c>
      <c r="B33" s="573" t="s">
        <v>271</v>
      </c>
      <c r="C33" s="17" t="s">
        <v>4615</v>
      </c>
      <c r="D33" s="127" t="s">
        <v>256</v>
      </c>
      <c r="E33" s="17" t="s">
        <v>273</v>
      </c>
      <c r="F33" s="70" t="s">
        <v>4091</v>
      </c>
      <c r="G33" s="70" t="s">
        <v>4091</v>
      </c>
      <c r="H33" s="141" t="s">
        <v>257</v>
      </c>
      <c r="I33" s="11" t="s">
        <v>4106</v>
      </c>
    </row>
    <row r="34" spans="1:9" s="60" customFormat="1" ht="62.5" outlineLevel="2" x14ac:dyDescent="0.35">
      <c r="A34" s="383">
        <v>31</v>
      </c>
      <c r="B34" s="573" t="s">
        <v>277</v>
      </c>
      <c r="C34" s="17" t="s">
        <v>278</v>
      </c>
      <c r="D34" s="127" t="s">
        <v>256</v>
      </c>
      <c r="E34" s="70" t="s">
        <v>279</v>
      </c>
      <c r="F34" s="70" t="s">
        <v>4091</v>
      </c>
      <c r="G34" s="70" t="s">
        <v>4091</v>
      </c>
      <c r="H34" s="141" t="s">
        <v>257</v>
      </c>
      <c r="I34" s="11" t="s">
        <v>4106</v>
      </c>
    </row>
    <row r="35" spans="1:9" s="60" customFormat="1" ht="37.5" outlineLevel="2" x14ac:dyDescent="0.35">
      <c r="A35" s="383">
        <v>32</v>
      </c>
      <c r="B35" s="573" t="s">
        <v>284</v>
      </c>
      <c r="C35" s="17" t="s">
        <v>285</v>
      </c>
      <c r="D35" s="127" t="s">
        <v>256</v>
      </c>
      <c r="E35" s="70" t="s">
        <v>286</v>
      </c>
      <c r="F35" s="70" t="s">
        <v>4091</v>
      </c>
      <c r="G35" s="70" t="s">
        <v>4091</v>
      </c>
      <c r="H35" s="141" t="s">
        <v>257</v>
      </c>
      <c r="I35" s="11" t="s">
        <v>4106</v>
      </c>
    </row>
    <row r="36" spans="1:9" s="60" customFormat="1" ht="62.5" outlineLevel="2" x14ac:dyDescent="0.35">
      <c r="A36" s="383">
        <v>33</v>
      </c>
      <c r="B36" s="573" t="s">
        <v>289</v>
      </c>
      <c r="C36" s="17" t="s">
        <v>290</v>
      </c>
      <c r="D36" s="127" t="s">
        <v>256</v>
      </c>
      <c r="E36" s="70" t="s">
        <v>291</v>
      </c>
      <c r="F36" s="70" t="s">
        <v>4091</v>
      </c>
      <c r="G36" s="70" t="s">
        <v>4091</v>
      </c>
      <c r="H36" s="141" t="s">
        <v>257</v>
      </c>
      <c r="I36" s="11" t="s">
        <v>4106</v>
      </c>
    </row>
    <row r="37" spans="1:9" s="60" customFormat="1" ht="25" outlineLevel="2" x14ac:dyDescent="0.35">
      <c r="A37" s="383">
        <v>34</v>
      </c>
      <c r="B37" s="573" t="s">
        <v>771</v>
      </c>
      <c r="C37" s="17" t="s">
        <v>1713</v>
      </c>
      <c r="D37" s="139" t="s">
        <v>4090</v>
      </c>
      <c r="E37" s="17" t="s">
        <v>4107</v>
      </c>
      <c r="F37" s="17" t="s">
        <v>4091</v>
      </c>
      <c r="G37" s="17" t="s">
        <v>4091</v>
      </c>
      <c r="H37" s="141" t="s">
        <v>257</v>
      </c>
      <c r="I37" s="40" t="s">
        <v>4108</v>
      </c>
    </row>
    <row r="38" spans="1:9" ht="25" outlineLevel="2" x14ac:dyDescent="0.35">
      <c r="A38" s="383">
        <v>35</v>
      </c>
      <c r="B38" s="573" t="s">
        <v>294</v>
      </c>
      <c r="C38" s="17" t="s">
        <v>1715</v>
      </c>
      <c r="D38" s="127" t="s">
        <v>256</v>
      </c>
      <c r="E38" s="70" t="s">
        <v>296</v>
      </c>
      <c r="F38" s="17" t="s">
        <v>4091</v>
      </c>
      <c r="G38" s="17" t="s">
        <v>4091</v>
      </c>
      <c r="H38" s="141" t="s">
        <v>257</v>
      </c>
      <c r="I38" s="40" t="s">
        <v>4106</v>
      </c>
    </row>
    <row r="39" spans="1:9" ht="25" outlineLevel="2" x14ac:dyDescent="0.35">
      <c r="A39" s="857">
        <v>36</v>
      </c>
      <c r="B39" s="573" t="s">
        <v>1716</v>
      </c>
      <c r="C39" s="13" t="s">
        <v>1717</v>
      </c>
      <c r="D39" s="139" t="s">
        <v>4090</v>
      </c>
      <c r="E39" s="17" t="s">
        <v>4109</v>
      </c>
      <c r="F39" s="17" t="s">
        <v>4091</v>
      </c>
      <c r="G39" s="17" t="s">
        <v>4091</v>
      </c>
      <c r="H39" s="141" t="s">
        <v>257</v>
      </c>
      <c r="I39" s="40" t="s">
        <v>4106</v>
      </c>
    </row>
    <row r="40" spans="1:9" ht="25" outlineLevel="2" x14ac:dyDescent="0.35">
      <c r="A40" s="857">
        <v>37</v>
      </c>
      <c r="B40" s="573" t="s">
        <v>304</v>
      </c>
      <c r="C40" s="13" t="s">
        <v>305</v>
      </c>
      <c r="D40" s="127" t="s">
        <v>256</v>
      </c>
      <c r="E40" s="17" t="s">
        <v>306</v>
      </c>
      <c r="F40" s="17" t="s">
        <v>4091</v>
      </c>
      <c r="G40" s="17" t="s">
        <v>4091</v>
      </c>
      <c r="H40" s="141" t="s">
        <v>257</v>
      </c>
      <c r="I40" s="40" t="s">
        <v>4108</v>
      </c>
    </row>
    <row r="41" spans="1:9" ht="25" outlineLevel="2" x14ac:dyDescent="0.35">
      <c r="A41" s="857">
        <v>38</v>
      </c>
      <c r="B41" s="573" t="s">
        <v>1011</v>
      </c>
      <c r="C41" s="13" t="s">
        <v>1013</v>
      </c>
      <c r="D41" s="139" t="s">
        <v>4090</v>
      </c>
      <c r="E41" s="70" t="s">
        <v>4110</v>
      </c>
      <c r="F41" s="17" t="s">
        <v>4091</v>
      </c>
      <c r="G41" s="17" t="s">
        <v>4091</v>
      </c>
      <c r="H41" s="141" t="s">
        <v>257</v>
      </c>
      <c r="I41" s="40" t="s">
        <v>4111</v>
      </c>
    </row>
    <row r="42" spans="1:9" ht="25" outlineLevel="2" x14ac:dyDescent="0.35">
      <c r="A42" s="383">
        <v>39</v>
      </c>
      <c r="B42" s="573" t="s">
        <v>1723</v>
      </c>
      <c r="C42" s="17" t="s">
        <v>1724</v>
      </c>
      <c r="D42" s="139" t="s">
        <v>4090</v>
      </c>
      <c r="E42" s="70" t="s">
        <v>4112</v>
      </c>
      <c r="F42" s="70" t="s">
        <v>4091</v>
      </c>
      <c r="G42" s="70" t="s">
        <v>4091</v>
      </c>
      <c r="H42" s="141" t="s">
        <v>257</v>
      </c>
      <c r="I42" s="40" t="s">
        <v>4108</v>
      </c>
    </row>
    <row r="43" spans="1:9" ht="13" outlineLevel="1" x14ac:dyDescent="0.35">
      <c r="A43" s="856">
        <v>40</v>
      </c>
      <c r="B43" s="440"/>
      <c r="C43" s="12" t="s">
        <v>1725</v>
      </c>
      <c r="D43" s="416" t="s">
        <v>4113</v>
      </c>
      <c r="E43" s="416"/>
      <c r="F43" s="420" t="s">
        <v>1642</v>
      </c>
      <c r="G43" s="420" t="s">
        <v>1642</v>
      </c>
      <c r="H43" s="29" t="s">
        <v>1642</v>
      </c>
      <c r="I43" s="29" t="s">
        <v>1642</v>
      </c>
    </row>
    <row r="44" spans="1:9" outlineLevel="2" x14ac:dyDescent="0.35">
      <c r="A44" s="383">
        <v>41</v>
      </c>
      <c r="B44" s="439" t="s">
        <v>1110</v>
      </c>
      <c r="C44" s="17" t="s">
        <v>1726</v>
      </c>
      <c r="D44" s="139" t="s">
        <v>4090</v>
      </c>
      <c r="E44" s="17"/>
      <c r="F44" s="17" t="s">
        <v>4091</v>
      </c>
      <c r="G44" s="17" t="s">
        <v>4091</v>
      </c>
      <c r="H44" s="141" t="s">
        <v>257</v>
      </c>
      <c r="I44" s="40" t="s">
        <v>4092</v>
      </c>
    </row>
    <row r="45" spans="1:9" outlineLevel="2" x14ac:dyDescent="0.35">
      <c r="A45" s="383">
        <v>42</v>
      </c>
      <c r="B45" s="439" t="s">
        <v>1727</v>
      </c>
      <c r="C45" s="17" t="s">
        <v>1728</v>
      </c>
      <c r="D45" s="139" t="s">
        <v>4090</v>
      </c>
      <c r="E45" s="17"/>
      <c r="F45" s="17" t="s">
        <v>4091</v>
      </c>
      <c r="G45" s="17" t="s">
        <v>4091</v>
      </c>
      <c r="H45" s="141" t="s">
        <v>257</v>
      </c>
      <c r="I45" s="40" t="s">
        <v>4092</v>
      </c>
    </row>
    <row r="46" spans="1:9" outlineLevel="2" x14ac:dyDescent="0.35">
      <c r="A46" s="383">
        <v>43</v>
      </c>
      <c r="B46" s="439" t="s">
        <v>1729</v>
      </c>
      <c r="C46" s="17" t="s">
        <v>1730</v>
      </c>
      <c r="D46" s="139" t="s">
        <v>4090</v>
      </c>
      <c r="E46" s="63" t="s">
        <v>4114</v>
      </c>
      <c r="F46" s="17" t="s">
        <v>4091</v>
      </c>
      <c r="G46" s="17" t="s">
        <v>4091</v>
      </c>
      <c r="H46" s="141" t="s">
        <v>257</v>
      </c>
      <c r="I46" s="40" t="s">
        <v>4092</v>
      </c>
    </row>
    <row r="47" spans="1:9" outlineLevel="2" x14ac:dyDescent="0.35">
      <c r="A47" s="383">
        <v>44</v>
      </c>
      <c r="B47" s="439" t="s">
        <v>1731</v>
      </c>
      <c r="C47" s="17" t="s">
        <v>1732</v>
      </c>
      <c r="D47" s="139" t="s">
        <v>4090</v>
      </c>
      <c r="E47" s="63" t="s">
        <v>4114</v>
      </c>
      <c r="F47" s="17" t="s">
        <v>4091</v>
      </c>
      <c r="G47" s="17" t="s">
        <v>4091</v>
      </c>
      <c r="H47" s="141" t="s">
        <v>257</v>
      </c>
      <c r="I47" s="40" t="s">
        <v>4092</v>
      </c>
    </row>
    <row r="48" spans="1:9" outlineLevel="2" x14ac:dyDescent="0.35">
      <c r="A48" s="383">
        <v>45</v>
      </c>
      <c r="B48" s="439" t="s">
        <v>1733</v>
      </c>
      <c r="C48" s="17" t="s">
        <v>1734</v>
      </c>
      <c r="D48" s="139" t="s">
        <v>4090</v>
      </c>
      <c r="E48" s="63"/>
      <c r="F48" s="17" t="s">
        <v>4091</v>
      </c>
      <c r="G48" s="17" t="s">
        <v>4091</v>
      </c>
      <c r="H48" s="141" t="s">
        <v>257</v>
      </c>
      <c r="I48" s="40" t="s">
        <v>4092</v>
      </c>
    </row>
    <row r="49" spans="1:9" ht="37.5" outlineLevel="2" x14ac:dyDescent="0.35">
      <c r="A49" s="383">
        <v>46</v>
      </c>
      <c r="B49" s="439" t="s">
        <v>1735</v>
      </c>
      <c r="C49" s="17" t="s">
        <v>1736</v>
      </c>
      <c r="D49" s="139" t="s">
        <v>4090</v>
      </c>
      <c r="E49" s="63" t="s">
        <v>4115</v>
      </c>
      <c r="F49" s="17" t="s">
        <v>4091</v>
      </c>
      <c r="G49" s="17" t="s">
        <v>4091</v>
      </c>
      <c r="H49" s="141" t="s">
        <v>257</v>
      </c>
      <c r="I49" s="40" t="s">
        <v>4106</v>
      </c>
    </row>
    <row r="50" spans="1:9" outlineLevel="2" x14ac:dyDescent="0.35">
      <c r="A50" s="860">
        <v>47</v>
      </c>
      <c r="B50" s="457" t="s">
        <v>1415</v>
      </c>
      <c r="C50" s="40" t="s">
        <v>1737</v>
      </c>
      <c r="D50" s="140" t="s">
        <v>1994</v>
      </c>
      <c r="E50" s="17"/>
      <c r="F50" s="17" t="s">
        <v>4091</v>
      </c>
      <c r="G50" s="17" t="s">
        <v>4091</v>
      </c>
      <c r="H50" s="141" t="s">
        <v>257</v>
      </c>
      <c r="I50" s="40" t="s">
        <v>4101</v>
      </c>
    </row>
    <row r="51" spans="1:9" ht="13" outlineLevel="1" x14ac:dyDescent="0.35">
      <c r="A51" s="856">
        <v>48</v>
      </c>
      <c r="B51" s="440"/>
      <c r="C51" s="12" t="s">
        <v>1738</v>
      </c>
      <c r="D51" s="422"/>
      <c r="E51" s="420"/>
      <c r="F51" s="420" t="s">
        <v>1642</v>
      </c>
      <c r="G51" s="420" t="s">
        <v>1642</v>
      </c>
      <c r="H51" s="29" t="s">
        <v>1642</v>
      </c>
      <c r="I51" s="29" t="s">
        <v>1642</v>
      </c>
    </row>
    <row r="52" spans="1:9" outlineLevel="2" x14ac:dyDescent="0.35">
      <c r="A52" s="383">
        <v>49</v>
      </c>
      <c r="B52" s="439" t="s">
        <v>1225</v>
      </c>
      <c r="C52" s="17" t="s">
        <v>1740</v>
      </c>
      <c r="D52" s="139" t="s">
        <v>4090</v>
      </c>
      <c r="E52" s="574" t="s">
        <v>4116</v>
      </c>
      <c r="F52" s="17" t="s">
        <v>4091</v>
      </c>
      <c r="G52" s="17" t="s">
        <v>4091</v>
      </c>
      <c r="H52" s="141" t="s">
        <v>257</v>
      </c>
      <c r="I52" s="40" t="s">
        <v>4108</v>
      </c>
    </row>
    <row r="53" spans="1:9" outlineLevel="2" x14ac:dyDescent="0.35">
      <c r="A53" s="383">
        <v>50</v>
      </c>
      <c r="B53" s="439" t="s">
        <v>975</v>
      </c>
      <c r="C53" s="17" t="s">
        <v>977</v>
      </c>
      <c r="D53" s="140" t="s">
        <v>1994</v>
      </c>
      <c r="E53" s="17"/>
      <c r="F53" s="17" t="s">
        <v>4091</v>
      </c>
      <c r="G53" s="17" t="s">
        <v>4091</v>
      </c>
      <c r="H53" s="141" t="s">
        <v>257</v>
      </c>
      <c r="I53" s="40" t="s">
        <v>4101</v>
      </c>
    </row>
    <row r="54" spans="1:9" s="60" customFormat="1" outlineLevel="2" x14ac:dyDescent="0.35">
      <c r="A54" s="383">
        <v>51</v>
      </c>
      <c r="B54" s="243" t="s">
        <v>1049</v>
      </c>
      <c r="C54" s="17" t="s">
        <v>1741</v>
      </c>
      <c r="D54" s="139" t="s">
        <v>4090</v>
      </c>
      <c r="E54" s="17"/>
      <c r="F54" s="17" t="s">
        <v>4091</v>
      </c>
      <c r="G54" s="17" t="s">
        <v>4091</v>
      </c>
      <c r="H54" s="141" t="s">
        <v>257</v>
      </c>
      <c r="I54" s="40" t="s">
        <v>4108</v>
      </c>
    </row>
    <row r="55" spans="1:9" outlineLevel="2" x14ac:dyDescent="0.35">
      <c r="A55" s="383">
        <v>52</v>
      </c>
      <c r="B55" s="243" t="s">
        <v>1361</v>
      </c>
      <c r="C55" s="17" t="s">
        <v>1742</v>
      </c>
      <c r="D55" s="139" t="s">
        <v>4090</v>
      </c>
      <c r="E55" s="17"/>
      <c r="F55" s="17" t="s">
        <v>4091</v>
      </c>
      <c r="G55" s="17" t="s">
        <v>4091</v>
      </c>
      <c r="H55" s="141" t="s">
        <v>257</v>
      </c>
      <c r="I55" s="40" t="s">
        <v>4111</v>
      </c>
    </row>
    <row r="56" spans="1:9" ht="13" outlineLevel="1" x14ac:dyDescent="0.35">
      <c r="A56" s="856">
        <v>53</v>
      </c>
      <c r="B56" s="440"/>
      <c r="C56" s="12" t="s">
        <v>1743</v>
      </c>
      <c r="D56" s="422"/>
      <c r="E56" s="420"/>
      <c r="F56" s="420" t="s">
        <v>1642</v>
      </c>
      <c r="G56" s="420" t="s">
        <v>1642</v>
      </c>
      <c r="H56" s="29" t="s">
        <v>1642</v>
      </c>
      <c r="I56" s="29" t="s">
        <v>1642</v>
      </c>
    </row>
    <row r="57" spans="1:9" outlineLevel="2" x14ac:dyDescent="0.35">
      <c r="A57" s="383">
        <v>54</v>
      </c>
      <c r="B57" s="439" t="s">
        <v>891</v>
      </c>
      <c r="C57" s="17" t="s">
        <v>893</v>
      </c>
      <c r="D57" s="139" t="s">
        <v>4090</v>
      </c>
      <c r="E57" s="17" t="s">
        <v>4117</v>
      </c>
      <c r="F57" s="17" t="s">
        <v>4091</v>
      </c>
      <c r="G57" s="17" t="s">
        <v>4091</v>
      </c>
      <c r="H57" s="141" t="s">
        <v>257</v>
      </c>
      <c r="I57" s="40" t="s">
        <v>4092</v>
      </c>
    </row>
    <row r="58" spans="1:9" outlineLevel="2" x14ac:dyDescent="0.35">
      <c r="A58" s="383">
        <v>55</v>
      </c>
      <c r="B58" s="439" t="s">
        <v>1744</v>
      </c>
      <c r="C58" s="17" t="s">
        <v>1745</v>
      </c>
      <c r="D58" s="139" t="s">
        <v>4090</v>
      </c>
      <c r="E58" s="17"/>
      <c r="F58" s="17" t="s">
        <v>4091</v>
      </c>
      <c r="G58" s="17" t="s">
        <v>4091</v>
      </c>
      <c r="H58" s="141" t="s">
        <v>257</v>
      </c>
      <c r="I58" s="40" t="s">
        <v>4092</v>
      </c>
    </row>
    <row r="59" spans="1:9" outlineLevel="2" x14ac:dyDescent="0.35">
      <c r="A59" s="383">
        <v>56</v>
      </c>
      <c r="B59" s="568" t="s">
        <v>896</v>
      </c>
      <c r="C59" s="17" t="s">
        <v>1746</v>
      </c>
      <c r="D59" s="139" t="s">
        <v>4090</v>
      </c>
      <c r="E59" s="70" t="s">
        <v>4118</v>
      </c>
      <c r="F59" s="17" t="s">
        <v>4091</v>
      </c>
      <c r="G59" s="17" t="s">
        <v>4091</v>
      </c>
      <c r="H59" s="141" t="s">
        <v>257</v>
      </c>
      <c r="I59" s="40" t="s">
        <v>4108</v>
      </c>
    </row>
    <row r="60" spans="1:9" outlineLevel="2" x14ac:dyDescent="0.35">
      <c r="A60" s="383">
        <v>57</v>
      </c>
      <c r="B60" s="439" t="s">
        <v>1747</v>
      </c>
      <c r="C60" s="17" t="s">
        <v>1748</v>
      </c>
      <c r="D60" s="139" t="s">
        <v>4090</v>
      </c>
      <c r="E60" s="17"/>
      <c r="F60" s="17" t="s">
        <v>4091</v>
      </c>
      <c r="G60" s="17" t="s">
        <v>4091</v>
      </c>
      <c r="H60" s="141" t="s">
        <v>257</v>
      </c>
      <c r="I60" s="40" t="s">
        <v>4119</v>
      </c>
    </row>
    <row r="61" spans="1:9" outlineLevel="2" x14ac:dyDescent="0.35">
      <c r="A61" s="857">
        <v>58</v>
      </c>
      <c r="B61" s="439" t="s">
        <v>1749</v>
      </c>
      <c r="C61" s="13" t="s">
        <v>1750</v>
      </c>
      <c r="D61" s="139" t="s">
        <v>4090</v>
      </c>
      <c r="E61" s="17"/>
      <c r="F61" s="17" t="s">
        <v>4091</v>
      </c>
      <c r="G61" s="17" t="s">
        <v>4091</v>
      </c>
      <c r="H61" s="141" t="s">
        <v>257</v>
      </c>
      <c r="I61" s="40" t="s">
        <v>4092</v>
      </c>
    </row>
    <row r="62" spans="1:9" outlineLevel="2" x14ac:dyDescent="0.35">
      <c r="A62" s="383">
        <v>59</v>
      </c>
      <c r="B62" s="439" t="s">
        <v>1751</v>
      </c>
      <c r="C62" s="17" t="s">
        <v>1752</v>
      </c>
      <c r="D62" s="139" t="s">
        <v>4090</v>
      </c>
      <c r="E62" s="17"/>
      <c r="F62" s="17" t="s">
        <v>4091</v>
      </c>
      <c r="G62" s="17" t="s">
        <v>4091</v>
      </c>
      <c r="H62" s="141" t="s">
        <v>257</v>
      </c>
      <c r="I62" s="40" t="s">
        <v>4092</v>
      </c>
    </row>
    <row r="63" spans="1:9" outlineLevel="2" x14ac:dyDescent="0.35">
      <c r="A63" s="383">
        <v>60</v>
      </c>
      <c r="B63" s="439" t="s">
        <v>1753</v>
      </c>
      <c r="C63" s="17" t="s">
        <v>1754</v>
      </c>
      <c r="D63" s="139" t="s">
        <v>4090</v>
      </c>
      <c r="E63" s="17"/>
      <c r="F63" s="17" t="s">
        <v>4091</v>
      </c>
      <c r="G63" s="17" t="s">
        <v>4091</v>
      </c>
      <c r="H63" s="141" t="s">
        <v>257</v>
      </c>
      <c r="I63" s="40" t="s">
        <v>4092</v>
      </c>
    </row>
    <row r="64" spans="1:9" s="60" customFormat="1" outlineLevel="2" x14ac:dyDescent="0.35">
      <c r="A64" s="383">
        <v>61</v>
      </c>
      <c r="B64" s="568" t="s">
        <v>820</v>
      </c>
      <c r="C64" s="17" t="s">
        <v>1755</v>
      </c>
      <c r="D64" s="139" t="s">
        <v>4090</v>
      </c>
      <c r="E64" s="574" t="s">
        <v>4120</v>
      </c>
      <c r="F64" s="70" t="s">
        <v>4091</v>
      </c>
      <c r="G64" s="70" t="s">
        <v>4091</v>
      </c>
      <c r="H64" s="18" t="s">
        <v>257</v>
      </c>
      <c r="I64" s="781" t="s">
        <v>4121</v>
      </c>
    </row>
    <row r="65" spans="1:9" ht="13" outlineLevel="1" x14ac:dyDescent="0.35">
      <c r="A65" s="856">
        <v>62</v>
      </c>
      <c r="B65" s="440"/>
      <c r="C65" s="12" t="s">
        <v>1756</v>
      </c>
      <c r="D65" s="422"/>
      <c r="E65" s="420"/>
      <c r="F65" s="420" t="s">
        <v>1642</v>
      </c>
      <c r="G65" s="420" t="s">
        <v>1642</v>
      </c>
      <c r="H65" s="29" t="s">
        <v>1642</v>
      </c>
      <c r="I65" s="29" t="s">
        <v>1642</v>
      </c>
    </row>
    <row r="66" spans="1:9" outlineLevel="2" x14ac:dyDescent="0.35">
      <c r="A66" s="383">
        <v>63</v>
      </c>
      <c r="B66" s="439" t="s">
        <v>1757</v>
      </c>
      <c r="C66" s="17" t="s">
        <v>1758</v>
      </c>
      <c r="D66" s="139" t="s">
        <v>4090</v>
      </c>
      <c r="E66" s="17"/>
      <c r="F66" s="17" t="s">
        <v>4091</v>
      </c>
      <c r="G66" s="17" t="s">
        <v>4091</v>
      </c>
      <c r="H66" s="141" t="s">
        <v>257</v>
      </c>
      <c r="I66" s="40" t="s">
        <v>4092</v>
      </c>
    </row>
    <row r="67" spans="1:9" outlineLevel="2" x14ac:dyDescent="0.35">
      <c r="A67" s="383">
        <v>64</v>
      </c>
      <c r="B67" s="439" t="s">
        <v>1759</v>
      </c>
      <c r="C67" s="17" t="s">
        <v>1760</v>
      </c>
      <c r="D67" s="139" t="s">
        <v>4090</v>
      </c>
      <c r="E67" s="17"/>
      <c r="F67" s="17" t="s">
        <v>4091</v>
      </c>
      <c r="G67" s="17" t="s">
        <v>4091</v>
      </c>
      <c r="H67" s="141" t="s">
        <v>257</v>
      </c>
      <c r="I67" s="40" t="s">
        <v>4092</v>
      </c>
    </row>
    <row r="68" spans="1:9" ht="13" outlineLevel="1" x14ac:dyDescent="0.35">
      <c r="A68" s="856">
        <v>65</v>
      </c>
      <c r="B68" s="440"/>
      <c r="C68" s="12" t="s">
        <v>1761</v>
      </c>
      <c r="D68" s="422"/>
      <c r="E68" s="420"/>
      <c r="F68" s="420" t="s">
        <v>1642</v>
      </c>
      <c r="G68" s="420" t="s">
        <v>1642</v>
      </c>
      <c r="H68" s="29" t="s">
        <v>1642</v>
      </c>
      <c r="I68" s="29" t="s">
        <v>1642</v>
      </c>
    </row>
    <row r="69" spans="1:9" ht="13" outlineLevel="1" x14ac:dyDescent="0.35">
      <c r="A69" s="856">
        <v>66</v>
      </c>
      <c r="B69" s="440"/>
      <c r="C69" s="12" t="s">
        <v>1762</v>
      </c>
      <c r="D69" s="422"/>
      <c r="E69" s="420"/>
      <c r="F69" s="420" t="s">
        <v>1642</v>
      </c>
      <c r="G69" s="420" t="s">
        <v>1642</v>
      </c>
      <c r="H69" s="29" t="s">
        <v>1642</v>
      </c>
      <c r="I69" s="29" t="s">
        <v>1642</v>
      </c>
    </row>
    <row r="70" spans="1:9" outlineLevel="2" x14ac:dyDescent="0.35">
      <c r="A70" s="383">
        <v>67</v>
      </c>
      <c r="B70" s="439" t="s">
        <v>1763</v>
      </c>
      <c r="C70" s="17" t="s">
        <v>1764</v>
      </c>
      <c r="D70" s="139" t="s">
        <v>4090</v>
      </c>
      <c r="E70" s="17" t="s">
        <v>4122</v>
      </c>
      <c r="F70" s="17" t="s">
        <v>4091</v>
      </c>
      <c r="G70" s="17" t="s">
        <v>4091</v>
      </c>
      <c r="H70" s="141" t="s">
        <v>257</v>
      </c>
      <c r="I70" s="40" t="s">
        <v>4092</v>
      </c>
    </row>
    <row r="71" spans="1:9" s="60" customFormat="1" ht="37.5" outlineLevel="2" x14ac:dyDescent="0.35">
      <c r="A71" s="383">
        <v>68</v>
      </c>
      <c r="B71" s="439" t="s">
        <v>311</v>
      </c>
      <c r="C71" s="17" t="s">
        <v>1765</v>
      </c>
      <c r="D71" s="127" t="s">
        <v>256</v>
      </c>
      <c r="E71" s="70" t="s">
        <v>4123</v>
      </c>
      <c r="F71" s="70" t="s">
        <v>4091</v>
      </c>
      <c r="G71" s="70" t="s">
        <v>4091</v>
      </c>
      <c r="H71" s="141" t="s">
        <v>257</v>
      </c>
      <c r="I71" s="781" t="s">
        <v>4108</v>
      </c>
    </row>
    <row r="72" spans="1:9" s="60" customFormat="1" ht="75" outlineLevel="2" x14ac:dyDescent="0.35">
      <c r="A72" s="383">
        <v>69</v>
      </c>
      <c r="B72" s="439" t="s">
        <v>1328</v>
      </c>
      <c r="C72" s="17" t="s">
        <v>1766</v>
      </c>
      <c r="D72" s="140" t="s">
        <v>1994</v>
      </c>
      <c r="E72" s="70" t="s">
        <v>4124</v>
      </c>
      <c r="F72" s="70" t="s">
        <v>4091</v>
      </c>
      <c r="G72" s="70" t="s">
        <v>4091</v>
      </c>
      <c r="H72" s="141" t="s">
        <v>257</v>
      </c>
      <c r="I72" s="11" t="s">
        <v>4101</v>
      </c>
    </row>
    <row r="73" spans="1:9" outlineLevel="2" x14ac:dyDescent="0.35">
      <c r="A73" s="383">
        <v>70</v>
      </c>
      <c r="B73" s="439" t="s">
        <v>1767</v>
      </c>
      <c r="C73" s="17" t="s">
        <v>1768</v>
      </c>
      <c r="D73" s="139" t="s">
        <v>4090</v>
      </c>
      <c r="E73" s="17"/>
      <c r="F73" s="17" t="s">
        <v>4091</v>
      </c>
      <c r="G73" s="17" t="s">
        <v>4091</v>
      </c>
      <c r="H73" s="141" t="s">
        <v>257</v>
      </c>
      <c r="I73" s="40" t="s">
        <v>4092</v>
      </c>
    </row>
    <row r="74" spans="1:9" ht="25" outlineLevel="2" x14ac:dyDescent="0.35">
      <c r="A74" s="383">
        <v>71</v>
      </c>
      <c r="B74" s="439" t="s">
        <v>1769</v>
      </c>
      <c r="C74" s="17" t="s">
        <v>1770</v>
      </c>
      <c r="D74" s="139" t="s">
        <v>4090</v>
      </c>
      <c r="E74" s="13" t="s">
        <v>4125</v>
      </c>
      <c r="F74" s="17" t="s">
        <v>4091</v>
      </c>
      <c r="G74" s="17" t="s">
        <v>4091</v>
      </c>
      <c r="H74" s="141" t="s">
        <v>257</v>
      </c>
      <c r="I74" s="40" t="s">
        <v>4092</v>
      </c>
    </row>
    <row r="75" spans="1:9" ht="25" outlineLevel="2" x14ac:dyDescent="0.35">
      <c r="A75" s="383">
        <v>72</v>
      </c>
      <c r="B75" s="439" t="s">
        <v>1771</v>
      </c>
      <c r="C75" s="17" t="s">
        <v>1772</v>
      </c>
      <c r="D75" s="139" t="s">
        <v>4090</v>
      </c>
      <c r="E75" s="17"/>
      <c r="F75" s="17" t="s">
        <v>4091</v>
      </c>
      <c r="G75" s="17" t="s">
        <v>4091</v>
      </c>
      <c r="H75" s="141" t="s">
        <v>257</v>
      </c>
      <c r="I75" s="40" t="s">
        <v>4092</v>
      </c>
    </row>
    <row r="76" spans="1:9" ht="37.5" outlineLevel="2" x14ac:dyDescent="0.35">
      <c r="A76" s="383">
        <v>73</v>
      </c>
      <c r="B76" s="568" t="s">
        <v>1302</v>
      </c>
      <c r="C76" s="17" t="s">
        <v>1773</v>
      </c>
      <c r="D76" s="139" t="s">
        <v>4090</v>
      </c>
      <c r="E76" s="70" t="s">
        <v>4126</v>
      </c>
      <c r="F76" s="70" t="s">
        <v>4091</v>
      </c>
      <c r="G76" s="70" t="s">
        <v>4091</v>
      </c>
      <c r="H76" s="141" t="s">
        <v>257</v>
      </c>
      <c r="I76" s="781" t="s">
        <v>4108</v>
      </c>
    </row>
    <row r="77" spans="1:9" ht="25" outlineLevel="2" x14ac:dyDescent="0.35">
      <c r="A77" s="383">
        <v>74</v>
      </c>
      <c r="B77" s="568" t="s">
        <v>326</v>
      </c>
      <c r="C77" s="17" t="s">
        <v>327</v>
      </c>
      <c r="D77" s="127" t="s">
        <v>256</v>
      </c>
      <c r="E77" s="70" t="s">
        <v>328</v>
      </c>
      <c r="F77" s="70" t="s">
        <v>4091</v>
      </c>
      <c r="G77" s="70" t="s">
        <v>4091</v>
      </c>
      <c r="H77" s="141" t="s">
        <v>257</v>
      </c>
      <c r="I77" s="781" t="s">
        <v>4108</v>
      </c>
    </row>
    <row r="78" spans="1:9" outlineLevel="2" x14ac:dyDescent="0.35">
      <c r="A78" s="383">
        <v>75</v>
      </c>
      <c r="B78" s="439" t="s">
        <v>1774</v>
      </c>
      <c r="C78" s="17" t="s">
        <v>1775</v>
      </c>
      <c r="D78" s="43" t="s">
        <v>4094</v>
      </c>
      <c r="E78" s="17"/>
      <c r="F78" s="17" t="s">
        <v>4091</v>
      </c>
      <c r="G78" s="17" t="s">
        <v>4091</v>
      </c>
      <c r="H78" s="141" t="s">
        <v>1870</v>
      </c>
      <c r="I78" s="40" t="s">
        <v>4091</v>
      </c>
    </row>
    <row r="79" spans="1:9" ht="78" outlineLevel="1" x14ac:dyDescent="0.35">
      <c r="A79" s="131">
        <v>76</v>
      </c>
      <c r="B79" s="567"/>
      <c r="C79" s="420" t="s">
        <v>1776</v>
      </c>
      <c r="D79" s="420" t="s">
        <v>4127</v>
      </c>
      <c r="E79" s="416"/>
      <c r="F79" s="416" t="s">
        <v>1642</v>
      </c>
      <c r="G79" s="416" t="s">
        <v>1642</v>
      </c>
      <c r="H79" s="29" t="s">
        <v>1642</v>
      </c>
      <c r="I79" s="12" t="s">
        <v>1642</v>
      </c>
    </row>
    <row r="80" spans="1:9" outlineLevel="2" x14ac:dyDescent="0.35">
      <c r="A80" s="383">
        <v>77</v>
      </c>
      <c r="B80" s="568" t="s">
        <v>1777</v>
      </c>
      <c r="C80" s="17" t="s">
        <v>1778</v>
      </c>
      <c r="D80" s="139" t="s">
        <v>4090</v>
      </c>
      <c r="E80" s="70" t="s">
        <v>4128</v>
      </c>
      <c r="F80" s="70" t="s">
        <v>4091</v>
      </c>
      <c r="G80" s="70" t="s">
        <v>4091</v>
      </c>
      <c r="H80" s="141" t="s">
        <v>257</v>
      </c>
      <c r="I80" s="11" t="s">
        <v>4106</v>
      </c>
    </row>
    <row r="81" spans="1:9" outlineLevel="2" x14ac:dyDescent="0.35">
      <c r="A81" s="383">
        <v>78</v>
      </c>
      <c r="B81" s="568" t="s">
        <v>1779</v>
      </c>
      <c r="C81" s="17" t="s">
        <v>1780</v>
      </c>
      <c r="D81" s="139" t="s">
        <v>4090</v>
      </c>
      <c r="E81" s="70" t="s">
        <v>4129</v>
      </c>
      <c r="F81" s="70" t="s">
        <v>4091</v>
      </c>
      <c r="G81" s="70" t="s">
        <v>4091</v>
      </c>
      <c r="H81" s="141" t="s">
        <v>257</v>
      </c>
      <c r="I81" s="11" t="s">
        <v>4106</v>
      </c>
    </row>
    <row r="82" spans="1:9" ht="37.5" outlineLevel="2" x14ac:dyDescent="0.35">
      <c r="A82" s="383">
        <v>79</v>
      </c>
      <c r="B82" s="568" t="s">
        <v>1781</v>
      </c>
      <c r="C82" s="17" t="s">
        <v>1782</v>
      </c>
      <c r="D82" s="139" t="s">
        <v>4090</v>
      </c>
      <c r="E82" s="70" t="s">
        <v>4130</v>
      </c>
      <c r="F82" s="70" t="s">
        <v>4091</v>
      </c>
      <c r="G82" s="70" t="s">
        <v>4091</v>
      </c>
      <c r="H82" s="141" t="s">
        <v>257</v>
      </c>
      <c r="I82" s="11" t="s">
        <v>4106</v>
      </c>
    </row>
    <row r="83" spans="1:9" ht="25" outlineLevel="2" x14ac:dyDescent="0.35">
      <c r="A83" s="383">
        <v>80</v>
      </c>
      <c r="B83" s="568" t="s">
        <v>1783</v>
      </c>
      <c r="C83" s="17" t="s">
        <v>1784</v>
      </c>
      <c r="D83" s="139" t="s">
        <v>4090</v>
      </c>
      <c r="E83" s="70" t="s">
        <v>4131</v>
      </c>
      <c r="F83" s="70" t="s">
        <v>4091</v>
      </c>
      <c r="G83" s="70" t="s">
        <v>4091</v>
      </c>
      <c r="H83" s="141" t="s">
        <v>257</v>
      </c>
      <c r="I83" s="11" t="s">
        <v>4106</v>
      </c>
    </row>
    <row r="84" spans="1:9" ht="25" outlineLevel="2" x14ac:dyDescent="0.35">
      <c r="A84" s="383">
        <v>81</v>
      </c>
      <c r="B84" s="568" t="s">
        <v>1785</v>
      </c>
      <c r="C84" s="17" t="s">
        <v>1786</v>
      </c>
      <c r="D84" s="139" t="s">
        <v>4090</v>
      </c>
      <c r="E84" s="70"/>
      <c r="F84" s="70" t="s">
        <v>4091</v>
      </c>
      <c r="G84" s="70" t="s">
        <v>4091</v>
      </c>
      <c r="H84" s="141" t="s">
        <v>257</v>
      </c>
      <c r="I84" s="11" t="s">
        <v>4106</v>
      </c>
    </row>
    <row r="85" spans="1:9" outlineLevel="2" x14ac:dyDescent="0.35">
      <c r="A85" s="383">
        <v>82</v>
      </c>
      <c r="B85" s="568" t="s">
        <v>1787</v>
      </c>
      <c r="C85" s="17" t="s">
        <v>1788</v>
      </c>
      <c r="D85" s="139" t="s">
        <v>4090</v>
      </c>
      <c r="E85" s="70" t="s">
        <v>4122</v>
      </c>
      <c r="F85" s="70" t="s">
        <v>4091</v>
      </c>
      <c r="G85" s="70" t="s">
        <v>4091</v>
      </c>
      <c r="H85" s="141" t="s">
        <v>257</v>
      </c>
      <c r="I85" s="11" t="s">
        <v>4106</v>
      </c>
    </row>
    <row r="86" spans="1:9" ht="25" outlineLevel="2" x14ac:dyDescent="0.35">
      <c r="A86" s="857">
        <v>83</v>
      </c>
      <c r="B86" s="568" t="s">
        <v>1789</v>
      </c>
      <c r="C86" s="13" t="s">
        <v>1790</v>
      </c>
      <c r="D86" s="139" t="s">
        <v>4090</v>
      </c>
      <c r="E86" s="70"/>
      <c r="F86" s="70" t="s">
        <v>4091</v>
      </c>
      <c r="G86" s="70" t="s">
        <v>4091</v>
      </c>
      <c r="H86" s="141" t="s">
        <v>257</v>
      </c>
      <c r="I86" s="11" t="s">
        <v>4106</v>
      </c>
    </row>
    <row r="87" spans="1:9" ht="25" outlineLevel="2" x14ac:dyDescent="0.35">
      <c r="A87" s="383">
        <v>84</v>
      </c>
      <c r="B87" s="568" t="s">
        <v>1791</v>
      </c>
      <c r="C87" s="17" t="s">
        <v>1792</v>
      </c>
      <c r="D87" s="139" t="s">
        <v>4090</v>
      </c>
      <c r="E87" s="70"/>
      <c r="F87" s="70" t="s">
        <v>4091</v>
      </c>
      <c r="G87" s="70" t="s">
        <v>4091</v>
      </c>
      <c r="H87" s="141" t="s">
        <v>257</v>
      </c>
      <c r="I87" s="11" t="s">
        <v>4106</v>
      </c>
    </row>
    <row r="88" spans="1:9" ht="13" outlineLevel="1" x14ac:dyDescent="0.35">
      <c r="A88" s="861">
        <v>85</v>
      </c>
      <c r="B88" s="44"/>
      <c r="C88" s="44" t="s">
        <v>1793</v>
      </c>
      <c r="D88" s="144"/>
      <c r="E88" s="417"/>
      <c r="F88" s="417" t="s">
        <v>1642</v>
      </c>
      <c r="G88" s="417" t="s">
        <v>1642</v>
      </c>
      <c r="H88" s="62" t="s">
        <v>1642</v>
      </c>
      <c r="I88" s="62" t="s">
        <v>1642</v>
      </c>
    </row>
    <row r="89" spans="1:9" s="60" customFormat="1" ht="37.5" outlineLevel="2" x14ac:dyDescent="0.35">
      <c r="A89" s="383">
        <v>86</v>
      </c>
      <c r="B89" s="568" t="s">
        <v>1794</v>
      </c>
      <c r="C89" s="17" t="s">
        <v>1795</v>
      </c>
      <c r="D89" s="139" t="s">
        <v>4090</v>
      </c>
      <c r="E89" s="69" t="s">
        <v>4132</v>
      </c>
      <c r="F89" s="70" t="s">
        <v>4091</v>
      </c>
      <c r="G89" s="70" t="s">
        <v>4091</v>
      </c>
      <c r="H89" s="20" t="s">
        <v>257</v>
      </c>
      <c r="I89" s="781" t="s">
        <v>4108</v>
      </c>
    </row>
    <row r="90" spans="1:9" ht="13" outlineLevel="1" x14ac:dyDescent="0.35">
      <c r="A90" s="131">
        <v>87</v>
      </c>
      <c r="B90" s="431"/>
      <c r="C90" s="420" t="s">
        <v>1796</v>
      </c>
      <c r="D90" s="422"/>
      <c r="E90" s="420"/>
      <c r="F90" s="420" t="s">
        <v>1642</v>
      </c>
      <c r="G90" s="420" t="s">
        <v>1642</v>
      </c>
      <c r="H90" s="29" t="s">
        <v>1642</v>
      </c>
      <c r="I90" s="12" t="s">
        <v>1642</v>
      </c>
    </row>
    <row r="91" spans="1:9" ht="25" outlineLevel="2" x14ac:dyDescent="0.35">
      <c r="A91" s="857">
        <v>88</v>
      </c>
      <c r="B91" s="439" t="s">
        <v>1797</v>
      </c>
      <c r="C91" s="13" t="s">
        <v>1798</v>
      </c>
      <c r="D91" s="43" t="s">
        <v>4094</v>
      </c>
      <c r="E91" s="13" t="s">
        <v>4133</v>
      </c>
      <c r="F91" s="17" t="s">
        <v>4091</v>
      </c>
      <c r="G91" s="17" t="s">
        <v>4091</v>
      </c>
      <c r="H91" s="17" t="s">
        <v>1870</v>
      </c>
      <c r="I91" s="40" t="s">
        <v>4091</v>
      </c>
    </row>
    <row r="92" spans="1:9" outlineLevel="2" x14ac:dyDescent="0.35">
      <c r="A92" s="383">
        <v>89</v>
      </c>
      <c r="B92" s="439" t="s">
        <v>1799</v>
      </c>
      <c r="C92" s="17" t="s">
        <v>1800</v>
      </c>
      <c r="D92" s="43" t="s">
        <v>4094</v>
      </c>
      <c r="E92" s="13" t="s">
        <v>4134</v>
      </c>
      <c r="F92" s="17" t="s">
        <v>4091</v>
      </c>
      <c r="G92" s="17" t="s">
        <v>4091</v>
      </c>
      <c r="H92" s="141" t="s">
        <v>1870</v>
      </c>
      <c r="I92" s="40" t="s">
        <v>4091</v>
      </c>
    </row>
    <row r="93" spans="1:9" ht="13" outlineLevel="1" x14ac:dyDescent="0.35">
      <c r="A93" s="856">
        <v>90</v>
      </c>
      <c r="B93" s="440"/>
      <c r="C93" s="12" t="s">
        <v>1801</v>
      </c>
      <c r="D93" s="422"/>
      <c r="E93" s="420"/>
      <c r="F93" s="420" t="s">
        <v>1642</v>
      </c>
      <c r="G93" s="420" t="s">
        <v>1642</v>
      </c>
      <c r="H93" s="29" t="s">
        <v>1642</v>
      </c>
      <c r="I93" s="29" t="s">
        <v>1642</v>
      </c>
    </row>
    <row r="94" spans="1:9" s="60" customFormat="1" ht="25" outlineLevel="2" x14ac:dyDescent="0.35">
      <c r="A94" s="383">
        <v>91</v>
      </c>
      <c r="B94" s="568" t="s">
        <v>1251</v>
      </c>
      <c r="C94" s="17" t="s">
        <v>1802</v>
      </c>
      <c r="D94" s="139" t="s">
        <v>4090</v>
      </c>
      <c r="E94" s="70" t="s">
        <v>4135</v>
      </c>
      <c r="F94" s="70" t="s">
        <v>4091</v>
      </c>
      <c r="G94" s="70" t="s">
        <v>4091</v>
      </c>
      <c r="H94" s="141" t="s">
        <v>257</v>
      </c>
      <c r="I94" s="781" t="s">
        <v>4108</v>
      </c>
    </row>
    <row r="95" spans="1:9" s="60" customFormat="1" ht="25" outlineLevel="2" x14ac:dyDescent="0.35">
      <c r="A95" s="857">
        <v>92</v>
      </c>
      <c r="B95" s="568" t="s">
        <v>1803</v>
      </c>
      <c r="C95" s="13" t="s">
        <v>1804</v>
      </c>
      <c r="D95" s="139" t="s">
        <v>4090</v>
      </c>
      <c r="E95" s="70" t="s">
        <v>4136</v>
      </c>
      <c r="F95" s="70" t="s">
        <v>4091</v>
      </c>
      <c r="G95" s="70" t="s">
        <v>4091</v>
      </c>
      <c r="H95" s="141" t="s">
        <v>257</v>
      </c>
      <c r="I95" s="40" t="s">
        <v>4111</v>
      </c>
    </row>
    <row r="96" spans="1:9" outlineLevel="2" x14ac:dyDescent="0.35">
      <c r="A96" s="383">
        <v>93</v>
      </c>
      <c r="B96" s="439" t="s">
        <v>995</v>
      </c>
      <c r="C96" s="17" t="s">
        <v>997</v>
      </c>
      <c r="D96" s="139" t="s">
        <v>4090</v>
      </c>
      <c r="E96" s="13" t="s">
        <v>4137</v>
      </c>
      <c r="F96" s="17" t="s">
        <v>4091</v>
      </c>
      <c r="G96" s="17" t="s">
        <v>4091</v>
      </c>
      <c r="H96" s="141" t="s">
        <v>257</v>
      </c>
      <c r="I96" s="40" t="s">
        <v>4108</v>
      </c>
    </row>
    <row r="97" spans="1:9" outlineLevel="2" x14ac:dyDescent="0.35">
      <c r="A97" s="383">
        <v>94</v>
      </c>
      <c r="B97" s="439" t="s">
        <v>981</v>
      </c>
      <c r="C97" s="17" t="s">
        <v>1805</v>
      </c>
      <c r="D97" s="139" t="s">
        <v>4090</v>
      </c>
      <c r="E97" s="13"/>
      <c r="F97" s="17" t="s">
        <v>4091</v>
      </c>
      <c r="G97" s="17" t="s">
        <v>4091</v>
      </c>
      <c r="H97" s="141" t="s">
        <v>257</v>
      </c>
      <c r="I97" s="40" t="s">
        <v>4108</v>
      </c>
    </row>
    <row r="98" spans="1:9" ht="25" outlineLevel="2" x14ac:dyDescent="0.35">
      <c r="A98" s="383">
        <v>95</v>
      </c>
      <c r="B98" s="439" t="s">
        <v>1806</v>
      </c>
      <c r="C98" s="17" t="s">
        <v>1807</v>
      </c>
      <c r="D98" s="43" t="s">
        <v>4094</v>
      </c>
      <c r="E98" s="13"/>
      <c r="F98" s="17" t="s">
        <v>4091</v>
      </c>
      <c r="G98" s="17" t="s">
        <v>4091</v>
      </c>
      <c r="H98" s="141" t="s">
        <v>1870</v>
      </c>
      <c r="I98" s="40" t="s">
        <v>4091</v>
      </c>
    </row>
    <row r="99" spans="1:9" outlineLevel="2" x14ac:dyDescent="0.35">
      <c r="A99" s="383">
        <v>96</v>
      </c>
      <c r="B99" s="439" t="s">
        <v>1808</v>
      </c>
      <c r="C99" s="17" t="s">
        <v>1809</v>
      </c>
      <c r="D99" s="139" t="s">
        <v>4090</v>
      </c>
      <c r="E99" s="13"/>
      <c r="F99" s="17" t="s">
        <v>4091</v>
      </c>
      <c r="G99" s="17" t="s">
        <v>4091</v>
      </c>
      <c r="H99" s="141" t="s">
        <v>257</v>
      </c>
      <c r="I99" s="40" t="s">
        <v>4111</v>
      </c>
    </row>
    <row r="100" spans="1:9" ht="25" outlineLevel="2" x14ac:dyDescent="0.35">
      <c r="A100" s="383">
        <v>97</v>
      </c>
      <c r="B100" s="439" t="s">
        <v>1810</v>
      </c>
      <c r="C100" s="17" t="s">
        <v>1811</v>
      </c>
      <c r="D100" s="43" t="s">
        <v>4094</v>
      </c>
      <c r="E100" s="13" t="s">
        <v>4138</v>
      </c>
      <c r="F100" s="17" t="s">
        <v>4091</v>
      </c>
      <c r="G100" s="17" t="s">
        <v>4091</v>
      </c>
      <c r="H100" s="141" t="s">
        <v>1870</v>
      </c>
      <c r="I100" s="40" t="s">
        <v>4091</v>
      </c>
    </row>
    <row r="101" spans="1:9" ht="13" outlineLevel="1" x14ac:dyDescent="0.35">
      <c r="A101" s="862">
        <v>98</v>
      </c>
      <c r="B101" s="448"/>
      <c r="C101" s="15" t="s">
        <v>1812</v>
      </c>
      <c r="D101" s="184" t="s">
        <v>4139</v>
      </c>
      <c r="E101" s="184"/>
      <c r="F101" s="417" t="s">
        <v>1642</v>
      </c>
      <c r="G101" s="417" t="s">
        <v>1642</v>
      </c>
      <c r="H101" s="29" t="s">
        <v>1642</v>
      </c>
      <c r="I101" s="29" t="s">
        <v>1642</v>
      </c>
    </row>
    <row r="102" spans="1:9" s="60" customFormat="1" outlineLevel="2" x14ac:dyDescent="0.35">
      <c r="A102" s="863">
        <v>99</v>
      </c>
      <c r="B102" s="457" t="s">
        <v>1423</v>
      </c>
      <c r="C102" s="28" t="s">
        <v>1813</v>
      </c>
      <c r="D102" s="139" t="s">
        <v>4090</v>
      </c>
      <c r="E102" s="70" t="s">
        <v>4140</v>
      </c>
      <c r="F102" s="17" t="s">
        <v>4091</v>
      </c>
      <c r="G102" s="17" t="s">
        <v>4091</v>
      </c>
      <c r="H102" s="141" t="s">
        <v>257</v>
      </c>
      <c r="I102" s="40" t="s">
        <v>4108</v>
      </c>
    </row>
    <row r="103" spans="1:9" outlineLevel="2" x14ac:dyDescent="0.35">
      <c r="A103" s="863">
        <v>100</v>
      </c>
      <c r="B103" s="462" t="s">
        <v>1816</v>
      </c>
      <c r="C103" s="28" t="s">
        <v>1815</v>
      </c>
      <c r="D103" s="139" t="s">
        <v>4090</v>
      </c>
      <c r="E103" s="65" t="s">
        <v>4141</v>
      </c>
      <c r="F103" s="17" t="s">
        <v>4091</v>
      </c>
      <c r="G103" s="17" t="s">
        <v>4091</v>
      </c>
      <c r="H103" s="141" t="s">
        <v>257</v>
      </c>
      <c r="I103" s="40" t="s">
        <v>4111</v>
      </c>
    </row>
    <row r="104" spans="1:9" outlineLevel="2" x14ac:dyDescent="0.35">
      <c r="A104" s="863">
        <v>101</v>
      </c>
      <c r="B104" s="457" t="s">
        <v>331</v>
      </c>
      <c r="C104" s="28" t="s">
        <v>332</v>
      </c>
      <c r="D104" s="127" t="s">
        <v>256</v>
      </c>
      <c r="E104" s="28" t="s">
        <v>333</v>
      </c>
      <c r="F104" s="17" t="s">
        <v>4091</v>
      </c>
      <c r="G104" s="17" t="s">
        <v>4091</v>
      </c>
      <c r="H104" s="18" t="s">
        <v>257</v>
      </c>
      <c r="I104" s="40" t="s">
        <v>4111</v>
      </c>
    </row>
    <row r="105" spans="1:9" outlineLevel="2" x14ac:dyDescent="0.35">
      <c r="A105" s="863">
        <v>102</v>
      </c>
      <c r="B105" s="457" t="s">
        <v>1817</v>
      </c>
      <c r="C105" s="28" t="s">
        <v>1818</v>
      </c>
      <c r="D105" s="139" t="s">
        <v>4090</v>
      </c>
      <c r="E105" s="13" t="s">
        <v>4142</v>
      </c>
      <c r="F105" s="17" t="s">
        <v>4091</v>
      </c>
      <c r="G105" s="17" t="s">
        <v>4091</v>
      </c>
      <c r="H105" s="141" t="s">
        <v>257</v>
      </c>
      <c r="I105" s="40" t="s">
        <v>4111</v>
      </c>
    </row>
    <row r="106" spans="1:9" outlineLevel="2" x14ac:dyDescent="0.35">
      <c r="A106" s="863">
        <v>103</v>
      </c>
      <c r="B106" s="457" t="s">
        <v>1819</v>
      </c>
      <c r="C106" s="28" t="s">
        <v>1820</v>
      </c>
      <c r="D106" s="43" t="s">
        <v>4094</v>
      </c>
      <c r="E106" s="28"/>
      <c r="F106" s="17" t="s">
        <v>4091</v>
      </c>
      <c r="G106" s="17" t="s">
        <v>4091</v>
      </c>
      <c r="H106" s="141" t="s">
        <v>1870</v>
      </c>
      <c r="I106" s="40" t="s">
        <v>4091</v>
      </c>
    </row>
    <row r="107" spans="1:9" outlineLevel="2" x14ac:dyDescent="0.35">
      <c r="A107" s="863">
        <v>104</v>
      </c>
      <c r="B107" s="457" t="s">
        <v>1821</v>
      </c>
      <c r="C107" s="28" t="s">
        <v>1822</v>
      </c>
      <c r="D107" s="43" t="s">
        <v>4094</v>
      </c>
      <c r="E107" s="28"/>
      <c r="F107" s="17" t="s">
        <v>4091</v>
      </c>
      <c r="G107" s="17" t="s">
        <v>4091</v>
      </c>
      <c r="H107" s="141" t="s">
        <v>1870</v>
      </c>
      <c r="I107" s="40" t="s">
        <v>4091</v>
      </c>
    </row>
    <row r="108" spans="1:9" ht="13" outlineLevel="1" x14ac:dyDescent="0.35">
      <c r="A108" s="861">
        <v>105</v>
      </c>
      <c r="B108" s="448"/>
      <c r="C108" s="44" t="s">
        <v>1823</v>
      </c>
      <c r="D108" s="144"/>
      <c r="E108" s="417"/>
      <c r="F108" s="417" t="s">
        <v>1642</v>
      </c>
      <c r="G108" s="417" t="s">
        <v>1642</v>
      </c>
      <c r="H108" s="62" t="s">
        <v>1642</v>
      </c>
      <c r="I108" s="62" t="s">
        <v>1642</v>
      </c>
    </row>
    <row r="109" spans="1:9" outlineLevel="2" x14ac:dyDescent="0.35">
      <c r="A109" s="864">
        <v>106</v>
      </c>
      <c r="B109" s="457" t="s">
        <v>1824</v>
      </c>
      <c r="C109" s="63" t="s">
        <v>1825</v>
      </c>
      <c r="D109" s="43" t="s">
        <v>4094</v>
      </c>
      <c r="E109" s="63"/>
      <c r="F109" s="17" t="s">
        <v>4091</v>
      </c>
      <c r="G109" s="17" t="s">
        <v>4091</v>
      </c>
      <c r="H109" s="18" t="s">
        <v>1870</v>
      </c>
      <c r="I109" s="40" t="s">
        <v>4091</v>
      </c>
    </row>
    <row r="110" spans="1:9" ht="25" outlineLevel="2" x14ac:dyDescent="0.35">
      <c r="A110" s="865">
        <v>107</v>
      </c>
      <c r="B110" s="457" t="s">
        <v>1827</v>
      </c>
      <c r="C110" s="11" t="s">
        <v>1828</v>
      </c>
      <c r="D110" s="139" t="s">
        <v>4090</v>
      </c>
      <c r="E110" s="63" t="s">
        <v>4143</v>
      </c>
      <c r="F110" s="17" t="s">
        <v>4091</v>
      </c>
      <c r="G110" s="17" t="s">
        <v>4091</v>
      </c>
      <c r="H110" s="18" t="s">
        <v>257</v>
      </c>
      <c r="I110" s="40" t="s">
        <v>4092</v>
      </c>
    </row>
    <row r="111" spans="1:9" ht="25" outlineLevel="2" x14ac:dyDescent="0.35">
      <c r="A111" s="865">
        <v>108</v>
      </c>
      <c r="B111" s="457" t="s">
        <v>1829</v>
      </c>
      <c r="C111" s="11" t="s">
        <v>1830</v>
      </c>
      <c r="D111" s="43" t="s">
        <v>4094</v>
      </c>
      <c r="E111" s="63"/>
      <c r="F111" s="17" t="s">
        <v>4091</v>
      </c>
      <c r="G111" s="17" t="s">
        <v>4091</v>
      </c>
      <c r="H111" s="18" t="s">
        <v>1870</v>
      </c>
      <c r="I111" s="40" t="s">
        <v>4091</v>
      </c>
    </row>
    <row r="112" spans="1:9" ht="62.5" outlineLevel="2" x14ac:dyDescent="0.35">
      <c r="A112" s="866">
        <v>109</v>
      </c>
      <c r="B112" s="457" t="s">
        <v>1831</v>
      </c>
      <c r="C112" s="75" t="s">
        <v>1832</v>
      </c>
      <c r="D112" s="139" t="s">
        <v>4090</v>
      </c>
      <c r="E112" s="63" t="s">
        <v>4144</v>
      </c>
      <c r="F112" s="17" t="s">
        <v>4091</v>
      </c>
      <c r="G112" s="17" t="s">
        <v>4091</v>
      </c>
      <c r="H112" s="20" t="s">
        <v>257</v>
      </c>
      <c r="I112" s="40" t="s">
        <v>4111</v>
      </c>
    </row>
    <row r="113" spans="1:9" s="60" customFormat="1" ht="25" outlineLevel="2" x14ac:dyDescent="0.35">
      <c r="A113" s="866">
        <v>110</v>
      </c>
      <c r="B113" s="668" t="s">
        <v>1833</v>
      </c>
      <c r="C113" s="75" t="s">
        <v>1834</v>
      </c>
      <c r="D113" s="139" t="s">
        <v>4090</v>
      </c>
      <c r="E113" s="63" t="s">
        <v>4145</v>
      </c>
      <c r="F113" s="17" t="s">
        <v>4091</v>
      </c>
      <c r="G113" s="17" t="s">
        <v>4091</v>
      </c>
      <c r="H113" s="20" t="s">
        <v>257</v>
      </c>
      <c r="I113" s="40" t="s">
        <v>4111</v>
      </c>
    </row>
    <row r="114" spans="1:9" s="60" customFormat="1" ht="233.5" outlineLevel="2" x14ac:dyDescent="0.35">
      <c r="A114" s="866">
        <v>111</v>
      </c>
      <c r="B114" s="577" t="s">
        <v>1463</v>
      </c>
      <c r="C114" s="75" t="s">
        <v>1836</v>
      </c>
      <c r="D114" s="139" t="s">
        <v>4090</v>
      </c>
      <c r="E114" s="63" t="s">
        <v>4147</v>
      </c>
      <c r="F114" s="17" t="s">
        <v>4091</v>
      </c>
      <c r="G114" s="17" t="s">
        <v>4091</v>
      </c>
      <c r="H114" s="20" t="s">
        <v>257</v>
      </c>
      <c r="I114" s="40" t="s">
        <v>4108</v>
      </c>
    </row>
    <row r="115" spans="1:9" s="60" customFormat="1" ht="91" outlineLevel="1" x14ac:dyDescent="0.35">
      <c r="A115" s="861">
        <v>112</v>
      </c>
      <c r="B115" s="578"/>
      <c r="C115" s="44" t="s">
        <v>1837</v>
      </c>
      <c r="D115" s="584" t="s">
        <v>4148</v>
      </c>
      <c r="E115" s="417" t="s">
        <v>4149</v>
      </c>
      <c r="F115" s="417" t="s">
        <v>1642</v>
      </c>
      <c r="G115" s="417" t="s">
        <v>1642</v>
      </c>
      <c r="H115" s="62" t="s">
        <v>1642</v>
      </c>
      <c r="I115" s="62" t="s">
        <v>1642</v>
      </c>
    </row>
    <row r="116" spans="1:9" s="60" customFormat="1" outlineLevel="2" x14ac:dyDescent="0.35">
      <c r="A116" s="866">
        <v>113</v>
      </c>
      <c r="B116" s="580" t="s">
        <v>1838</v>
      </c>
      <c r="C116" s="83" t="s">
        <v>1839</v>
      </c>
      <c r="D116" s="140" t="s">
        <v>1994</v>
      </c>
      <c r="E116" s="69" t="s">
        <v>4150</v>
      </c>
      <c r="F116" s="17" t="s">
        <v>4091</v>
      </c>
      <c r="G116" s="17" t="s">
        <v>4091</v>
      </c>
      <c r="H116" s="20" t="s">
        <v>257</v>
      </c>
      <c r="I116" s="40" t="s">
        <v>4101</v>
      </c>
    </row>
    <row r="117" spans="1:9" ht="25" outlineLevel="2" x14ac:dyDescent="0.35">
      <c r="A117" s="866">
        <v>114</v>
      </c>
      <c r="B117" s="580" t="s">
        <v>1840</v>
      </c>
      <c r="C117" s="83" t="s">
        <v>4151</v>
      </c>
      <c r="D117" s="140" t="s">
        <v>1994</v>
      </c>
      <c r="E117" s="69" t="s">
        <v>4152</v>
      </c>
      <c r="F117" s="17" t="s">
        <v>4091</v>
      </c>
      <c r="G117" s="17" t="s">
        <v>4091</v>
      </c>
      <c r="H117" s="20" t="s">
        <v>257</v>
      </c>
      <c r="I117" s="40" t="s">
        <v>4101</v>
      </c>
    </row>
    <row r="118" spans="1:9" outlineLevel="2" x14ac:dyDescent="0.35">
      <c r="A118" s="866">
        <v>115</v>
      </c>
      <c r="B118" s="580" t="s">
        <v>1842</v>
      </c>
      <c r="C118" s="83" t="s">
        <v>4153</v>
      </c>
      <c r="D118" s="140" t="s">
        <v>1994</v>
      </c>
      <c r="E118" s="69" t="s">
        <v>4154</v>
      </c>
      <c r="F118" s="17" t="s">
        <v>4091</v>
      </c>
      <c r="G118" s="17" t="s">
        <v>4091</v>
      </c>
      <c r="H118" s="20" t="s">
        <v>257</v>
      </c>
      <c r="I118" s="40" t="s">
        <v>4101</v>
      </c>
    </row>
    <row r="119" spans="1:9" ht="13" x14ac:dyDescent="0.35">
      <c r="A119" s="855">
        <v>116</v>
      </c>
      <c r="B119" s="452"/>
      <c r="C119" s="171" t="s">
        <v>1844</v>
      </c>
      <c r="D119" s="867"/>
      <c r="E119" s="419"/>
      <c r="F119" s="223" t="s">
        <v>1642</v>
      </c>
      <c r="G119" s="223" t="s">
        <v>1642</v>
      </c>
      <c r="H119" s="245" t="s">
        <v>1642</v>
      </c>
      <c r="I119" s="245" t="s">
        <v>1642</v>
      </c>
    </row>
    <row r="120" spans="1:9" ht="78" outlineLevel="1" x14ac:dyDescent="0.35">
      <c r="A120" s="861">
        <v>117</v>
      </c>
      <c r="B120" s="438"/>
      <c r="C120" s="44" t="s">
        <v>1845</v>
      </c>
      <c r="D120" s="584" t="s">
        <v>4616</v>
      </c>
      <c r="E120" s="584" t="s">
        <v>4617</v>
      </c>
      <c r="F120" s="420" t="s">
        <v>1642</v>
      </c>
      <c r="G120" s="420" t="s">
        <v>1642</v>
      </c>
      <c r="H120" s="62" t="s">
        <v>1642</v>
      </c>
      <c r="I120" s="62" t="s">
        <v>1642</v>
      </c>
    </row>
    <row r="121" spans="1:9" ht="25" outlineLevel="2" x14ac:dyDescent="0.35">
      <c r="A121" s="864">
        <v>118</v>
      </c>
      <c r="B121" s="460" t="s">
        <v>1846</v>
      </c>
      <c r="C121" s="63" t="s">
        <v>1847</v>
      </c>
      <c r="D121" s="139" t="s">
        <v>4090</v>
      </c>
      <c r="E121" s="63" t="s">
        <v>4157</v>
      </c>
      <c r="F121" s="17" t="s">
        <v>4091</v>
      </c>
      <c r="G121" s="17" t="s">
        <v>4091</v>
      </c>
      <c r="H121" s="18" t="s">
        <v>257</v>
      </c>
      <c r="I121" s="40" t="s">
        <v>4111</v>
      </c>
    </row>
    <row r="122" spans="1:9" outlineLevel="2" x14ac:dyDescent="0.35">
      <c r="A122" s="864">
        <v>119</v>
      </c>
      <c r="B122" s="460" t="s">
        <v>1848</v>
      </c>
      <c r="C122" s="63" t="s">
        <v>1849</v>
      </c>
      <c r="D122" s="139" t="s">
        <v>4090</v>
      </c>
      <c r="E122" s="11" t="s">
        <v>4158</v>
      </c>
      <c r="F122" s="17" t="s">
        <v>4091</v>
      </c>
      <c r="G122" s="17" t="s">
        <v>4091</v>
      </c>
      <c r="H122" s="18" t="s">
        <v>257</v>
      </c>
      <c r="I122" s="40" t="s">
        <v>4092</v>
      </c>
    </row>
    <row r="123" spans="1:9" ht="25" outlineLevel="2" x14ac:dyDescent="0.35">
      <c r="A123" s="864">
        <v>120</v>
      </c>
      <c r="B123" s="460" t="s">
        <v>1850</v>
      </c>
      <c r="C123" s="63" t="s">
        <v>1851</v>
      </c>
      <c r="D123" s="139" t="s">
        <v>4090</v>
      </c>
      <c r="E123" s="63" t="s">
        <v>4159</v>
      </c>
      <c r="F123" s="17" t="s">
        <v>4091</v>
      </c>
      <c r="G123" s="17" t="s">
        <v>4091</v>
      </c>
      <c r="H123" s="18" t="s">
        <v>257</v>
      </c>
      <c r="I123" s="40" t="s">
        <v>4092</v>
      </c>
    </row>
    <row r="124" spans="1:9" s="60" customFormat="1" ht="25" outlineLevel="2" x14ac:dyDescent="0.35">
      <c r="A124" s="864">
        <v>121</v>
      </c>
      <c r="B124" s="460" t="s">
        <v>1852</v>
      </c>
      <c r="C124" s="63" t="s">
        <v>1853</v>
      </c>
      <c r="D124" s="139" t="s">
        <v>4090</v>
      </c>
      <c r="E124" s="64" t="s">
        <v>4160</v>
      </c>
      <c r="F124" s="17" t="s">
        <v>4091</v>
      </c>
      <c r="G124" s="17" t="s">
        <v>4091</v>
      </c>
      <c r="H124" s="18" t="s">
        <v>257</v>
      </c>
      <c r="I124" s="40" t="s">
        <v>4092</v>
      </c>
    </row>
    <row r="125" spans="1:9" ht="25" outlineLevel="2" x14ac:dyDescent="0.35">
      <c r="A125" s="865">
        <v>122</v>
      </c>
      <c r="B125" s="427" t="s">
        <v>1280</v>
      </c>
      <c r="C125" s="11" t="s">
        <v>1282</v>
      </c>
      <c r="D125" s="139" t="s">
        <v>4090</v>
      </c>
      <c r="E125" s="69" t="s">
        <v>4161</v>
      </c>
      <c r="F125" s="17" t="s">
        <v>4091</v>
      </c>
      <c r="G125" s="17" t="s">
        <v>4091</v>
      </c>
      <c r="H125" s="18" t="s">
        <v>257</v>
      </c>
      <c r="I125" s="40" t="s">
        <v>4108</v>
      </c>
    </row>
    <row r="126" spans="1:9" outlineLevel="2" x14ac:dyDescent="0.35">
      <c r="A126" s="865">
        <v>123</v>
      </c>
      <c r="B126" s="460" t="s">
        <v>335</v>
      </c>
      <c r="C126" s="11" t="s">
        <v>336</v>
      </c>
      <c r="D126" s="127" t="s">
        <v>256</v>
      </c>
      <c r="E126" s="11" t="s">
        <v>337</v>
      </c>
      <c r="F126" s="17" t="s">
        <v>4091</v>
      </c>
      <c r="G126" s="17" t="s">
        <v>4091</v>
      </c>
      <c r="H126" s="18" t="s">
        <v>257</v>
      </c>
      <c r="I126" s="40" t="s">
        <v>4111</v>
      </c>
    </row>
    <row r="127" spans="1:9" ht="25" outlineLevel="2" x14ac:dyDescent="0.35">
      <c r="A127" s="865">
        <v>124</v>
      </c>
      <c r="B127" s="439" t="s">
        <v>1269</v>
      </c>
      <c r="C127" s="11" t="s">
        <v>1854</v>
      </c>
      <c r="D127" s="139" t="s">
        <v>4090</v>
      </c>
      <c r="E127" s="63" t="s">
        <v>4162</v>
      </c>
      <c r="F127" s="17" t="s">
        <v>4091</v>
      </c>
      <c r="G127" s="17" t="s">
        <v>4091</v>
      </c>
      <c r="H127" s="18" t="s">
        <v>257</v>
      </c>
      <c r="I127" s="40" t="s">
        <v>4108</v>
      </c>
    </row>
    <row r="128" spans="1:9" ht="37.5" outlineLevel="2" x14ac:dyDescent="0.35">
      <c r="A128" s="864">
        <v>125</v>
      </c>
      <c r="B128" s="460" t="s">
        <v>1855</v>
      </c>
      <c r="C128" s="63" t="s">
        <v>1856</v>
      </c>
      <c r="D128" s="139" t="s">
        <v>4090</v>
      </c>
      <c r="E128" s="63" t="s">
        <v>4163</v>
      </c>
      <c r="F128" s="17" t="s">
        <v>4091</v>
      </c>
      <c r="G128" s="17" t="s">
        <v>4091</v>
      </c>
      <c r="H128" s="18" t="s">
        <v>257</v>
      </c>
      <c r="I128" s="40" t="s">
        <v>4106</v>
      </c>
    </row>
    <row r="129" spans="1:9" outlineLevel="2" x14ac:dyDescent="0.35">
      <c r="A129" s="865">
        <v>126</v>
      </c>
      <c r="B129" s="439" t="s">
        <v>1349</v>
      </c>
      <c r="C129" s="11" t="s">
        <v>1351</v>
      </c>
      <c r="D129" s="139" t="s">
        <v>4090</v>
      </c>
      <c r="E129" s="63"/>
      <c r="F129" s="17" t="s">
        <v>4091</v>
      </c>
      <c r="G129" s="17" t="s">
        <v>4091</v>
      </c>
      <c r="H129" s="18" t="s">
        <v>257</v>
      </c>
      <c r="I129" s="40" t="s">
        <v>4108</v>
      </c>
    </row>
    <row r="130" spans="1:9" outlineLevel="2" x14ac:dyDescent="0.35">
      <c r="A130" s="865">
        <v>127</v>
      </c>
      <c r="B130" s="460" t="s">
        <v>1857</v>
      </c>
      <c r="C130" s="11" t="s">
        <v>1858</v>
      </c>
      <c r="D130" s="139" t="s">
        <v>4090</v>
      </c>
      <c r="E130" s="63"/>
      <c r="F130" s="17" t="s">
        <v>4091</v>
      </c>
      <c r="G130" s="17" t="s">
        <v>4091</v>
      </c>
      <c r="H130" s="18" t="s">
        <v>257</v>
      </c>
      <c r="I130" s="40" t="s">
        <v>4106</v>
      </c>
    </row>
    <row r="131" spans="1:9" ht="25" outlineLevel="2" x14ac:dyDescent="0.35">
      <c r="A131" s="864">
        <v>128</v>
      </c>
      <c r="B131" s="460" t="s">
        <v>1859</v>
      </c>
      <c r="C131" s="63" t="s">
        <v>1860</v>
      </c>
      <c r="D131" s="139" t="s">
        <v>4090</v>
      </c>
      <c r="E131" s="63"/>
      <c r="F131" s="17" t="s">
        <v>4091</v>
      </c>
      <c r="G131" s="17" t="s">
        <v>4091</v>
      </c>
      <c r="H131" s="18" t="s">
        <v>257</v>
      </c>
      <c r="I131" s="40" t="s">
        <v>4111</v>
      </c>
    </row>
    <row r="132" spans="1:9" ht="25" outlineLevel="2" x14ac:dyDescent="0.35">
      <c r="A132" s="864">
        <v>129</v>
      </c>
      <c r="B132" s="460" t="s">
        <v>1861</v>
      </c>
      <c r="C132" s="63" t="s">
        <v>1862</v>
      </c>
      <c r="D132" s="139" t="s">
        <v>4090</v>
      </c>
      <c r="E132" s="63"/>
      <c r="F132" s="17" t="s">
        <v>4091</v>
      </c>
      <c r="G132" s="17" t="s">
        <v>4091</v>
      </c>
      <c r="H132" s="18" t="s">
        <v>257</v>
      </c>
      <c r="I132" s="40" t="s">
        <v>4092</v>
      </c>
    </row>
    <row r="133" spans="1:9" ht="25" outlineLevel="2" x14ac:dyDescent="0.35">
      <c r="A133" s="865">
        <v>130</v>
      </c>
      <c r="B133" s="427" t="s">
        <v>1863</v>
      </c>
      <c r="C133" s="11" t="s">
        <v>1864</v>
      </c>
      <c r="D133" s="139" t="s">
        <v>4090</v>
      </c>
      <c r="E133" s="11"/>
      <c r="F133" s="17" t="s">
        <v>4091</v>
      </c>
      <c r="G133" s="17" t="s">
        <v>4091</v>
      </c>
      <c r="H133" s="18" t="s">
        <v>257</v>
      </c>
      <c r="I133" s="40" t="s">
        <v>4111</v>
      </c>
    </row>
    <row r="134" spans="1:9" outlineLevel="2" x14ac:dyDescent="0.35">
      <c r="A134" s="864">
        <v>131</v>
      </c>
      <c r="B134" s="460" t="s">
        <v>1865</v>
      </c>
      <c r="C134" s="63" t="s">
        <v>1866</v>
      </c>
      <c r="D134" s="139" t="s">
        <v>4090</v>
      </c>
      <c r="E134" s="63"/>
      <c r="F134" s="17" t="s">
        <v>4091</v>
      </c>
      <c r="G134" s="17" t="s">
        <v>4091</v>
      </c>
      <c r="H134" s="18" t="s">
        <v>257</v>
      </c>
      <c r="I134" s="40" t="s">
        <v>4108</v>
      </c>
    </row>
    <row r="135" spans="1:9" outlineLevel="2" x14ac:dyDescent="0.35">
      <c r="A135" s="865">
        <v>132</v>
      </c>
      <c r="B135" s="427" t="s">
        <v>1094</v>
      </c>
      <c r="C135" s="11" t="s">
        <v>1867</v>
      </c>
      <c r="D135" s="140" t="s">
        <v>1994</v>
      </c>
      <c r="E135" s="63" t="s">
        <v>4164</v>
      </c>
      <c r="F135" s="17" t="s">
        <v>4091</v>
      </c>
      <c r="G135" s="17" t="s">
        <v>4091</v>
      </c>
      <c r="H135" s="18" t="s">
        <v>257</v>
      </c>
      <c r="I135" s="40" t="s">
        <v>4101</v>
      </c>
    </row>
    <row r="136" spans="1:9" outlineLevel="2" x14ac:dyDescent="0.35">
      <c r="A136" s="864">
        <v>133</v>
      </c>
      <c r="B136" s="460" t="s">
        <v>1868</v>
      </c>
      <c r="C136" s="63" t="s">
        <v>1869</v>
      </c>
      <c r="D136" s="139" t="s">
        <v>4090</v>
      </c>
      <c r="E136" s="63"/>
      <c r="F136" s="17" t="s">
        <v>4091</v>
      </c>
      <c r="G136" s="17" t="s">
        <v>4091</v>
      </c>
      <c r="H136" s="18" t="s">
        <v>259</v>
      </c>
      <c r="I136" s="40" t="s">
        <v>4106</v>
      </c>
    </row>
    <row r="137" spans="1:9" ht="25" outlineLevel="2" x14ac:dyDescent="0.35">
      <c r="A137" s="864">
        <v>134</v>
      </c>
      <c r="B137" s="460" t="s">
        <v>1871</v>
      </c>
      <c r="C137" s="63" t="s">
        <v>1872</v>
      </c>
      <c r="D137" s="140" t="s">
        <v>1994</v>
      </c>
      <c r="E137" s="64" t="s">
        <v>4618</v>
      </c>
      <c r="F137" s="17" t="s">
        <v>4091</v>
      </c>
      <c r="G137" s="17" t="s">
        <v>4091</v>
      </c>
      <c r="H137" s="20" t="s">
        <v>257</v>
      </c>
      <c r="I137" s="40" t="s">
        <v>4101</v>
      </c>
    </row>
    <row r="138" spans="1:9" ht="25" outlineLevel="2" x14ac:dyDescent="0.35">
      <c r="A138" s="864">
        <v>135</v>
      </c>
      <c r="B138" s="460" t="s">
        <v>1199</v>
      </c>
      <c r="C138" s="63" t="s">
        <v>1874</v>
      </c>
      <c r="D138" s="139" t="s">
        <v>4090</v>
      </c>
      <c r="E138" s="64" t="s">
        <v>4166</v>
      </c>
      <c r="F138" s="17" t="s">
        <v>4091</v>
      </c>
      <c r="G138" s="17" t="s">
        <v>4091</v>
      </c>
      <c r="H138" s="18" t="s">
        <v>257</v>
      </c>
      <c r="I138" s="40" t="s">
        <v>4097</v>
      </c>
    </row>
    <row r="139" spans="1:9" ht="50" outlineLevel="2" x14ac:dyDescent="0.35">
      <c r="A139" s="865">
        <v>136</v>
      </c>
      <c r="B139" s="427" t="s">
        <v>1159</v>
      </c>
      <c r="C139" s="11" t="s">
        <v>1161</v>
      </c>
      <c r="D139" s="139" t="s">
        <v>4090</v>
      </c>
      <c r="E139" s="63" t="s">
        <v>4167</v>
      </c>
      <c r="F139" s="17" t="s">
        <v>4091</v>
      </c>
      <c r="G139" s="17" t="s">
        <v>4091</v>
      </c>
      <c r="H139" s="18" t="s">
        <v>257</v>
      </c>
      <c r="I139" s="40" t="s">
        <v>4108</v>
      </c>
    </row>
    <row r="140" spans="1:9" s="60" customFormat="1" ht="25" outlineLevel="2" x14ac:dyDescent="0.35">
      <c r="A140" s="865">
        <v>137</v>
      </c>
      <c r="B140" s="585" t="s">
        <v>1154</v>
      </c>
      <c r="C140" s="11" t="s">
        <v>1875</v>
      </c>
      <c r="D140" s="139" t="s">
        <v>4090</v>
      </c>
      <c r="E140" s="69" t="s">
        <v>4168</v>
      </c>
      <c r="F140" s="69" t="s">
        <v>4091</v>
      </c>
      <c r="G140" s="69" t="s">
        <v>4091</v>
      </c>
      <c r="H140" s="69" t="s">
        <v>257</v>
      </c>
      <c r="I140" s="69" t="s">
        <v>4121</v>
      </c>
    </row>
    <row r="141" spans="1:9" ht="37.5" outlineLevel="2" x14ac:dyDescent="0.35">
      <c r="A141" s="868">
        <v>138</v>
      </c>
      <c r="B141" s="427" t="s">
        <v>1591</v>
      </c>
      <c r="C141" s="38" t="s">
        <v>1876</v>
      </c>
      <c r="D141" s="139" t="s">
        <v>4090</v>
      </c>
      <c r="E141" s="38" t="s">
        <v>4169</v>
      </c>
      <c r="F141" s="17" t="s">
        <v>4091</v>
      </c>
      <c r="G141" s="17" t="s">
        <v>4091</v>
      </c>
      <c r="H141" s="18" t="s">
        <v>257</v>
      </c>
      <c r="I141" s="40" t="s">
        <v>4108</v>
      </c>
    </row>
    <row r="142" spans="1:9" ht="25" outlineLevel="2" x14ac:dyDescent="0.35">
      <c r="A142" s="864">
        <v>139</v>
      </c>
      <c r="B142" s="460" t="s">
        <v>1467</v>
      </c>
      <c r="C142" s="63" t="s">
        <v>1877</v>
      </c>
      <c r="D142" s="139" t="s">
        <v>4090</v>
      </c>
      <c r="E142" s="11" t="s">
        <v>4170</v>
      </c>
      <c r="F142" s="17" t="s">
        <v>4091</v>
      </c>
      <c r="G142" s="17" t="s">
        <v>4091</v>
      </c>
      <c r="H142" s="18" t="s">
        <v>257</v>
      </c>
      <c r="I142" s="40" t="s">
        <v>4108</v>
      </c>
    </row>
    <row r="143" spans="1:9" ht="25" outlineLevel="2" x14ac:dyDescent="0.35">
      <c r="A143" s="864">
        <v>140</v>
      </c>
      <c r="B143" s="460" t="s">
        <v>1878</v>
      </c>
      <c r="C143" s="63" t="s">
        <v>1879</v>
      </c>
      <c r="D143" s="139" t="s">
        <v>4090</v>
      </c>
      <c r="E143" s="63" t="s">
        <v>4171</v>
      </c>
      <c r="F143" s="17" t="s">
        <v>4091</v>
      </c>
      <c r="G143" s="17" t="s">
        <v>4091</v>
      </c>
      <c r="H143" s="18" t="s">
        <v>257</v>
      </c>
      <c r="I143" s="40" t="s">
        <v>4106</v>
      </c>
    </row>
    <row r="144" spans="1:9" ht="25" outlineLevel="2" x14ac:dyDescent="0.35">
      <c r="A144" s="864">
        <v>141</v>
      </c>
      <c r="B144" s="460" t="s">
        <v>1880</v>
      </c>
      <c r="C144" s="63" t="s">
        <v>1881</v>
      </c>
      <c r="D144" s="139" t="s">
        <v>4090</v>
      </c>
      <c r="E144" s="63"/>
      <c r="F144" s="17" t="s">
        <v>4091</v>
      </c>
      <c r="G144" s="17" t="s">
        <v>4091</v>
      </c>
      <c r="H144" s="18" t="s">
        <v>257</v>
      </c>
      <c r="I144" s="40" t="s">
        <v>4119</v>
      </c>
    </row>
    <row r="145" spans="1:9" ht="25" outlineLevel="2" x14ac:dyDescent="0.35">
      <c r="A145" s="864">
        <v>142</v>
      </c>
      <c r="B145" s="586" t="s">
        <v>1882</v>
      </c>
      <c r="C145" s="63" t="s">
        <v>1883</v>
      </c>
      <c r="D145" s="792" t="s">
        <v>4172</v>
      </c>
      <c r="E145" s="63"/>
      <c r="F145" s="82" t="s">
        <v>4173</v>
      </c>
      <c r="G145" s="63" t="s">
        <v>4174</v>
      </c>
      <c r="H145" s="18" t="s">
        <v>259</v>
      </c>
      <c r="I145" s="40" t="s">
        <v>4106</v>
      </c>
    </row>
    <row r="146" spans="1:9" ht="50" outlineLevel="2" x14ac:dyDescent="0.35">
      <c r="A146" s="864">
        <v>143</v>
      </c>
      <c r="B146" s="460" t="s">
        <v>1884</v>
      </c>
      <c r="C146" s="63" t="s">
        <v>1885</v>
      </c>
      <c r="D146" s="792" t="s">
        <v>4172</v>
      </c>
      <c r="E146" s="63" t="s">
        <v>4175</v>
      </c>
      <c r="F146" s="63" t="s">
        <v>4176</v>
      </c>
      <c r="G146" s="63" t="s">
        <v>4177</v>
      </c>
      <c r="H146" s="18" t="s">
        <v>259</v>
      </c>
      <c r="I146" s="40" t="s">
        <v>4106</v>
      </c>
    </row>
    <row r="147" spans="1:9" ht="25" outlineLevel="2" x14ac:dyDescent="0.35">
      <c r="A147" s="864">
        <v>144</v>
      </c>
      <c r="B147" s="460" t="s">
        <v>1211</v>
      </c>
      <c r="C147" s="63" t="s">
        <v>1886</v>
      </c>
      <c r="D147" s="139" t="s">
        <v>4090</v>
      </c>
      <c r="E147" s="69" t="s">
        <v>4178</v>
      </c>
      <c r="F147" s="17" t="s">
        <v>4091</v>
      </c>
      <c r="G147" s="17" t="s">
        <v>4091</v>
      </c>
      <c r="H147" s="18" t="s">
        <v>257</v>
      </c>
      <c r="I147" s="40" t="s">
        <v>4097</v>
      </c>
    </row>
    <row r="148" spans="1:9" outlineLevel="2" x14ac:dyDescent="0.35">
      <c r="A148" s="864">
        <v>145</v>
      </c>
      <c r="B148" s="460" t="s">
        <v>1887</v>
      </c>
      <c r="C148" s="63" t="s">
        <v>1888</v>
      </c>
      <c r="D148" s="139" t="s">
        <v>4090</v>
      </c>
      <c r="E148" s="63" t="s">
        <v>4179</v>
      </c>
      <c r="F148" s="17" t="s">
        <v>4091</v>
      </c>
      <c r="G148" s="17" t="s">
        <v>4091</v>
      </c>
      <c r="H148" s="18" t="s">
        <v>257</v>
      </c>
      <c r="I148" s="40" t="s">
        <v>4092</v>
      </c>
    </row>
    <row r="149" spans="1:9" outlineLevel="2" x14ac:dyDescent="0.35">
      <c r="A149" s="864">
        <v>146</v>
      </c>
      <c r="B149" s="460" t="s">
        <v>1889</v>
      </c>
      <c r="C149" s="63" t="s">
        <v>1890</v>
      </c>
      <c r="D149" s="139" t="s">
        <v>4090</v>
      </c>
      <c r="E149" s="13"/>
      <c r="F149" s="17" t="s">
        <v>4091</v>
      </c>
      <c r="G149" s="17" t="s">
        <v>4091</v>
      </c>
      <c r="H149" s="18" t="s">
        <v>257</v>
      </c>
      <c r="I149" s="40" t="s">
        <v>4092</v>
      </c>
    </row>
    <row r="150" spans="1:9" outlineLevel="2" x14ac:dyDescent="0.35">
      <c r="A150" s="869">
        <v>147</v>
      </c>
      <c r="B150" s="460" t="s">
        <v>1297</v>
      </c>
      <c r="C150" s="64" t="s">
        <v>1891</v>
      </c>
      <c r="D150" s="147" t="s">
        <v>4090</v>
      </c>
      <c r="E150" s="63"/>
      <c r="F150" s="17" t="s">
        <v>4091</v>
      </c>
      <c r="G150" s="17" t="s">
        <v>4091</v>
      </c>
      <c r="H150" s="18" t="s">
        <v>257</v>
      </c>
      <c r="I150" s="40" t="s">
        <v>4108</v>
      </c>
    </row>
    <row r="151" spans="1:9" outlineLevel="2" x14ac:dyDescent="0.35">
      <c r="A151" s="864">
        <v>148</v>
      </c>
      <c r="B151" s="460" t="s">
        <v>1892</v>
      </c>
      <c r="C151" s="63" t="s">
        <v>1893</v>
      </c>
      <c r="D151" s="43" t="s">
        <v>4094</v>
      </c>
      <c r="E151" s="63"/>
      <c r="F151" s="17" t="s">
        <v>4091</v>
      </c>
      <c r="G151" s="17" t="s">
        <v>4091</v>
      </c>
      <c r="H151" s="18" t="s">
        <v>1870</v>
      </c>
      <c r="I151" s="40" t="s">
        <v>4091</v>
      </c>
    </row>
    <row r="152" spans="1:9" ht="37.5" outlineLevel="2" x14ac:dyDescent="0.35">
      <c r="A152" s="865">
        <v>149</v>
      </c>
      <c r="B152" s="580" t="s">
        <v>1894</v>
      </c>
      <c r="C152" s="11" t="s">
        <v>1895</v>
      </c>
      <c r="D152" s="139" t="s">
        <v>4090</v>
      </c>
      <c r="E152" s="69" t="s">
        <v>4180</v>
      </c>
      <c r="F152" s="17" t="s">
        <v>4091</v>
      </c>
      <c r="G152" s="17" t="s">
        <v>4091</v>
      </c>
      <c r="H152" s="18" t="s">
        <v>257</v>
      </c>
      <c r="I152" s="40" t="s">
        <v>4106</v>
      </c>
    </row>
    <row r="153" spans="1:9" ht="25" outlineLevel="2" x14ac:dyDescent="0.35">
      <c r="A153" s="865">
        <v>150</v>
      </c>
      <c r="B153" s="580" t="s">
        <v>1896</v>
      </c>
      <c r="C153" s="11" t="s">
        <v>1897</v>
      </c>
      <c r="D153" s="139" t="s">
        <v>4090</v>
      </c>
      <c r="E153" s="321" t="s">
        <v>4181</v>
      </c>
      <c r="F153" s="17" t="s">
        <v>4091</v>
      </c>
      <c r="G153" s="17" t="s">
        <v>4091</v>
      </c>
      <c r="H153" s="18" t="s">
        <v>257</v>
      </c>
      <c r="I153" s="40" t="s">
        <v>4106</v>
      </c>
    </row>
    <row r="154" spans="1:9" outlineLevel="2" x14ac:dyDescent="0.35">
      <c r="A154" s="865">
        <v>151</v>
      </c>
      <c r="B154" s="460" t="s">
        <v>1898</v>
      </c>
      <c r="C154" s="11" t="s">
        <v>1899</v>
      </c>
      <c r="D154" s="139" t="s">
        <v>4090</v>
      </c>
      <c r="E154" s="63"/>
      <c r="F154" s="17" t="s">
        <v>4091</v>
      </c>
      <c r="G154" s="17" t="s">
        <v>4091</v>
      </c>
      <c r="H154" s="18" t="s">
        <v>257</v>
      </c>
      <c r="I154" s="40" t="s">
        <v>4111</v>
      </c>
    </row>
    <row r="155" spans="1:9" ht="25" outlineLevel="2" x14ac:dyDescent="0.35">
      <c r="A155" s="865">
        <v>152</v>
      </c>
      <c r="B155" s="460" t="s">
        <v>1900</v>
      </c>
      <c r="C155" s="11" t="s">
        <v>1901</v>
      </c>
      <c r="D155" s="147" t="s">
        <v>4090</v>
      </c>
      <c r="E155" s="63" t="s">
        <v>4182</v>
      </c>
      <c r="F155" s="17" t="s">
        <v>4091</v>
      </c>
      <c r="G155" s="17" t="s">
        <v>4091</v>
      </c>
      <c r="H155" s="18" t="s">
        <v>257</v>
      </c>
      <c r="I155" s="40" t="s">
        <v>4106</v>
      </c>
    </row>
    <row r="156" spans="1:9" outlineLevel="2" x14ac:dyDescent="0.35">
      <c r="A156" s="865">
        <v>153</v>
      </c>
      <c r="B156" s="460" t="s">
        <v>1902</v>
      </c>
      <c r="C156" s="11" t="s">
        <v>1903</v>
      </c>
      <c r="D156" s="147" t="s">
        <v>4090</v>
      </c>
      <c r="E156" s="63"/>
      <c r="F156" s="17" t="s">
        <v>4091</v>
      </c>
      <c r="G156" s="17" t="s">
        <v>4091</v>
      </c>
      <c r="H156" s="18" t="s">
        <v>257</v>
      </c>
      <c r="I156" s="40" t="s">
        <v>4106</v>
      </c>
    </row>
    <row r="157" spans="1:9" outlineLevel="2" x14ac:dyDescent="0.35">
      <c r="A157" s="865">
        <v>154</v>
      </c>
      <c r="B157" s="460" t="s">
        <v>1904</v>
      </c>
      <c r="C157" s="11" t="s">
        <v>1905</v>
      </c>
      <c r="D157" s="147" t="s">
        <v>4090</v>
      </c>
      <c r="E157" s="63"/>
      <c r="F157" s="17" t="s">
        <v>4091</v>
      </c>
      <c r="G157" s="17" t="s">
        <v>4091</v>
      </c>
      <c r="H157" s="18" t="s">
        <v>257</v>
      </c>
      <c r="I157" s="40" t="s">
        <v>4106</v>
      </c>
    </row>
    <row r="158" spans="1:9" outlineLevel="2" x14ac:dyDescent="0.35">
      <c r="A158" s="865">
        <v>155</v>
      </c>
      <c r="B158" s="460" t="s">
        <v>1906</v>
      </c>
      <c r="C158" s="11" t="s">
        <v>1907</v>
      </c>
      <c r="D158" s="147" t="s">
        <v>4090</v>
      </c>
      <c r="E158" s="63" t="s">
        <v>4183</v>
      </c>
      <c r="F158" s="17" t="s">
        <v>4091</v>
      </c>
      <c r="G158" s="17" t="s">
        <v>4091</v>
      </c>
      <c r="H158" s="18" t="s">
        <v>257</v>
      </c>
      <c r="I158" s="40" t="s">
        <v>4106</v>
      </c>
    </row>
    <row r="159" spans="1:9" outlineLevel="2" x14ac:dyDescent="0.35">
      <c r="A159" s="865">
        <v>156</v>
      </c>
      <c r="B159" s="580" t="s">
        <v>1908</v>
      </c>
      <c r="C159" s="11" t="s">
        <v>1909</v>
      </c>
      <c r="D159" s="147" t="s">
        <v>4090</v>
      </c>
      <c r="E159" s="69"/>
      <c r="F159" s="70" t="s">
        <v>4091</v>
      </c>
      <c r="G159" s="70" t="s">
        <v>4091</v>
      </c>
      <c r="H159" s="18" t="s">
        <v>257</v>
      </c>
      <c r="I159" s="11" t="s">
        <v>4111</v>
      </c>
    </row>
    <row r="160" spans="1:9" s="60" customFormat="1" ht="25" outlineLevel="2" x14ac:dyDescent="0.35">
      <c r="A160" s="865">
        <v>157</v>
      </c>
      <c r="B160" s="580" t="s">
        <v>340</v>
      </c>
      <c r="C160" s="11" t="s">
        <v>341</v>
      </c>
      <c r="D160" s="127" t="s">
        <v>256</v>
      </c>
      <c r="E160" s="69" t="s">
        <v>342</v>
      </c>
      <c r="F160" s="70" t="s">
        <v>4091</v>
      </c>
      <c r="G160" s="70" t="s">
        <v>4091</v>
      </c>
      <c r="H160" s="18" t="s">
        <v>257</v>
      </c>
      <c r="I160" s="11" t="s">
        <v>4111</v>
      </c>
    </row>
    <row r="161" spans="1:9" ht="13" outlineLevel="1" x14ac:dyDescent="0.35">
      <c r="A161" s="861">
        <v>158</v>
      </c>
      <c r="B161" s="438"/>
      <c r="C161" s="44" t="s">
        <v>1910</v>
      </c>
      <c r="D161" s="148"/>
      <c r="E161" s="44"/>
      <c r="F161" s="417" t="s">
        <v>1642</v>
      </c>
      <c r="G161" s="417" t="s">
        <v>1642</v>
      </c>
      <c r="H161" s="62" t="s">
        <v>1642</v>
      </c>
      <c r="I161" s="62" t="s">
        <v>1642</v>
      </c>
    </row>
    <row r="162" spans="1:9" ht="25" outlineLevel="2" x14ac:dyDescent="0.35">
      <c r="A162" s="865">
        <v>159</v>
      </c>
      <c r="B162" s="427" t="s">
        <v>1911</v>
      </c>
      <c r="C162" s="11" t="s">
        <v>1912</v>
      </c>
      <c r="D162" s="139" t="s">
        <v>4090</v>
      </c>
      <c r="E162" s="11"/>
      <c r="F162" s="17" t="s">
        <v>4091</v>
      </c>
      <c r="G162" s="17" t="s">
        <v>4091</v>
      </c>
      <c r="H162" s="18" t="s">
        <v>257</v>
      </c>
      <c r="I162" s="40" t="s">
        <v>4092</v>
      </c>
    </row>
    <row r="163" spans="1:9" outlineLevel="2" x14ac:dyDescent="0.35">
      <c r="A163" s="865">
        <v>160</v>
      </c>
      <c r="B163" s="427" t="s">
        <v>1913</v>
      </c>
      <c r="C163" s="11" t="s">
        <v>1914</v>
      </c>
      <c r="D163" s="139" t="s">
        <v>4090</v>
      </c>
      <c r="E163" s="11"/>
      <c r="F163" s="17" t="s">
        <v>4091</v>
      </c>
      <c r="G163" s="17" t="s">
        <v>4091</v>
      </c>
      <c r="H163" s="21" t="s">
        <v>257</v>
      </c>
      <c r="I163" s="40" t="s">
        <v>4106</v>
      </c>
    </row>
    <row r="164" spans="1:9" outlineLevel="2" x14ac:dyDescent="0.35">
      <c r="A164" s="865">
        <v>161</v>
      </c>
      <c r="B164" s="427" t="s">
        <v>1915</v>
      </c>
      <c r="C164" s="11" t="s">
        <v>1916</v>
      </c>
      <c r="D164" s="139" t="s">
        <v>4090</v>
      </c>
      <c r="E164" s="11"/>
      <c r="F164" s="17" t="s">
        <v>4091</v>
      </c>
      <c r="G164" s="17" t="s">
        <v>4091</v>
      </c>
      <c r="H164" s="18" t="s">
        <v>257</v>
      </c>
      <c r="I164" s="40" t="s">
        <v>4106</v>
      </c>
    </row>
    <row r="165" spans="1:9" outlineLevel="2" x14ac:dyDescent="0.35">
      <c r="A165" s="865">
        <v>162</v>
      </c>
      <c r="B165" s="427" t="s">
        <v>1917</v>
      </c>
      <c r="C165" s="11" t="s">
        <v>1918</v>
      </c>
      <c r="D165" s="139" t="s">
        <v>4090</v>
      </c>
      <c r="E165" s="11"/>
      <c r="F165" s="17" t="s">
        <v>4091</v>
      </c>
      <c r="G165" s="17" t="s">
        <v>4091</v>
      </c>
      <c r="H165" s="18" t="s">
        <v>259</v>
      </c>
      <c r="I165" s="40" t="s">
        <v>4106</v>
      </c>
    </row>
    <row r="166" spans="1:9" outlineLevel="2" x14ac:dyDescent="0.35">
      <c r="A166" s="865">
        <v>163</v>
      </c>
      <c r="B166" s="427" t="s">
        <v>1919</v>
      </c>
      <c r="C166" s="11" t="s">
        <v>1920</v>
      </c>
      <c r="D166" s="139" t="s">
        <v>4090</v>
      </c>
      <c r="E166" s="11"/>
      <c r="F166" s="17" t="s">
        <v>4091</v>
      </c>
      <c r="G166" s="17" t="s">
        <v>4091</v>
      </c>
      <c r="H166" s="18" t="s">
        <v>259</v>
      </c>
      <c r="I166" s="40" t="s">
        <v>4106</v>
      </c>
    </row>
    <row r="167" spans="1:9" outlineLevel="2" x14ac:dyDescent="0.35">
      <c r="A167" s="865">
        <v>164</v>
      </c>
      <c r="B167" s="427" t="s">
        <v>1921</v>
      </c>
      <c r="C167" s="11" t="s">
        <v>1922</v>
      </c>
      <c r="D167" s="139" t="s">
        <v>4090</v>
      </c>
      <c r="E167" s="11"/>
      <c r="F167" s="17" t="s">
        <v>4091</v>
      </c>
      <c r="G167" s="17" t="s">
        <v>4091</v>
      </c>
      <c r="H167" s="18" t="s">
        <v>257</v>
      </c>
      <c r="I167" s="40" t="s">
        <v>4106</v>
      </c>
    </row>
    <row r="168" spans="1:9" outlineLevel="2" x14ac:dyDescent="0.35">
      <c r="A168" s="865">
        <v>165</v>
      </c>
      <c r="B168" s="427" t="s">
        <v>1923</v>
      </c>
      <c r="C168" s="11" t="s">
        <v>1924</v>
      </c>
      <c r="D168" s="139" t="s">
        <v>4090</v>
      </c>
      <c r="E168" s="11"/>
      <c r="F168" s="17" t="s">
        <v>4091</v>
      </c>
      <c r="G168" s="17" t="s">
        <v>4091</v>
      </c>
      <c r="H168" s="18" t="s">
        <v>259</v>
      </c>
      <c r="I168" s="40" t="s">
        <v>4106</v>
      </c>
    </row>
    <row r="169" spans="1:9" ht="25" outlineLevel="2" x14ac:dyDescent="0.35">
      <c r="A169" s="865">
        <v>166</v>
      </c>
      <c r="B169" s="427" t="s">
        <v>1925</v>
      </c>
      <c r="C169" s="11" t="s">
        <v>1926</v>
      </c>
      <c r="D169" s="792" t="s">
        <v>4172</v>
      </c>
      <c r="E169" s="11"/>
      <c r="F169" s="11" t="s">
        <v>4173</v>
      </c>
      <c r="G169" s="11" t="s">
        <v>4174</v>
      </c>
      <c r="H169" s="18" t="s">
        <v>259</v>
      </c>
      <c r="I169" s="40" t="s">
        <v>4106</v>
      </c>
    </row>
    <row r="170" spans="1:9" outlineLevel="2" x14ac:dyDescent="0.35">
      <c r="A170" s="865">
        <v>167</v>
      </c>
      <c r="B170" s="427" t="s">
        <v>1927</v>
      </c>
      <c r="C170" s="11" t="s">
        <v>1928</v>
      </c>
      <c r="D170" s="139" t="s">
        <v>4090</v>
      </c>
      <c r="E170" s="11"/>
      <c r="F170" s="17" t="s">
        <v>4091</v>
      </c>
      <c r="G170" s="17" t="s">
        <v>4091</v>
      </c>
      <c r="H170" s="18" t="s">
        <v>259</v>
      </c>
      <c r="I170" s="40" t="s">
        <v>4106</v>
      </c>
    </row>
    <row r="171" spans="1:9" ht="52" outlineLevel="1" x14ac:dyDescent="0.35">
      <c r="A171" s="861">
        <v>168</v>
      </c>
      <c r="B171" s="438"/>
      <c r="C171" s="44" t="s">
        <v>1929</v>
      </c>
      <c r="D171" s="415" t="s">
        <v>4184</v>
      </c>
      <c r="E171" s="415"/>
      <c r="F171" s="417" t="s">
        <v>1642</v>
      </c>
      <c r="G171" s="417" t="s">
        <v>1642</v>
      </c>
      <c r="H171" s="44" t="s">
        <v>1642</v>
      </c>
      <c r="I171" s="44" t="s">
        <v>1642</v>
      </c>
    </row>
    <row r="172" spans="1:9" outlineLevel="2" x14ac:dyDescent="0.35">
      <c r="A172" s="860">
        <v>169</v>
      </c>
      <c r="B172" s="462" t="s">
        <v>1930</v>
      </c>
      <c r="C172" s="40" t="s">
        <v>1931</v>
      </c>
      <c r="D172" s="140" t="s">
        <v>1994</v>
      </c>
      <c r="E172" s="16"/>
      <c r="F172" s="17" t="s">
        <v>4091</v>
      </c>
      <c r="G172" s="17" t="s">
        <v>4091</v>
      </c>
      <c r="H172" s="18" t="s">
        <v>257</v>
      </c>
      <c r="I172" s="40" t="s">
        <v>4101</v>
      </c>
    </row>
    <row r="173" spans="1:9" outlineLevel="2" x14ac:dyDescent="0.35">
      <c r="A173" s="860">
        <v>170</v>
      </c>
      <c r="B173" s="462" t="s">
        <v>1932</v>
      </c>
      <c r="C173" s="40" t="s">
        <v>1933</v>
      </c>
      <c r="D173" s="140" t="s">
        <v>1994</v>
      </c>
      <c r="E173" s="16"/>
      <c r="F173" s="17" t="s">
        <v>4091</v>
      </c>
      <c r="G173" s="17" t="s">
        <v>4091</v>
      </c>
      <c r="H173" s="18" t="s">
        <v>257</v>
      </c>
      <c r="I173" s="40" t="s">
        <v>4101</v>
      </c>
    </row>
    <row r="174" spans="1:9" outlineLevel="2" x14ac:dyDescent="0.35">
      <c r="A174" s="860">
        <v>171</v>
      </c>
      <c r="B174" s="462" t="s">
        <v>1934</v>
      </c>
      <c r="C174" s="40" t="s">
        <v>1935</v>
      </c>
      <c r="D174" s="43" t="s">
        <v>4094</v>
      </c>
      <c r="E174" s="16"/>
      <c r="F174" s="17" t="s">
        <v>4091</v>
      </c>
      <c r="G174" s="17" t="s">
        <v>4091</v>
      </c>
      <c r="H174" s="18" t="s">
        <v>1870</v>
      </c>
      <c r="I174" s="40" t="s">
        <v>4091</v>
      </c>
    </row>
    <row r="175" spans="1:9" outlineLevel="2" x14ac:dyDescent="0.35">
      <c r="A175" s="860">
        <v>172</v>
      </c>
      <c r="B175" s="462" t="s">
        <v>1936</v>
      </c>
      <c r="C175" s="40" t="s">
        <v>1937</v>
      </c>
      <c r="D175" s="43" t="s">
        <v>4094</v>
      </c>
      <c r="E175" s="16"/>
      <c r="F175" s="17" t="s">
        <v>4091</v>
      </c>
      <c r="G175" s="17" t="s">
        <v>4091</v>
      </c>
      <c r="H175" s="18" t="s">
        <v>1870</v>
      </c>
      <c r="I175" s="40" t="s">
        <v>4091</v>
      </c>
    </row>
    <row r="176" spans="1:9" outlineLevel="2" x14ac:dyDescent="0.35">
      <c r="A176" s="860">
        <v>173</v>
      </c>
      <c r="B176" s="462" t="s">
        <v>1938</v>
      </c>
      <c r="C176" s="40" t="s">
        <v>1939</v>
      </c>
      <c r="D176" s="43" t="s">
        <v>4094</v>
      </c>
      <c r="E176" s="16"/>
      <c r="F176" s="17" t="s">
        <v>4091</v>
      </c>
      <c r="G176" s="17" t="s">
        <v>4091</v>
      </c>
      <c r="H176" s="18" t="s">
        <v>1870</v>
      </c>
      <c r="I176" s="40" t="s">
        <v>4091</v>
      </c>
    </row>
    <row r="177" spans="1:9" outlineLevel="2" x14ac:dyDescent="0.35">
      <c r="A177" s="383">
        <v>174</v>
      </c>
      <c r="B177" s="462" t="s">
        <v>1940</v>
      </c>
      <c r="C177" s="17" t="s">
        <v>1941</v>
      </c>
      <c r="D177" s="139" t="s">
        <v>4090</v>
      </c>
      <c r="E177" s="16" t="s">
        <v>4185</v>
      </c>
      <c r="F177" s="17" t="s">
        <v>4091</v>
      </c>
      <c r="G177" s="17" t="s">
        <v>4091</v>
      </c>
      <c r="H177" s="18" t="s">
        <v>257</v>
      </c>
      <c r="I177" s="40" t="s">
        <v>4106</v>
      </c>
    </row>
    <row r="178" spans="1:9" outlineLevel="2" x14ac:dyDescent="0.35">
      <c r="A178" s="383">
        <v>175</v>
      </c>
      <c r="B178" s="462" t="s">
        <v>1942</v>
      </c>
      <c r="C178" s="17" t="s">
        <v>1943</v>
      </c>
      <c r="D178" s="139" t="s">
        <v>4090</v>
      </c>
      <c r="E178" s="16"/>
      <c r="F178" s="17" t="s">
        <v>4091</v>
      </c>
      <c r="G178" s="17" t="s">
        <v>4091</v>
      </c>
      <c r="H178" s="18" t="s">
        <v>257</v>
      </c>
      <c r="I178" s="40" t="s">
        <v>4106</v>
      </c>
    </row>
    <row r="179" spans="1:9" outlineLevel="2" x14ac:dyDescent="0.35">
      <c r="A179" s="383">
        <v>176</v>
      </c>
      <c r="B179" s="462" t="s">
        <v>1944</v>
      </c>
      <c r="C179" s="17" t="s">
        <v>1945</v>
      </c>
      <c r="D179" s="147" t="s">
        <v>4090</v>
      </c>
      <c r="E179" s="16"/>
      <c r="F179" s="17" t="s">
        <v>4091</v>
      </c>
      <c r="G179" s="17" t="s">
        <v>4091</v>
      </c>
      <c r="H179" s="20" t="s">
        <v>257</v>
      </c>
      <c r="I179" s="40" t="s">
        <v>4106</v>
      </c>
    </row>
    <row r="180" spans="1:9" ht="25" outlineLevel="2" x14ac:dyDescent="0.35">
      <c r="A180" s="383">
        <v>177</v>
      </c>
      <c r="B180" s="462" t="s">
        <v>1946</v>
      </c>
      <c r="C180" s="17" t="s">
        <v>1947</v>
      </c>
      <c r="D180" s="139" t="s">
        <v>4090</v>
      </c>
      <c r="E180" s="16"/>
      <c r="F180" s="17" t="s">
        <v>4091</v>
      </c>
      <c r="G180" s="17" t="s">
        <v>4091</v>
      </c>
      <c r="H180" s="18" t="s">
        <v>257</v>
      </c>
      <c r="I180" s="40" t="s">
        <v>4106</v>
      </c>
    </row>
    <row r="181" spans="1:9" outlineLevel="2" x14ac:dyDescent="0.35">
      <c r="A181" s="383">
        <v>178</v>
      </c>
      <c r="B181" s="462" t="s">
        <v>1948</v>
      </c>
      <c r="C181" s="17" t="s">
        <v>1949</v>
      </c>
      <c r="D181" s="43" t="s">
        <v>4094</v>
      </c>
      <c r="E181" s="16"/>
      <c r="F181" s="17" t="s">
        <v>4091</v>
      </c>
      <c r="G181" s="17" t="s">
        <v>4091</v>
      </c>
      <c r="H181" s="18" t="s">
        <v>1870</v>
      </c>
      <c r="I181" s="40" t="s">
        <v>4091</v>
      </c>
    </row>
    <row r="182" spans="1:9" outlineLevel="2" x14ac:dyDescent="0.35">
      <c r="A182" s="383">
        <v>179</v>
      </c>
      <c r="B182" s="462" t="s">
        <v>1950</v>
      </c>
      <c r="C182" s="17" t="s">
        <v>1951</v>
      </c>
      <c r="D182" s="43" t="s">
        <v>4094</v>
      </c>
      <c r="E182" s="16"/>
      <c r="F182" s="17" t="s">
        <v>4091</v>
      </c>
      <c r="G182" s="17" t="s">
        <v>4091</v>
      </c>
      <c r="H182" s="18" t="s">
        <v>1870</v>
      </c>
      <c r="I182" s="40" t="s">
        <v>4091</v>
      </c>
    </row>
    <row r="183" spans="1:9" outlineLevel="2" x14ac:dyDescent="0.35">
      <c r="A183" s="383">
        <v>180</v>
      </c>
      <c r="B183" s="462" t="s">
        <v>1952</v>
      </c>
      <c r="C183" s="17" t="s">
        <v>1953</v>
      </c>
      <c r="D183" s="139" t="s">
        <v>4090</v>
      </c>
      <c r="E183" s="16"/>
      <c r="F183" s="17" t="s">
        <v>4091</v>
      </c>
      <c r="G183" s="17" t="s">
        <v>4091</v>
      </c>
      <c r="H183" s="18" t="s">
        <v>257</v>
      </c>
      <c r="I183" s="40" t="s">
        <v>4092</v>
      </c>
    </row>
    <row r="184" spans="1:9" ht="25" outlineLevel="2" x14ac:dyDescent="0.35">
      <c r="A184" s="383">
        <v>181</v>
      </c>
      <c r="B184" s="462" t="s">
        <v>1954</v>
      </c>
      <c r="C184" s="17" t="s">
        <v>1955</v>
      </c>
      <c r="D184" s="139" t="s">
        <v>4090</v>
      </c>
      <c r="E184" s="16"/>
      <c r="F184" s="17" t="s">
        <v>4091</v>
      </c>
      <c r="G184" s="17" t="s">
        <v>4091</v>
      </c>
      <c r="H184" s="18" t="s">
        <v>257</v>
      </c>
      <c r="I184" s="40" t="s">
        <v>4106</v>
      </c>
    </row>
    <row r="185" spans="1:9" outlineLevel="2" x14ac:dyDescent="0.35">
      <c r="A185" s="383">
        <v>182</v>
      </c>
      <c r="B185" s="462" t="s">
        <v>1956</v>
      </c>
      <c r="C185" s="17" t="s">
        <v>1957</v>
      </c>
      <c r="D185" s="43" t="s">
        <v>4094</v>
      </c>
      <c r="E185" s="16"/>
      <c r="F185" s="17" t="s">
        <v>4091</v>
      </c>
      <c r="G185" s="17" t="s">
        <v>4091</v>
      </c>
      <c r="H185" s="18" t="s">
        <v>1870</v>
      </c>
      <c r="I185" s="40" t="s">
        <v>4091</v>
      </c>
    </row>
    <row r="186" spans="1:9" s="60" customFormat="1" ht="25" outlineLevel="2" x14ac:dyDescent="0.35">
      <c r="A186" s="383">
        <v>183</v>
      </c>
      <c r="B186" s="462" t="s">
        <v>1958</v>
      </c>
      <c r="C186" s="17" t="s">
        <v>1959</v>
      </c>
      <c r="D186" s="139" t="s">
        <v>4090</v>
      </c>
      <c r="E186" s="16" t="s">
        <v>4186</v>
      </c>
      <c r="F186" s="70" t="s">
        <v>4091</v>
      </c>
      <c r="G186" s="70" t="s">
        <v>4091</v>
      </c>
      <c r="H186" s="20" t="s">
        <v>257</v>
      </c>
      <c r="I186" s="11" t="s">
        <v>4106</v>
      </c>
    </row>
    <row r="187" spans="1:9" s="60" customFormat="1" outlineLevel="2" x14ac:dyDescent="0.35">
      <c r="A187" s="383">
        <v>184</v>
      </c>
      <c r="B187" s="462" t="s">
        <v>4187</v>
      </c>
      <c r="C187" s="17" t="s">
        <v>2754</v>
      </c>
      <c r="D187" s="43" t="s">
        <v>4094</v>
      </c>
      <c r="E187" s="16"/>
      <c r="F187" s="70" t="s">
        <v>4091</v>
      </c>
      <c r="G187" s="70" t="s">
        <v>4091</v>
      </c>
      <c r="H187" s="18" t="s">
        <v>1870</v>
      </c>
      <c r="I187" s="20" t="s">
        <v>4091</v>
      </c>
    </row>
    <row r="188" spans="1:9" ht="26" outlineLevel="1" x14ac:dyDescent="0.35">
      <c r="A188" s="861">
        <v>185</v>
      </c>
      <c r="B188" s="438"/>
      <c r="C188" s="44" t="s">
        <v>1960</v>
      </c>
      <c r="D188" s="588" t="s">
        <v>4188</v>
      </c>
      <c r="E188" s="588"/>
      <c r="F188" s="417" t="s">
        <v>1642</v>
      </c>
      <c r="G188" s="417" t="s">
        <v>1642</v>
      </c>
      <c r="H188" s="44" t="s">
        <v>1642</v>
      </c>
      <c r="I188" s="44" t="s">
        <v>1642</v>
      </c>
    </row>
    <row r="189" spans="1:9" s="60" customFormat="1" ht="13" outlineLevel="2" x14ac:dyDescent="0.35">
      <c r="A189" s="862">
        <v>186</v>
      </c>
      <c r="B189" s="448"/>
      <c r="C189" s="15" t="s">
        <v>1961</v>
      </c>
      <c r="D189" s="148"/>
      <c r="E189" s="44"/>
      <c r="F189" s="423" t="s">
        <v>1642</v>
      </c>
      <c r="G189" s="423" t="s">
        <v>1642</v>
      </c>
      <c r="H189" s="44" t="s">
        <v>1642</v>
      </c>
      <c r="I189" s="23" t="s">
        <v>1642</v>
      </c>
    </row>
    <row r="190" spans="1:9" s="60" customFormat="1" ht="37.5" outlineLevel="2" x14ac:dyDescent="0.35">
      <c r="A190" s="863">
        <v>187</v>
      </c>
      <c r="B190" s="457" t="s">
        <v>1962</v>
      </c>
      <c r="C190" s="28" t="s">
        <v>1963</v>
      </c>
      <c r="D190" s="139" t="s">
        <v>4090</v>
      </c>
      <c r="E190" s="11" t="s">
        <v>4189</v>
      </c>
      <c r="F190" s="17" t="s">
        <v>4091</v>
      </c>
      <c r="G190" s="17" t="s">
        <v>4091</v>
      </c>
      <c r="H190" s="21" t="s">
        <v>257</v>
      </c>
      <c r="I190" s="40" t="s">
        <v>4106</v>
      </c>
    </row>
    <row r="191" spans="1:9" ht="37.5" outlineLevel="2" x14ac:dyDescent="0.35">
      <c r="A191" s="860">
        <v>188</v>
      </c>
      <c r="B191" s="457" t="s">
        <v>1964</v>
      </c>
      <c r="C191" s="40" t="s">
        <v>1965</v>
      </c>
      <c r="D191" s="139" t="s">
        <v>4090</v>
      </c>
      <c r="E191" s="16" t="s">
        <v>4619</v>
      </c>
      <c r="F191" s="17" t="s">
        <v>4091</v>
      </c>
      <c r="G191" s="17" t="s">
        <v>4091</v>
      </c>
      <c r="H191" s="21" t="s">
        <v>257</v>
      </c>
      <c r="I191" s="40" t="s">
        <v>4108</v>
      </c>
    </row>
    <row r="192" spans="1:9" ht="37.5" outlineLevel="2" x14ac:dyDescent="0.35">
      <c r="A192" s="860">
        <v>189</v>
      </c>
      <c r="B192" s="457" t="s">
        <v>1966</v>
      </c>
      <c r="C192" s="40" t="s">
        <v>1967</v>
      </c>
      <c r="D192" s="140" t="s">
        <v>1994</v>
      </c>
      <c r="E192" s="16" t="s">
        <v>4620</v>
      </c>
      <c r="F192" s="17" t="s">
        <v>4091</v>
      </c>
      <c r="G192" s="17" t="s">
        <v>4091</v>
      </c>
      <c r="H192" s="21" t="s">
        <v>257</v>
      </c>
      <c r="I192" s="40" t="s">
        <v>4101</v>
      </c>
    </row>
    <row r="193" spans="1:9" ht="25" outlineLevel="2" x14ac:dyDescent="0.35">
      <c r="A193" s="863">
        <v>190</v>
      </c>
      <c r="B193" s="457" t="s">
        <v>1968</v>
      </c>
      <c r="C193" s="28" t="s">
        <v>1969</v>
      </c>
      <c r="D193" s="140" t="s">
        <v>1994</v>
      </c>
      <c r="E193" s="11" t="s">
        <v>4192</v>
      </c>
      <c r="F193" s="17" t="s">
        <v>4091</v>
      </c>
      <c r="G193" s="17" t="s">
        <v>4091</v>
      </c>
      <c r="H193" s="21" t="s">
        <v>257</v>
      </c>
      <c r="I193" s="40" t="s">
        <v>4101</v>
      </c>
    </row>
    <row r="194" spans="1:9" outlineLevel="2" x14ac:dyDescent="0.35">
      <c r="A194" s="863">
        <v>191</v>
      </c>
      <c r="B194" s="457" t="s">
        <v>1970</v>
      </c>
      <c r="C194" s="28" t="s">
        <v>1971</v>
      </c>
      <c r="D194" s="139" t="s">
        <v>4090</v>
      </c>
      <c r="E194" s="11" t="s">
        <v>4193</v>
      </c>
      <c r="F194" s="17" t="s">
        <v>4091</v>
      </c>
      <c r="G194" s="17" t="s">
        <v>4091</v>
      </c>
      <c r="H194" s="21" t="s">
        <v>257</v>
      </c>
      <c r="I194" s="40" t="s">
        <v>4106</v>
      </c>
    </row>
    <row r="195" spans="1:9" ht="25" outlineLevel="2" x14ac:dyDescent="0.35">
      <c r="A195" s="863">
        <v>192</v>
      </c>
      <c r="B195" s="457" t="s">
        <v>1972</v>
      </c>
      <c r="C195" s="28" t="s">
        <v>1973</v>
      </c>
      <c r="D195" s="792" t="s">
        <v>4172</v>
      </c>
      <c r="E195" s="11" t="s">
        <v>4194</v>
      </c>
      <c r="F195" s="17" t="s">
        <v>4173</v>
      </c>
      <c r="G195" s="17" t="s">
        <v>4174</v>
      </c>
      <c r="H195" s="21" t="s">
        <v>259</v>
      </c>
      <c r="I195" s="40" t="s">
        <v>4106</v>
      </c>
    </row>
    <row r="196" spans="1:9" ht="25" outlineLevel="2" x14ac:dyDescent="0.35">
      <c r="A196" s="863">
        <v>193</v>
      </c>
      <c r="B196" s="457" t="s">
        <v>1974</v>
      </c>
      <c r="C196" s="28" t="s">
        <v>1975</v>
      </c>
      <c r="D196" s="792" t="s">
        <v>4172</v>
      </c>
      <c r="E196" s="17"/>
      <c r="F196" s="17" t="s">
        <v>4173</v>
      </c>
      <c r="G196" s="17" t="s">
        <v>4174</v>
      </c>
      <c r="H196" s="21" t="s">
        <v>259</v>
      </c>
      <c r="I196" s="40" t="s">
        <v>4106</v>
      </c>
    </row>
    <row r="197" spans="1:9" outlineLevel="2" x14ac:dyDescent="0.35">
      <c r="A197" s="863">
        <v>194</v>
      </c>
      <c r="B197" s="457" t="s">
        <v>1976</v>
      </c>
      <c r="C197" s="28" t="s">
        <v>1977</v>
      </c>
      <c r="D197" s="43" t="s">
        <v>4094</v>
      </c>
      <c r="E197" s="17" t="s">
        <v>4195</v>
      </c>
      <c r="F197" s="17" t="s">
        <v>4091</v>
      </c>
      <c r="G197" s="17" t="s">
        <v>4091</v>
      </c>
      <c r="H197" s="21" t="s">
        <v>1870</v>
      </c>
      <c r="I197" s="40" t="s">
        <v>4091</v>
      </c>
    </row>
    <row r="198" spans="1:9" outlineLevel="2" x14ac:dyDescent="0.35">
      <c r="A198" s="863">
        <v>195</v>
      </c>
      <c r="B198" s="457" t="s">
        <v>1978</v>
      </c>
      <c r="C198" s="28" t="s">
        <v>1979</v>
      </c>
      <c r="D198" s="43" t="s">
        <v>4094</v>
      </c>
      <c r="E198" s="17" t="s">
        <v>4195</v>
      </c>
      <c r="F198" s="17" t="s">
        <v>4091</v>
      </c>
      <c r="G198" s="17" t="s">
        <v>4091</v>
      </c>
      <c r="H198" s="21" t="s">
        <v>1870</v>
      </c>
      <c r="I198" s="40" t="s">
        <v>4091</v>
      </c>
    </row>
    <row r="199" spans="1:9" ht="25" outlineLevel="2" x14ac:dyDescent="0.35">
      <c r="A199" s="863">
        <v>196</v>
      </c>
      <c r="B199" s="457" t="s">
        <v>1980</v>
      </c>
      <c r="C199" s="28" t="s">
        <v>1981</v>
      </c>
      <c r="D199" s="140" t="s">
        <v>1994</v>
      </c>
      <c r="E199" s="17" t="s">
        <v>4196</v>
      </c>
      <c r="F199" s="17" t="s">
        <v>4091</v>
      </c>
      <c r="G199" s="17" t="s">
        <v>4091</v>
      </c>
      <c r="H199" s="21" t="s">
        <v>257</v>
      </c>
      <c r="I199" s="40" t="s">
        <v>4101</v>
      </c>
    </row>
    <row r="200" spans="1:9" s="60" customFormat="1" outlineLevel="2" x14ac:dyDescent="0.35">
      <c r="A200" s="863">
        <v>197</v>
      </c>
      <c r="B200" s="462" t="s">
        <v>1982</v>
      </c>
      <c r="C200" s="28" t="s">
        <v>1983</v>
      </c>
      <c r="D200" s="139" t="s">
        <v>4090</v>
      </c>
      <c r="E200" s="70" t="s">
        <v>4197</v>
      </c>
      <c r="F200" s="70" t="s">
        <v>4091</v>
      </c>
      <c r="G200" s="70" t="s">
        <v>4091</v>
      </c>
      <c r="H200" s="21" t="s">
        <v>257</v>
      </c>
      <c r="I200" s="11" t="s">
        <v>4106</v>
      </c>
    </row>
    <row r="201" spans="1:9" s="60" customFormat="1" outlineLevel="2" x14ac:dyDescent="0.35">
      <c r="A201" s="863">
        <v>198</v>
      </c>
      <c r="B201" s="462" t="s">
        <v>1984</v>
      </c>
      <c r="C201" s="28" t="s">
        <v>1985</v>
      </c>
      <c r="D201" s="139" t="s">
        <v>4090</v>
      </c>
      <c r="E201" s="70" t="s">
        <v>4197</v>
      </c>
      <c r="F201" s="70" t="s">
        <v>4091</v>
      </c>
      <c r="G201" s="70" t="s">
        <v>4091</v>
      </c>
      <c r="H201" s="21" t="s">
        <v>257</v>
      </c>
      <c r="I201" s="11" t="s">
        <v>4106</v>
      </c>
    </row>
    <row r="202" spans="1:9" ht="25" outlineLevel="2" x14ac:dyDescent="0.35">
      <c r="A202" s="863">
        <v>199</v>
      </c>
      <c r="B202" s="457" t="s">
        <v>1986</v>
      </c>
      <c r="C202" s="28" t="s">
        <v>1987</v>
      </c>
      <c r="D202" s="792" t="s">
        <v>4172</v>
      </c>
      <c r="E202" s="28"/>
      <c r="F202" s="17" t="s">
        <v>4173</v>
      </c>
      <c r="G202" s="17" t="s">
        <v>4174</v>
      </c>
      <c r="H202" s="21" t="s">
        <v>259</v>
      </c>
      <c r="I202" s="40" t="s">
        <v>4106</v>
      </c>
    </row>
    <row r="203" spans="1:9" ht="25" outlineLevel="2" x14ac:dyDescent="0.35">
      <c r="A203" s="863">
        <v>200</v>
      </c>
      <c r="B203" s="457" t="s">
        <v>1988</v>
      </c>
      <c r="C203" s="28" t="s">
        <v>1989</v>
      </c>
      <c r="D203" s="792" t="s">
        <v>4172</v>
      </c>
      <c r="E203" s="28"/>
      <c r="F203" s="17" t="s">
        <v>4173</v>
      </c>
      <c r="G203" s="17" t="s">
        <v>4174</v>
      </c>
      <c r="H203" s="21" t="s">
        <v>259</v>
      </c>
      <c r="I203" s="40" t="s">
        <v>4106</v>
      </c>
    </row>
    <row r="204" spans="1:9" ht="13" outlineLevel="1" x14ac:dyDescent="0.35">
      <c r="A204" s="861">
        <v>201</v>
      </c>
      <c r="B204" s="438"/>
      <c r="C204" s="44" t="s">
        <v>1999</v>
      </c>
      <c r="D204" s="588" t="s">
        <v>4188</v>
      </c>
      <c r="E204" s="588"/>
      <c r="F204" s="417" t="s">
        <v>1642</v>
      </c>
      <c r="G204" s="417" t="s">
        <v>1642</v>
      </c>
      <c r="H204" s="44" t="s">
        <v>1642</v>
      </c>
      <c r="I204" s="44" t="s">
        <v>1642</v>
      </c>
    </row>
    <row r="205" spans="1:9" ht="13" outlineLevel="2" x14ac:dyDescent="0.35">
      <c r="A205" s="131">
        <v>202</v>
      </c>
      <c r="B205" s="431"/>
      <c r="C205" s="420" t="s">
        <v>1991</v>
      </c>
      <c r="D205" s="144"/>
      <c r="E205" s="417"/>
      <c r="F205" s="420" t="s">
        <v>1642</v>
      </c>
      <c r="G205" s="420" t="s">
        <v>1642</v>
      </c>
      <c r="H205" s="44" t="s">
        <v>1642</v>
      </c>
      <c r="I205" s="44" t="s">
        <v>1642</v>
      </c>
    </row>
    <row r="206" spans="1:9" outlineLevel="2" x14ac:dyDescent="0.35">
      <c r="A206" s="865">
        <v>203</v>
      </c>
      <c r="B206" s="427" t="s">
        <v>2000</v>
      </c>
      <c r="C206" s="11" t="s">
        <v>2001</v>
      </c>
      <c r="D206" s="140" t="s">
        <v>1994</v>
      </c>
      <c r="E206" s="17" t="s">
        <v>4621</v>
      </c>
      <c r="F206" s="17" t="s">
        <v>4091</v>
      </c>
      <c r="G206" s="17" t="s">
        <v>4091</v>
      </c>
      <c r="H206" s="21" t="s">
        <v>257</v>
      </c>
      <c r="I206" s="40" t="s">
        <v>4101</v>
      </c>
    </row>
    <row r="207" spans="1:9" outlineLevel="2" x14ac:dyDescent="0.35">
      <c r="A207" s="865">
        <v>204</v>
      </c>
      <c r="B207" s="427" t="s">
        <v>2002</v>
      </c>
      <c r="C207" s="11" t="s">
        <v>2003</v>
      </c>
      <c r="D207" s="140" t="s">
        <v>1994</v>
      </c>
      <c r="E207" s="28"/>
      <c r="F207" s="17" t="s">
        <v>4091</v>
      </c>
      <c r="G207" s="17" t="s">
        <v>4091</v>
      </c>
      <c r="H207" s="21" t="s">
        <v>257</v>
      </c>
      <c r="I207" s="40" t="s">
        <v>4101</v>
      </c>
    </row>
    <row r="208" spans="1:9" ht="25" outlineLevel="2" x14ac:dyDescent="0.35">
      <c r="A208" s="865">
        <v>205</v>
      </c>
      <c r="B208" s="427" t="s">
        <v>2006</v>
      </c>
      <c r="C208" s="11" t="s">
        <v>2007</v>
      </c>
      <c r="D208" s="792" t="s">
        <v>4172</v>
      </c>
      <c r="E208" s="38" t="s">
        <v>4622</v>
      </c>
      <c r="F208" s="17" t="s">
        <v>4173</v>
      </c>
      <c r="G208" s="17" t="s">
        <v>4174</v>
      </c>
      <c r="H208" s="21" t="s">
        <v>257</v>
      </c>
      <c r="I208" s="11" t="s">
        <v>4106</v>
      </c>
    </row>
    <row r="209" spans="1:9" outlineLevel="2" x14ac:dyDescent="0.35">
      <c r="A209" s="865">
        <v>206</v>
      </c>
      <c r="B209" s="427" t="s">
        <v>2008</v>
      </c>
      <c r="C209" s="11" t="s">
        <v>2009</v>
      </c>
      <c r="D209" s="140" t="s">
        <v>1994</v>
      </c>
      <c r="E209" s="11" t="s">
        <v>4623</v>
      </c>
      <c r="F209" s="17" t="s">
        <v>4091</v>
      </c>
      <c r="G209" s="17" t="s">
        <v>4091</v>
      </c>
      <c r="H209" s="21" t="s">
        <v>257</v>
      </c>
      <c r="I209" s="40" t="s">
        <v>4101</v>
      </c>
    </row>
    <row r="210" spans="1:9" ht="25" outlineLevel="2" x14ac:dyDescent="0.35">
      <c r="A210" s="865">
        <v>207</v>
      </c>
      <c r="B210" s="427" t="s">
        <v>2010</v>
      </c>
      <c r="C210" s="11" t="s">
        <v>2011</v>
      </c>
      <c r="D210" s="140" t="s">
        <v>1994</v>
      </c>
      <c r="E210" s="11" t="s">
        <v>4624</v>
      </c>
      <c r="F210" s="17" t="s">
        <v>4091</v>
      </c>
      <c r="G210" s="17" t="s">
        <v>4091</v>
      </c>
      <c r="H210" s="21" t="s">
        <v>257</v>
      </c>
      <c r="I210" s="40" t="s">
        <v>4101</v>
      </c>
    </row>
    <row r="211" spans="1:9" outlineLevel="2" x14ac:dyDescent="0.35">
      <c r="A211" s="865">
        <v>208</v>
      </c>
      <c r="B211" s="427" t="s">
        <v>2012</v>
      </c>
      <c r="C211" s="11" t="s">
        <v>2013</v>
      </c>
      <c r="D211" s="140" t="s">
        <v>1994</v>
      </c>
      <c r="E211" s="11" t="s">
        <v>4625</v>
      </c>
      <c r="F211" s="17" t="s">
        <v>4091</v>
      </c>
      <c r="G211" s="17" t="s">
        <v>4091</v>
      </c>
      <c r="H211" s="21" t="s">
        <v>257</v>
      </c>
      <c r="I211" s="40" t="s">
        <v>4101</v>
      </c>
    </row>
    <row r="212" spans="1:9" outlineLevel="2" x14ac:dyDescent="0.35">
      <c r="A212" s="865">
        <v>209</v>
      </c>
      <c r="B212" s="427" t="s">
        <v>2014</v>
      </c>
      <c r="C212" s="11" t="s">
        <v>2015</v>
      </c>
      <c r="D212" s="140" t="s">
        <v>1994</v>
      </c>
      <c r="E212" s="17" t="s">
        <v>4626</v>
      </c>
      <c r="F212" s="17" t="s">
        <v>4091</v>
      </c>
      <c r="G212" s="17" t="s">
        <v>4091</v>
      </c>
      <c r="H212" s="21" t="s">
        <v>257</v>
      </c>
      <c r="I212" s="40" t="s">
        <v>4101</v>
      </c>
    </row>
    <row r="213" spans="1:9" ht="37.5" outlineLevel="2" x14ac:dyDescent="0.35">
      <c r="A213" s="865">
        <v>210</v>
      </c>
      <c r="B213" s="427" t="s">
        <v>2016</v>
      </c>
      <c r="C213" s="11" t="s">
        <v>2017</v>
      </c>
      <c r="D213" s="43" t="s">
        <v>4094</v>
      </c>
      <c r="E213" s="38" t="s">
        <v>4627</v>
      </c>
      <c r="F213" s="17" t="s">
        <v>4091</v>
      </c>
      <c r="G213" s="17" t="s">
        <v>4091</v>
      </c>
      <c r="H213" s="21" t="s">
        <v>1870</v>
      </c>
      <c r="I213" s="17" t="s">
        <v>4091</v>
      </c>
    </row>
    <row r="214" spans="1:9" ht="25" outlineLevel="2" x14ac:dyDescent="0.35">
      <c r="A214" s="865">
        <v>211</v>
      </c>
      <c r="B214" s="427" t="s">
        <v>2018</v>
      </c>
      <c r="C214" s="11" t="s">
        <v>2019</v>
      </c>
      <c r="D214" s="792" t="s">
        <v>4172</v>
      </c>
      <c r="E214" s="17" t="s">
        <v>4628</v>
      </c>
      <c r="F214" s="17" t="s">
        <v>4173</v>
      </c>
      <c r="G214" s="17" t="s">
        <v>4174</v>
      </c>
      <c r="H214" s="21" t="s">
        <v>259</v>
      </c>
      <c r="I214" s="11" t="s">
        <v>4106</v>
      </c>
    </row>
    <row r="215" spans="1:9" ht="25" outlineLevel="2" x14ac:dyDescent="0.35">
      <c r="A215" s="865">
        <v>212</v>
      </c>
      <c r="B215" s="427" t="s">
        <v>2020</v>
      </c>
      <c r="C215" s="11" t="s">
        <v>2021</v>
      </c>
      <c r="D215" s="792" t="s">
        <v>4172</v>
      </c>
      <c r="E215" s="17" t="s">
        <v>4629</v>
      </c>
      <c r="F215" s="17" t="s">
        <v>4173</v>
      </c>
      <c r="G215" s="17" t="s">
        <v>4174</v>
      </c>
      <c r="H215" s="21" t="s">
        <v>259</v>
      </c>
      <c r="I215" s="11" t="s">
        <v>4106</v>
      </c>
    </row>
    <row r="216" spans="1:9" ht="13" outlineLevel="1" x14ac:dyDescent="0.35">
      <c r="A216" s="861">
        <v>213</v>
      </c>
      <c r="B216" s="438"/>
      <c r="C216" s="44" t="s">
        <v>2022</v>
      </c>
      <c r="D216" s="588" t="s">
        <v>4188</v>
      </c>
      <c r="E216" s="588"/>
      <c r="F216" s="417" t="s">
        <v>1642</v>
      </c>
      <c r="G216" s="417" t="s">
        <v>1642</v>
      </c>
      <c r="H216" s="44" t="s">
        <v>1642</v>
      </c>
      <c r="I216" s="44" t="s">
        <v>1642</v>
      </c>
    </row>
    <row r="217" spans="1:9" s="870" customFormat="1" ht="13" outlineLevel="2" x14ac:dyDescent="0.25">
      <c r="A217" s="131">
        <v>214</v>
      </c>
      <c r="B217" s="431"/>
      <c r="C217" s="420" t="s">
        <v>1991</v>
      </c>
      <c r="D217" s="422"/>
      <c r="E217" s="420"/>
      <c r="F217" s="420" t="s">
        <v>1642</v>
      </c>
      <c r="G217" s="420" t="s">
        <v>1642</v>
      </c>
      <c r="H217" s="44" t="s">
        <v>1642</v>
      </c>
      <c r="I217" s="44" t="s">
        <v>1642</v>
      </c>
    </row>
    <row r="218" spans="1:9" s="870" customFormat="1" outlineLevel="2" x14ac:dyDescent="0.25">
      <c r="A218" s="865">
        <v>215</v>
      </c>
      <c r="B218" s="427" t="s">
        <v>2023</v>
      </c>
      <c r="C218" s="11" t="s">
        <v>2024</v>
      </c>
      <c r="D218" s="139" t="s">
        <v>4090</v>
      </c>
      <c r="E218" s="38" t="s">
        <v>4630</v>
      </c>
      <c r="F218" s="17" t="s">
        <v>4091</v>
      </c>
      <c r="G218" s="17" t="s">
        <v>4091</v>
      </c>
      <c r="H218" s="21" t="s">
        <v>257</v>
      </c>
      <c r="I218" s="781" t="s">
        <v>4092</v>
      </c>
    </row>
    <row r="219" spans="1:9" s="870" customFormat="1" outlineLevel="2" x14ac:dyDescent="0.25">
      <c r="A219" s="865">
        <v>216</v>
      </c>
      <c r="B219" s="427" t="s">
        <v>2025</v>
      </c>
      <c r="C219" s="11" t="s">
        <v>2026</v>
      </c>
      <c r="D219" s="139" t="s">
        <v>4090</v>
      </c>
      <c r="E219" s="38" t="s">
        <v>4631</v>
      </c>
      <c r="F219" s="17" t="s">
        <v>4091</v>
      </c>
      <c r="G219" s="17" t="s">
        <v>4091</v>
      </c>
      <c r="H219" s="21" t="s">
        <v>257</v>
      </c>
      <c r="I219" s="781" t="s">
        <v>4092</v>
      </c>
    </row>
    <row r="220" spans="1:9" s="870" customFormat="1" ht="25" outlineLevel="2" x14ac:dyDescent="0.25">
      <c r="A220" s="865">
        <v>217</v>
      </c>
      <c r="B220" s="427" t="s">
        <v>2029</v>
      </c>
      <c r="C220" s="11" t="s">
        <v>2030</v>
      </c>
      <c r="D220" s="140" t="s">
        <v>1994</v>
      </c>
      <c r="E220" s="38" t="s">
        <v>4632</v>
      </c>
      <c r="F220" s="17" t="s">
        <v>4091</v>
      </c>
      <c r="G220" s="17" t="s">
        <v>4091</v>
      </c>
      <c r="H220" s="21" t="s">
        <v>257</v>
      </c>
      <c r="I220" s="40" t="s">
        <v>4101</v>
      </c>
    </row>
    <row r="221" spans="1:9" s="870" customFormat="1" outlineLevel="2" x14ac:dyDescent="0.25">
      <c r="A221" s="865">
        <v>218</v>
      </c>
      <c r="B221" s="427" t="s">
        <v>949</v>
      </c>
      <c r="C221" s="11" t="s">
        <v>2031</v>
      </c>
      <c r="D221" s="140" t="s">
        <v>1994</v>
      </c>
      <c r="E221" s="38" t="s">
        <v>4633</v>
      </c>
      <c r="F221" s="17" t="s">
        <v>4091</v>
      </c>
      <c r="G221" s="17" t="s">
        <v>4091</v>
      </c>
      <c r="H221" s="21" t="s">
        <v>257</v>
      </c>
      <c r="I221" s="40" t="s">
        <v>4101</v>
      </c>
    </row>
    <row r="222" spans="1:9" ht="25" outlineLevel="2" x14ac:dyDescent="0.35">
      <c r="A222" s="865">
        <v>219</v>
      </c>
      <c r="B222" s="427" t="s">
        <v>2032</v>
      </c>
      <c r="C222" s="11" t="s">
        <v>2033</v>
      </c>
      <c r="D222" s="139" t="s">
        <v>4090</v>
      </c>
      <c r="E222" s="38" t="s">
        <v>4634</v>
      </c>
      <c r="F222" s="17" t="s">
        <v>4091</v>
      </c>
      <c r="G222" s="17" t="s">
        <v>4091</v>
      </c>
      <c r="H222" s="21" t="s">
        <v>257</v>
      </c>
      <c r="I222" s="11" t="s">
        <v>4106</v>
      </c>
    </row>
    <row r="223" spans="1:9" outlineLevel="2" x14ac:dyDescent="0.35">
      <c r="A223" s="865">
        <v>220</v>
      </c>
      <c r="B223" s="427" t="s">
        <v>2034</v>
      </c>
      <c r="C223" s="11" t="s">
        <v>2035</v>
      </c>
      <c r="D223" s="139" t="s">
        <v>4090</v>
      </c>
      <c r="E223" s="11" t="s">
        <v>4635</v>
      </c>
      <c r="F223" s="17" t="s">
        <v>4091</v>
      </c>
      <c r="G223" s="17" t="s">
        <v>4091</v>
      </c>
      <c r="H223" s="21" t="s">
        <v>257</v>
      </c>
      <c r="I223" s="11" t="s">
        <v>4106</v>
      </c>
    </row>
    <row r="224" spans="1:9" ht="25" outlineLevel="2" x14ac:dyDescent="0.35">
      <c r="A224" s="860">
        <v>221</v>
      </c>
      <c r="B224" s="457" t="s">
        <v>2040</v>
      </c>
      <c r="C224" s="40" t="s">
        <v>2041</v>
      </c>
      <c r="D224" s="139" t="s">
        <v>4090</v>
      </c>
      <c r="E224" s="40" t="s">
        <v>4636</v>
      </c>
      <c r="F224" s="17" t="s">
        <v>4091</v>
      </c>
      <c r="G224" s="17" t="s">
        <v>4091</v>
      </c>
      <c r="H224" s="21" t="s">
        <v>257</v>
      </c>
      <c r="I224" s="781" t="s">
        <v>4108</v>
      </c>
    </row>
    <row r="225" spans="1:9" ht="25" outlineLevel="2" x14ac:dyDescent="0.35">
      <c r="A225" s="865">
        <v>222</v>
      </c>
      <c r="B225" s="427" t="s">
        <v>2042</v>
      </c>
      <c r="C225" s="11" t="s">
        <v>2043</v>
      </c>
      <c r="D225" s="139" t="s">
        <v>4090</v>
      </c>
      <c r="E225" s="38"/>
      <c r="F225" s="17" t="s">
        <v>4091</v>
      </c>
      <c r="G225" s="17" t="s">
        <v>4091</v>
      </c>
      <c r="H225" s="21" t="s">
        <v>257</v>
      </c>
      <c r="I225" s="11" t="s">
        <v>4106</v>
      </c>
    </row>
    <row r="226" spans="1:9" s="870" customFormat="1" outlineLevel="2" x14ac:dyDescent="0.25">
      <c r="A226" s="865">
        <v>223</v>
      </c>
      <c r="B226" s="427" t="s">
        <v>2044</v>
      </c>
      <c r="C226" s="11" t="s">
        <v>4637</v>
      </c>
      <c r="D226" s="139" t="s">
        <v>4090</v>
      </c>
      <c r="E226" s="38"/>
      <c r="F226" s="17" t="s">
        <v>4091</v>
      </c>
      <c r="G226" s="17" t="s">
        <v>4091</v>
      </c>
      <c r="H226" s="21" t="s">
        <v>257</v>
      </c>
      <c r="I226" s="11" t="s">
        <v>4106</v>
      </c>
    </row>
    <row r="227" spans="1:9" s="870" customFormat="1" outlineLevel="2" x14ac:dyDescent="0.25">
      <c r="A227" s="865">
        <v>224</v>
      </c>
      <c r="B227" s="427" t="s">
        <v>4638</v>
      </c>
      <c r="C227" s="11" t="s">
        <v>4639</v>
      </c>
      <c r="D227" s="139" t="s">
        <v>4090</v>
      </c>
      <c r="E227" s="40" t="s">
        <v>4640</v>
      </c>
      <c r="F227" s="17" t="s">
        <v>4091</v>
      </c>
      <c r="G227" s="17" t="s">
        <v>4091</v>
      </c>
      <c r="H227" s="21" t="s">
        <v>257</v>
      </c>
      <c r="I227" s="65" t="s">
        <v>4111</v>
      </c>
    </row>
    <row r="228" spans="1:9" s="870" customFormat="1" ht="25" outlineLevel="2" x14ac:dyDescent="0.25">
      <c r="A228" s="865">
        <v>225</v>
      </c>
      <c r="B228" s="427" t="s">
        <v>2046</v>
      </c>
      <c r="C228" s="11" t="s">
        <v>2047</v>
      </c>
      <c r="D228" s="139" t="s">
        <v>4090</v>
      </c>
      <c r="E228" s="464" t="s">
        <v>4641</v>
      </c>
      <c r="F228" s="17" t="s">
        <v>4091</v>
      </c>
      <c r="G228" s="17" t="s">
        <v>4091</v>
      </c>
      <c r="H228" s="21" t="s">
        <v>257</v>
      </c>
      <c r="I228" s="11" t="s">
        <v>4106</v>
      </c>
    </row>
    <row r="229" spans="1:9" s="870" customFormat="1" ht="25" outlineLevel="2" x14ac:dyDescent="0.25">
      <c r="A229" s="865">
        <v>226</v>
      </c>
      <c r="B229" s="427" t="s">
        <v>345</v>
      </c>
      <c r="C229" s="11" t="s">
        <v>346</v>
      </c>
      <c r="D229" s="127" t="s">
        <v>256</v>
      </c>
      <c r="E229" s="11" t="s">
        <v>347</v>
      </c>
      <c r="F229" s="17" t="s">
        <v>4091</v>
      </c>
      <c r="G229" s="17" t="s">
        <v>4091</v>
      </c>
      <c r="H229" s="21" t="s">
        <v>257</v>
      </c>
      <c r="I229" s="11" t="s">
        <v>4106</v>
      </c>
    </row>
    <row r="230" spans="1:9" outlineLevel="2" x14ac:dyDescent="0.35">
      <c r="A230" s="865">
        <v>227</v>
      </c>
      <c r="B230" s="427" t="s">
        <v>350</v>
      </c>
      <c r="C230" s="11" t="s">
        <v>351</v>
      </c>
      <c r="D230" s="127" t="s">
        <v>256</v>
      </c>
      <c r="E230" s="11"/>
      <c r="F230" s="17" t="s">
        <v>4091</v>
      </c>
      <c r="G230" s="17" t="s">
        <v>4091</v>
      </c>
      <c r="H230" s="21" t="s">
        <v>257</v>
      </c>
      <c r="I230" s="11" t="s">
        <v>4106</v>
      </c>
    </row>
    <row r="231" spans="1:9" outlineLevel="2" x14ac:dyDescent="0.35">
      <c r="A231" s="865">
        <v>228</v>
      </c>
      <c r="B231" s="427" t="s">
        <v>2048</v>
      </c>
      <c r="C231" s="11" t="s">
        <v>2049</v>
      </c>
      <c r="D231" s="139" t="s">
        <v>4090</v>
      </c>
      <c r="E231" s="66"/>
      <c r="F231" s="17" t="s">
        <v>4091</v>
      </c>
      <c r="G231" s="17" t="s">
        <v>4091</v>
      </c>
      <c r="H231" s="21" t="s">
        <v>257</v>
      </c>
      <c r="I231" s="781" t="s">
        <v>4092</v>
      </c>
    </row>
    <row r="232" spans="1:9" ht="26" outlineLevel="1" x14ac:dyDescent="0.35">
      <c r="A232" s="861">
        <v>229</v>
      </c>
      <c r="B232" s="578"/>
      <c r="C232" s="44" t="s">
        <v>2050</v>
      </c>
      <c r="D232" s="588" t="s">
        <v>4642</v>
      </c>
      <c r="E232" s="588"/>
      <c r="F232" s="417" t="s">
        <v>1642</v>
      </c>
      <c r="G232" s="417" t="s">
        <v>1642</v>
      </c>
      <c r="H232" s="44" t="s">
        <v>1642</v>
      </c>
      <c r="I232" s="44" t="s">
        <v>1642</v>
      </c>
    </row>
    <row r="233" spans="1:9" outlineLevel="2" x14ac:dyDescent="0.35">
      <c r="A233" s="860">
        <v>230</v>
      </c>
      <c r="B233" s="462" t="s">
        <v>2051</v>
      </c>
      <c r="C233" s="40" t="s">
        <v>2052</v>
      </c>
      <c r="D233" s="140" t="s">
        <v>1994</v>
      </c>
      <c r="E233" s="11" t="s">
        <v>4643</v>
      </c>
      <c r="F233" s="17" t="s">
        <v>4091</v>
      </c>
      <c r="G233" s="17" t="s">
        <v>4091</v>
      </c>
      <c r="H233" s="17" t="s">
        <v>257</v>
      </c>
      <c r="I233" s="40" t="s">
        <v>4101</v>
      </c>
    </row>
    <row r="234" spans="1:9" outlineLevel="2" x14ac:dyDescent="0.35">
      <c r="A234" s="860">
        <v>231</v>
      </c>
      <c r="B234" s="462" t="s">
        <v>2053</v>
      </c>
      <c r="C234" s="40" t="s">
        <v>2054</v>
      </c>
      <c r="D234" s="140" t="s">
        <v>1994</v>
      </c>
      <c r="E234" s="11" t="s">
        <v>4643</v>
      </c>
      <c r="F234" s="17" t="s">
        <v>4091</v>
      </c>
      <c r="G234" s="17" t="s">
        <v>4091</v>
      </c>
      <c r="H234" s="17" t="s">
        <v>257</v>
      </c>
      <c r="I234" s="40" t="s">
        <v>4101</v>
      </c>
    </row>
    <row r="235" spans="1:9" outlineLevel="2" x14ac:dyDescent="0.25">
      <c r="A235" s="860">
        <v>232</v>
      </c>
      <c r="B235" s="462" t="s">
        <v>2055</v>
      </c>
      <c r="C235" s="40" t="s">
        <v>2056</v>
      </c>
      <c r="D235" s="140" t="s">
        <v>1994</v>
      </c>
      <c r="E235" s="465"/>
      <c r="F235" s="17" t="s">
        <v>4091</v>
      </c>
      <c r="G235" s="17" t="s">
        <v>4091</v>
      </c>
      <c r="H235" s="17" t="s">
        <v>257</v>
      </c>
      <c r="I235" s="40" t="s">
        <v>4101</v>
      </c>
    </row>
    <row r="236" spans="1:9" s="60" customFormat="1" ht="13" outlineLevel="1" x14ac:dyDescent="0.35">
      <c r="A236" s="871">
        <v>233</v>
      </c>
      <c r="B236" s="567"/>
      <c r="C236" s="872" t="s">
        <v>2057</v>
      </c>
      <c r="D236" s="872" t="s">
        <v>2058</v>
      </c>
      <c r="E236" s="588"/>
      <c r="F236" s="415" t="s">
        <v>1642</v>
      </c>
      <c r="G236" s="415" t="s">
        <v>1642</v>
      </c>
      <c r="H236" s="44" t="s">
        <v>1642</v>
      </c>
      <c r="I236" s="44" t="s">
        <v>1642</v>
      </c>
    </row>
    <row r="237" spans="1:9" ht="13" outlineLevel="1" x14ac:dyDescent="0.35">
      <c r="A237" s="861">
        <v>234</v>
      </c>
      <c r="B237" s="438"/>
      <c r="C237" s="44" t="s">
        <v>2059</v>
      </c>
      <c r="D237" s="873" t="s">
        <v>4188</v>
      </c>
      <c r="E237" s="241"/>
      <c r="F237" s="417" t="s">
        <v>1642</v>
      </c>
      <c r="G237" s="417" t="s">
        <v>1642</v>
      </c>
      <c r="H237" s="44" t="s">
        <v>1642</v>
      </c>
      <c r="I237" s="15" t="s">
        <v>1642</v>
      </c>
    </row>
    <row r="238" spans="1:9" s="60" customFormat="1" outlineLevel="2" x14ac:dyDescent="0.35">
      <c r="A238" s="860">
        <v>235</v>
      </c>
      <c r="B238" s="462" t="s">
        <v>2060</v>
      </c>
      <c r="C238" s="40" t="s">
        <v>2061</v>
      </c>
      <c r="D238" s="140" t="s">
        <v>1994</v>
      </c>
      <c r="E238" s="16" t="s">
        <v>4200</v>
      </c>
      <c r="F238" s="70" t="s">
        <v>4091</v>
      </c>
      <c r="G238" s="70" t="s">
        <v>4091</v>
      </c>
      <c r="H238" s="17" t="s">
        <v>257</v>
      </c>
      <c r="I238" s="11" t="s">
        <v>4101</v>
      </c>
    </row>
    <row r="239" spans="1:9" s="60" customFormat="1" outlineLevel="2" x14ac:dyDescent="0.35">
      <c r="A239" s="860">
        <v>236</v>
      </c>
      <c r="B239" s="462" t="s">
        <v>2062</v>
      </c>
      <c r="C239" s="40" t="s">
        <v>2063</v>
      </c>
      <c r="D239" s="140" t="s">
        <v>1994</v>
      </c>
      <c r="E239" s="16" t="s">
        <v>4202</v>
      </c>
      <c r="F239" s="70" t="s">
        <v>4091</v>
      </c>
      <c r="G239" s="70" t="s">
        <v>4091</v>
      </c>
      <c r="H239" s="17" t="s">
        <v>257</v>
      </c>
      <c r="I239" s="11" t="s">
        <v>4101</v>
      </c>
    </row>
    <row r="240" spans="1:9" s="60" customFormat="1" outlineLevel="2" x14ac:dyDescent="0.35">
      <c r="A240" s="860">
        <v>237</v>
      </c>
      <c r="B240" s="462" t="s">
        <v>2064</v>
      </c>
      <c r="C240" s="40" t="s">
        <v>2065</v>
      </c>
      <c r="D240" s="140" t="s">
        <v>1994</v>
      </c>
      <c r="E240" s="16" t="s">
        <v>4200</v>
      </c>
      <c r="F240" s="70" t="s">
        <v>4091</v>
      </c>
      <c r="G240" s="70" t="s">
        <v>4091</v>
      </c>
      <c r="H240" s="17" t="s">
        <v>257</v>
      </c>
      <c r="I240" s="11" t="s">
        <v>4101</v>
      </c>
    </row>
    <row r="241" spans="1:9" s="60" customFormat="1" outlineLevel="2" x14ac:dyDescent="0.35">
      <c r="A241" s="860">
        <v>238</v>
      </c>
      <c r="B241" s="462" t="s">
        <v>2066</v>
      </c>
      <c r="C241" s="40" t="s">
        <v>2067</v>
      </c>
      <c r="D241" s="140" t="s">
        <v>1994</v>
      </c>
      <c r="E241" s="706" t="s">
        <v>4205</v>
      </c>
      <c r="F241" s="70" t="s">
        <v>4091</v>
      </c>
      <c r="G241" s="70" t="s">
        <v>4091</v>
      </c>
      <c r="H241" s="17" t="s">
        <v>257</v>
      </c>
      <c r="I241" s="11" t="s">
        <v>4101</v>
      </c>
    </row>
    <row r="242" spans="1:9" s="60" customFormat="1" outlineLevel="2" x14ac:dyDescent="0.35">
      <c r="A242" s="860">
        <v>239</v>
      </c>
      <c r="B242" s="462" t="s">
        <v>2068</v>
      </c>
      <c r="C242" s="40" t="s">
        <v>2069</v>
      </c>
      <c r="D242" s="140" t="s">
        <v>1994</v>
      </c>
      <c r="E242" s="16"/>
      <c r="F242" s="70" t="s">
        <v>4091</v>
      </c>
      <c r="G242" s="70" t="s">
        <v>4091</v>
      </c>
      <c r="H242" s="17" t="s">
        <v>257</v>
      </c>
      <c r="I242" s="11" t="s">
        <v>4101</v>
      </c>
    </row>
    <row r="243" spans="1:9" ht="13" outlineLevel="1" x14ac:dyDescent="0.35">
      <c r="A243" s="874">
        <v>240</v>
      </c>
      <c r="B243" s="440"/>
      <c r="C243" s="1" t="s">
        <v>2070</v>
      </c>
      <c r="D243" s="144"/>
      <c r="E243" s="417"/>
      <c r="F243" s="417" t="s">
        <v>1642</v>
      </c>
      <c r="G243" s="417" t="s">
        <v>1642</v>
      </c>
      <c r="H243" s="44" t="s">
        <v>1642</v>
      </c>
      <c r="I243" s="15" t="s">
        <v>1642</v>
      </c>
    </row>
    <row r="244" spans="1:9" ht="13" outlineLevel="2" x14ac:dyDescent="0.35">
      <c r="A244" s="874">
        <v>241</v>
      </c>
      <c r="B244" s="440"/>
      <c r="C244" s="1" t="s">
        <v>1991</v>
      </c>
      <c r="D244" s="422"/>
      <c r="E244" s="420"/>
      <c r="F244" s="420" t="s">
        <v>1642</v>
      </c>
      <c r="G244" s="420" t="s">
        <v>1642</v>
      </c>
      <c r="H244" s="44" t="s">
        <v>1642</v>
      </c>
      <c r="I244" s="15" t="s">
        <v>1642</v>
      </c>
    </row>
    <row r="245" spans="1:9" outlineLevel="2" x14ac:dyDescent="0.35">
      <c r="A245" s="875">
        <v>242</v>
      </c>
      <c r="B245" s="462" t="s">
        <v>2071</v>
      </c>
      <c r="C245" s="26" t="s">
        <v>2072</v>
      </c>
      <c r="D245" s="150" t="s">
        <v>4090</v>
      </c>
      <c r="E245" s="26" t="s">
        <v>4207</v>
      </c>
      <c r="F245" s="17" t="s">
        <v>4091</v>
      </c>
      <c r="G245" s="17" t="s">
        <v>4091</v>
      </c>
      <c r="H245" s="21" t="s">
        <v>257</v>
      </c>
      <c r="I245" s="40" t="s">
        <v>4092</v>
      </c>
    </row>
    <row r="246" spans="1:9" outlineLevel="2" x14ac:dyDescent="0.35">
      <c r="A246" s="876">
        <v>243</v>
      </c>
      <c r="B246" s="462" t="s">
        <v>2073</v>
      </c>
      <c r="C246" s="4" t="s">
        <v>2074</v>
      </c>
      <c r="D246" s="150" t="s">
        <v>4090</v>
      </c>
      <c r="E246" s="26" t="s">
        <v>4208</v>
      </c>
      <c r="F246" s="17" t="s">
        <v>4091</v>
      </c>
      <c r="G246" s="17" t="s">
        <v>4091</v>
      </c>
      <c r="H246" s="21" t="s">
        <v>257</v>
      </c>
      <c r="I246" s="40" t="s">
        <v>4106</v>
      </c>
    </row>
    <row r="247" spans="1:9" ht="37.5" outlineLevel="2" x14ac:dyDescent="0.35">
      <c r="A247" s="875">
        <v>244</v>
      </c>
      <c r="B247" s="462" t="s">
        <v>2075</v>
      </c>
      <c r="C247" s="26" t="s">
        <v>2076</v>
      </c>
      <c r="D247" s="150" t="s">
        <v>4090</v>
      </c>
      <c r="E247" s="26" t="s">
        <v>4209</v>
      </c>
      <c r="F247" s="17" t="s">
        <v>4091</v>
      </c>
      <c r="G247" s="17" t="s">
        <v>4091</v>
      </c>
      <c r="H247" s="21" t="s">
        <v>257</v>
      </c>
      <c r="I247" s="40" t="s">
        <v>4092</v>
      </c>
    </row>
    <row r="248" spans="1:9" ht="25" outlineLevel="2" x14ac:dyDescent="0.35">
      <c r="A248" s="876">
        <v>245</v>
      </c>
      <c r="B248" s="462" t="s">
        <v>2077</v>
      </c>
      <c r="C248" s="4" t="s">
        <v>2078</v>
      </c>
      <c r="D248" s="150" t="s">
        <v>4090</v>
      </c>
      <c r="E248" s="26" t="s">
        <v>4210</v>
      </c>
      <c r="F248" s="17" t="s">
        <v>4091</v>
      </c>
      <c r="G248" s="17" t="s">
        <v>4091</v>
      </c>
      <c r="H248" s="21" t="s">
        <v>257</v>
      </c>
      <c r="I248" s="40" t="s">
        <v>4092</v>
      </c>
    </row>
    <row r="249" spans="1:9" outlineLevel="2" x14ac:dyDescent="0.35">
      <c r="A249" s="876">
        <v>246</v>
      </c>
      <c r="B249" s="462" t="s">
        <v>2081</v>
      </c>
      <c r="C249" s="4" t="s">
        <v>2082</v>
      </c>
      <c r="D249" s="150" t="s">
        <v>4090</v>
      </c>
      <c r="E249" s="26" t="s">
        <v>4212</v>
      </c>
      <c r="F249" s="17" t="s">
        <v>4091</v>
      </c>
      <c r="G249" s="17" t="s">
        <v>4091</v>
      </c>
      <c r="H249" s="21" t="s">
        <v>257</v>
      </c>
      <c r="I249" s="40" t="s">
        <v>4092</v>
      </c>
    </row>
    <row r="250" spans="1:9" ht="25" outlineLevel="2" x14ac:dyDescent="0.35">
      <c r="A250" s="876">
        <v>247</v>
      </c>
      <c r="B250" s="462" t="s">
        <v>2083</v>
      </c>
      <c r="C250" s="4" t="s">
        <v>2084</v>
      </c>
      <c r="D250" s="150" t="s">
        <v>4090</v>
      </c>
      <c r="E250" s="26" t="s">
        <v>4213</v>
      </c>
      <c r="F250" s="17" t="s">
        <v>4091</v>
      </c>
      <c r="G250" s="17" t="s">
        <v>4091</v>
      </c>
      <c r="H250" s="21" t="s">
        <v>257</v>
      </c>
      <c r="I250" s="40" t="s">
        <v>4092</v>
      </c>
    </row>
    <row r="251" spans="1:9" ht="25" outlineLevel="2" x14ac:dyDescent="0.35">
      <c r="A251" s="876">
        <v>248</v>
      </c>
      <c r="B251" s="462" t="s">
        <v>2085</v>
      </c>
      <c r="C251" s="4" t="s">
        <v>2086</v>
      </c>
      <c r="D251" s="150" t="s">
        <v>4090</v>
      </c>
      <c r="E251" s="26" t="s">
        <v>4214</v>
      </c>
      <c r="F251" s="17" t="s">
        <v>4091</v>
      </c>
      <c r="G251" s="17" t="s">
        <v>4091</v>
      </c>
      <c r="H251" s="21" t="s">
        <v>257</v>
      </c>
      <c r="I251" s="40" t="s">
        <v>4106</v>
      </c>
    </row>
    <row r="252" spans="1:9" ht="25" outlineLevel="2" x14ac:dyDescent="0.35">
      <c r="A252" s="876">
        <v>249</v>
      </c>
      <c r="B252" s="462" t="s">
        <v>2087</v>
      </c>
      <c r="C252" s="4" t="s">
        <v>2088</v>
      </c>
      <c r="D252" s="140" t="s">
        <v>1994</v>
      </c>
      <c r="E252" s="26" t="s">
        <v>4215</v>
      </c>
      <c r="F252" s="17" t="s">
        <v>4091</v>
      </c>
      <c r="G252" s="17" t="s">
        <v>4091</v>
      </c>
      <c r="H252" s="21" t="s">
        <v>257</v>
      </c>
      <c r="I252" s="40" t="s">
        <v>4101</v>
      </c>
    </row>
    <row r="253" spans="1:9" ht="13" outlineLevel="2" x14ac:dyDescent="0.35">
      <c r="A253" s="877">
        <v>250</v>
      </c>
      <c r="B253" s="440"/>
      <c r="C253" s="2" t="s">
        <v>2089</v>
      </c>
      <c r="D253" s="151"/>
      <c r="E253" s="2"/>
      <c r="F253" s="2" t="s">
        <v>1642</v>
      </c>
      <c r="G253" s="2" t="s">
        <v>1642</v>
      </c>
      <c r="H253" s="15" t="s">
        <v>1642</v>
      </c>
      <c r="I253" s="15" t="s">
        <v>1642</v>
      </c>
    </row>
    <row r="254" spans="1:9" s="60" customFormat="1" outlineLevel="2" x14ac:dyDescent="0.35">
      <c r="A254" s="876">
        <v>251</v>
      </c>
      <c r="B254" s="462" t="s">
        <v>2090</v>
      </c>
      <c r="C254" s="4" t="s">
        <v>2091</v>
      </c>
      <c r="D254" s="43" t="s">
        <v>4094</v>
      </c>
      <c r="E254" s="26" t="s">
        <v>4216</v>
      </c>
      <c r="F254" s="17" t="s">
        <v>4091</v>
      </c>
      <c r="G254" s="17" t="s">
        <v>4091</v>
      </c>
      <c r="H254" s="21" t="s">
        <v>1870</v>
      </c>
      <c r="I254" s="40" t="s">
        <v>4091</v>
      </c>
    </row>
    <row r="255" spans="1:9" s="60" customFormat="1" outlineLevel="2" x14ac:dyDescent="0.35">
      <c r="A255" s="876">
        <v>252</v>
      </c>
      <c r="B255" s="462" t="s">
        <v>2092</v>
      </c>
      <c r="C255" s="4" t="s">
        <v>2093</v>
      </c>
      <c r="D255" s="43" t="s">
        <v>4094</v>
      </c>
      <c r="E255" s="26" t="s">
        <v>4217</v>
      </c>
      <c r="F255" s="17" t="s">
        <v>4091</v>
      </c>
      <c r="G255" s="17" t="s">
        <v>4091</v>
      </c>
      <c r="H255" s="21" t="s">
        <v>1870</v>
      </c>
      <c r="I255" s="40" t="s">
        <v>4091</v>
      </c>
    </row>
    <row r="256" spans="1:9" s="60" customFormat="1" ht="52" outlineLevel="1" x14ac:dyDescent="0.35">
      <c r="A256" s="877">
        <v>253</v>
      </c>
      <c r="B256" s="567"/>
      <c r="C256" s="2" t="s">
        <v>2094</v>
      </c>
      <c r="D256" s="416" t="s">
        <v>4218</v>
      </c>
      <c r="E256" s="416"/>
      <c r="F256" s="420" t="s">
        <v>1642</v>
      </c>
      <c r="G256" s="420" t="s">
        <v>1642</v>
      </c>
      <c r="H256" s="15" t="s">
        <v>1642</v>
      </c>
      <c r="I256" s="15" t="s">
        <v>1642</v>
      </c>
    </row>
    <row r="257" spans="1:9" s="60" customFormat="1" ht="25" outlineLevel="2" x14ac:dyDescent="0.35">
      <c r="A257" s="876">
        <v>254</v>
      </c>
      <c r="B257" s="462" t="s">
        <v>2095</v>
      </c>
      <c r="C257" s="4" t="s">
        <v>2096</v>
      </c>
      <c r="D257" s="150" t="s">
        <v>4090</v>
      </c>
      <c r="E257" s="11" t="s">
        <v>4220</v>
      </c>
      <c r="F257" s="17" t="s">
        <v>4091</v>
      </c>
      <c r="G257" s="17" t="s">
        <v>4091</v>
      </c>
      <c r="H257" s="17" t="s">
        <v>257</v>
      </c>
      <c r="I257" s="40" t="s">
        <v>4106</v>
      </c>
    </row>
    <row r="258" spans="1:9" ht="26" outlineLevel="1" x14ac:dyDescent="0.35">
      <c r="A258" s="877">
        <v>255</v>
      </c>
      <c r="B258" s="440"/>
      <c r="C258" s="2" t="s">
        <v>2097</v>
      </c>
      <c r="D258" s="185" t="s">
        <v>4644</v>
      </c>
      <c r="E258" s="185"/>
      <c r="F258" s="420" t="s">
        <v>1642</v>
      </c>
      <c r="G258" s="420" t="s">
        <v>1642</v>
      </c>
      <c r="H258" s="15" t="s">
        <v>1642</v>
      </c>
      <c r="I258" s="15" t="s">
        <v>1642</v>
      </c>
    </row>
    <row r="259" spans="1:9" s="60" customFormat="1" ht="13" outlineLevel="2" x14ac:dyDescent="0.35">
      <c r="A259" s="877">
        <v>256</v>
      </c>
      <c r="B259" s="440"/>
      <c r="C259" s="2" t="s">
        <v>1029</v>
      </c>
      <c r="D259" s="422"/>
      <c r="E259" s="420"/>
      <c r="F259" s="420" t="s">
        <v>1642</v>
      </c>
      <c r="G259" s="420" t="s">
        <v>1642</v>
      </c>
      <c r="H259" s="15" t="s">
        <v>1642</v>
      </c>
      <c r="I259" s="15" t="s">
        <v>1642</v>
      </c>
    </row>
    <row r="260" spans="1:9" s="60" customFormat="1" outlineLevel="2" x14ac:dyDescent="0.35">
      <c r="A260" s="860">
        <v>257</v>
      </c>
      <c r="B260" s="457" t="s">
        <v>2098</v>
      </c>
      <c r="C260" s="40" t="s">
        <v>2099</v>
      </c>
      <c r="D260" s="140" t="s">
        <v>1994</v>
      </c>
      <c r="E260" s="11" t="s">
        <v>4222</v>
      </c>
      <c r="F260" s="17" t="s">
        <v>4091</v>
      </c>
      <c r="G260" s="17" t="s">
        <v>4091</v>
      </c>
      <c r="H260" s="17" t="s">
        <v>257</v>
      </c>
      <c r="I260" s="40" t="s">
        <v>4101</v>
      </c>
    </row>
    <row r="261" spans="1:9" ht="62.5" outlineLevel="2" x14ac:dyDescent="0.35">
      <c r="A261" s="860">
        <v>258</v>
      </c>
      <c r="B261" s="462" t="s">
        <v>354</v>
      </c>
      <c r="C261" s="40" t="s">
        <v>355</v>
      </c>
      <c r="D261" s="878" t="s">
        <v>256</v>
      </c>
      <c r="E261" s="16" t="s">
        <v>356</v>
      </c>
      <c r="F261" s="17" t="s">
        <v>4091</v>
      </c>
      <c r="G261" s="17" t="s">
        <v>4091</v>
      </c>
      <c r="H261" s="17" t="s">
        <v>257</v>
      </c>
      <c r="I261" s="40" t="s">
        <v>4106</v>
      </c>
    </row>
    <row r="262" spans="1:9" ht="26" x14ac:dyDescent="0.35">
      <c r="A262" s="855">
        <v>259</v>
      </c>
      <c r="B262" s="452"/>
      <c r="C262" s="171" t="s">
        <v>2100</v>
      </c>
      <c r="D262" s="179" t="s">
        <v>4223</v>
      </c>
      <c r="E262" s="179"/>
      <c r="F262" s="223" t="s">
        <v>1642</v>
      </c>
      <c r="G262" s="223" t="s">
        <v>1642</v>
      </c>
      <c r="H262" s="245" t="s">
        <v>1642</v>
      </c>
      <c r="I262" s="250" t="s">
        <v>1642</v>
      </c>
    </row>
    <row r="263" spans="1:9" ht="13" outlineLevel="1" x14ac:dyDescent="0.35">
      <c r="A263" s="861">
        <v>260</v>
      </c>
      <c r="B263" s="438"/>
      <c r="C263" s="44" t="s">
        <v>2101</v>
      </c>
      <c r="D263" s="144"/>
      <c r="E263" s="417"/>
      <c r="F263" s="417" t="s">
        <v>1642</v>
      </c>
      <c r="G263" s="417" t="s">
        <v>1642</v>
      </c>
      <c r="H263" s="44" t="s">
        <v>1642</v>
      </c>
      <c r="I263" s="15" t="s">
        <v>1642</v>
      </c>
    </row>
    <row r="264" spans="1:9" ht="25" outlineLevel="2" x14ac:dyDescent="0.35">
      <c r="A264" s="864">
        <v>261</v>
      </c>
      <c r="B264" s="460" t="s">
        <v>2102</v>
      </c>
      <c r="C264" s="63" t="s">
        <v>1847</v>
      </c>
      <c r="D264" s="139" t="s">
        <v>4090</v>
      </c>
      <c r="E264" s="63" t="s">
        <v>4157</v>
      </c>
      <c r="F264" s="17" t="s">
        <v>4091</v>
      </c>
      <c r="G264" s="17" t="s">
        <v>4091</v>
      </c>
      <c r="H264" s="18" t="s">
        <v>257</v>
      </c>
      <c r="I264" s="40" t="s">
        <v>4092</v>
      </c>
    </row>
    <row r="265" spans="1:9" ht="25" outlineLevel="2" x14ac:dyDescent="0.35">
      <c r="A265" s="864">
        <v>262</v>
      </c>
      <c r="B265" s="460" t="s">
        <v>2103</v>
      </c>
      <c r="C265" s="63" t="s">
        <v>2104</v>
      </c>
      <c r="D265" s="139" t="s">
        <v>4090</v>
      </c>
      <c r="E265" s="63" t="s">
        <v>4159</v>
      </c>
      <c r="F265" s="17" t="s">
        <v>4091</v>
      </c>
      <c r="G265" s="17" t="s">
        <v>4091</v>
      </c>
      <c r="H265" s="18" t="s">
        <v>257</v>
      </c>
      <c r="I265" s="40" t="s">
        <v>4092</v>
      </c>
    </row>
    <row r="266" spans="1:9" outlineLevel="2" x14ac:dyDescent="0.35">
      <c r="A266" s="864">
        <v>263</v>
      </c>
      <c r="B266" s="460" t="s">
        <v>2105</v>
      </c>
      <c r="C266" s="63" t="s">
        <v>2106</v>
      </c>
      <c r="D266" s="139" t="s">
        <v>4090</v>
      </c>
      <c r="E266" s="17" t="s">
        <v>4224</v>
      </c>
      <c r="F266" s="17" t="s">
        <v>4091</v>
      </c>
      <c r="G266" s="17" t="s">
        <v>4091</v>
      </c>
      <c r="H266" s="18" t="s">
        <v>257</v>
      </c>
      <c r="I266" s="40" t="s">
        <v>4111</v>
      </c>
    </row>
    <row r="267" spans="1:9" ht="25" outlineLevel="2" x14ac:dyDescent="0.35">
      <c r="A267" s="864">
        <v>264</v>
      </c>
      <c r="B267" s="460" t="s">
        <v>1206</v>
      </c>
      <c r="C267" s="63" t="s">
        <v>1860</v>
      </c>
      <c r="D267" s="139" t="s">
        <v>4090</v>
      </c>
      <c r="E267" s="13"/>
      <c r="F267" s="17" t="s">
        <v>4091</v>
      </c>
      <c r="G267" s="17" t="s">
        <v>4091</v>
      </c>
      <c r="H267" s="18" t="s">
        <v>257</v>
      </c>
      <c r="I267" s="40" t="s">
        <v>4097</v>
      </c>
    </row>
    <row r="268" spans="1:9" ht="25" outlineLevel="2" x14ac:dyDescent="0.35">
      <c r="A268" s="864">
        <v>265</v>
      </c>
      <c r="B268" s="460" t="s">
        <v>2107</v>
      </c>
      <c r="C268" s="63" t="s">
        <v>2108</v>
      </c>
      <c r="D268" s="139" t="s">
        <v>4090</v>
      </c>
      <c r="E268" s="13"/>
      <c r="F268" s="17" t="s">
        <v>4091</v>
      </c>
      <c r="G268" s="17" t="s">
        <v>4091</v>
      </c>
      <c r="H268" s="18" t="s">
        <v>257</v>
      </c>
      <c r="I268" s="40" t="s">
        <v>4092</v>
      </c>
    </row>
    <row r="269" spans="1:9" ht="25" outlineLevel="2" x14ac:dyDescent="0.35">
      <c r="A269" s="864">
        <v>266</v>
      </c>
      <c r="B269" s="460" t="s">
        <v>2109</v>
      </c>
      <c r="C269" s="63" t="s">
        <v>2110</v>
      </c>
      <c r="D269" s="139" t="s">
        <v>4090</v>
      </c>
      <c r="E269" s="13"/>
      <c r="F269" s="17" t="s">
        <v>4091</v>
      </c>
      <c r="G269" s="17" t="s">
        <v>4091</v>
      </c>
      <c r="H269" s="18" t="s">
        <v>257</v>
      </c>
      <c r="I269" s="40" t="s">
        <v>4092</v>
      </c>
    </row>
    <row r="270" spans="1:9" outlineLevel="2" x14ac:dyDescent="0.35">
      <c r="A270" s="864">
        <v>267</v>
      </c>
      <c r="B270" s="460" t="s">
        <v>2111</v>
      </c>
      <c r="C270" s="63" t="s">
        <v>2112</v>
      </c>
      <c r="D270" s="139" t="s">
        <v>4090</v>
      </c>
      <c r="E270" s="13"/>
      <c r="F270" s="17" t="s">
        <v>4091</v>
      </c>
      <c r="G270" s="17" t="s">
        <v>4091</v>
      </c>
      <c r="H270" s="18" t="s">
        <v>257</v>
      </c>
      <c r="I270" s="40" t="s">
        <v>4106</v>
      </c>
    </row>
    <row r="271" spans="1:9" outlineLevel="2" x14ac:dyDescent="0.35">
      <c r="A271" s="864">
        <v>268</v>
      </c>
      <c r="B271" s="460" t="s">
        <v>2113</v>
      </c>
      <c r="C271" s="63" t="s">
        <v>2114</v>
      </c>
      <c r="D271" s="139" t="s">
        <v>4090</v>
      </c>
      <c r="E271" s="13" t="s">
        <v>4225</v>
      </c>
      <c r="F271" s="17" t="s">
        <v>4091</v>
      </c>
      <c r="G271" s="17" t="s">
        <v>4091</v>
      </c>
      <c r="H271" s="18" t="s">
        <v>257</v>
      </c>
      <c r="I271" s="40" t="s">
        <v>4111</v>
      </c>
    </row>
    <row r="272" spans="1:9" outlineLevel="2" x14ac:dyDescent="0.35">
      <c r="A272" s="864">
        <v>269</v>
      </c>
      <c r="B272" s="460" t="s">
        <v>2115</v>
      </c>
      <c r="C272" s="63" t="s">
        <v>1866</v>
      </c>
      <c r="D272" s="139" t="s">
        <v>4090</v>
      </c>
      <c r="E272" s="13"/>
      <c r="F272" s="17" t="s">
        <v>4091</v>
      </c>
      <c r="G272" s="17" t="s">
        <v>4091</v>
      </c>
      <c r="H272" s="18" t="s">
        <v>257</v>
      </c>
      <c r="I272" s="40" t="s">
        <v>4092</v>
      </c>
    </row>
    <row r="273" spans="1:9" s="60" customFormat="1" outlineLevel="2" x14ac:dyDescent="0.35">
      <c r="A273" s="864">
        <v>270</v>
      </c>
      <c r="B273" s="580" t="s">
        <v>2116</v>
      </c>
      <c r="C273" s="63" t="s">
        <v>2117</v>
      </c>
      <c r="D273" s="139" t="s">
        <v>4090</v>
      </c>
      <c r="E273" s="574" t="s">
        <v>4120</v>
      </c>
      <c r="F273" s="70" t="s">
        <v>4091</v>
      </c>
      <c r="G273" s="70" t="s">
        <v>4091</v>
      </c>
      <c r="H273" s="18" t="s">
        <v>257</v>
      </c>
      <c r="I273" s="781" t="s">
        <v>4121</v>
      </c>
    </row>
    <row r="274" spans="1:9" s="60" customFormat="1" outlineLevel="2" x14ac:dyDescent="0.35">
      <c r="A274" s="864">
        <v>271</v>
      </c>
      <c r="B274" s="580" t="s">
        <v>2118</v>
      </c>
      <c r="C274" s="63" t="s">
        <v>2119</v>
      </c>
      <c r="D274" s="139" t="s">
        <v>4090</v>
      </c>
      <c r="E274" s="574" t="s">
        <v>4120</v>
      </c>
      <c r="F274" s="70" t="s">
        <v>4091</v>
      </c>
      <c r="G274" s="70" t="s">
        <v>4091</v>
      </c>
      <c r="H274" s="18" t="s">
        <v>257</v>
      </c>
      <c r="I274" s="781" t="s">
        <v>4121</v>
      </c>
    </row>
    <row r="275" spans="1:9" outlineLevel="2" x14ac:dyDescent="0.35">
      <c r="A275" s="864">
        <v>272</v>
      </c>
      <c r="B275" s="460" t="s">
        <v>2120</v>
      </c>
      <c r="C275" s="63" t="s">
        <v>2121</v>
      </c>
      <c r="D275" s="139" t="s">
        <v>4090</v>
      </c>
      <c r="E275" s="13" t="s">
        <v>4179</v>
      </c>
      <c r="F275" s="17" t="s">
        <v>4091</v>
      </c>
      <c r="G275" s="17" t="s">
        <v>4091</v>
      </c>
      <c r="H275" s="18" t="s">
        <v>257</v>
      </c>
      <c r="I275" s="40" t="s">
        <v>4092</v>
      </c>
    </row>
    <row r="276" spans="1:9" outlineLevel="2" x14ac:dyDescent="0.35">
      <c r="A276" s="864">
        <v>273</v>
      </c>
      <c r="B276" s="460" t="s">
        <v>2122</v>
      </c>
      <c r="C276" s="63" t="s">
        <v>2123</v>
      </c>
      <c r="D276" s="139" t="s">
        <v>4090</v>
      </c>
      <c r="E276" s="13"/>
      <c r="F276" s="17" t="s">
        <v>4091</v>
      </c>
      <c r="G276" s="17" t="s">
        <v>4091</v>
      </c>
      <c r="H276" s="18" t="s">
        <v>257</v>
      </c>
      <c r="I276" s="40" t="s">
        <v>4092</v>
      </c>
    </row>
    <row r="277" spans="1:9" outlineLevel="2" x14ac:dyDescent="0.35">
      <c r="A277" s="864">
        <v>274</v>
      </c>
      <c r="B277" s="460" t="s">
        <v>1292</v>
      </c>
      <c r="C277" s="63" t="s">
        <v>1891</v>
      </c>
      <c r="D277" s="147" t="s">
        <v>4090</v>
      </c>
      <c r="E277" s="63"/>
      <c r="F277" s="17" t="s">
        <v>4091</v>
      </c>
      <c r="G277" s="17" t="s">
        <v>4091</v>
      </c>
      <c r="H277" s="18" t="s">
        <v>257</v>
      </c>
      <c r="I277" s="40" t="s">
        <v>4108</v>
      </c>
    </row>
    <row r="278" spans="1:9" s="60" customFormat="1" outlineLevel="2" x14ac:dyDescent="0.35">
      <c r="A278" s="864">
        <v>275</v>
      </c>
      <c r="B278" s="460" t="s">
        <v>2125</v>
      </c>
      <c r="C278" s="63" t="s">
        <v>2126</v>
      </c>
      <c r="D278" s="147" t="s">
        <v>4090</v>
      </c>
      <c r="E278" s="63"/>
      <c r="F278" s="17" t="s">
        <v>4091</v>
      </c>
      <c r="G278" s="17" t="s">
        <v>4091</v>
      </c>
      <c r="H278" s="18" t="s">
        <v>257</v>
      </c>
      <c r="I278" s="40" t="s">
        <v>4106</v>
      </c>
    </row>
    <row r="279" spans="1:9" s="60" customFormat="1" outlineLevel="2" x14ac:dyDescent="0.35">
      <c r="A279" s="864">
        <v>276</v>
      </c>
      <c r="B279" s="468" t="s">
        <v>362</v>
      </c>
      <c r="C279" s="63" t="s">
        <v>363</v>
      </c>
      <c r="D279" s="127" t="s">
        <v>256</v>
      </c>
      <c r="E279" s="63" t="s">
        <v>364</v>
      </c>
      <c r="F279" s="17" t="s">
        <v>4091</v>
      </c>
      <c r="G279" s="17" t="s">
        <v>4091</v>
      </c>
      <c r="H279" s="18" t="s">
        <v>257</v>
      </c>
      <c r="I279" s="40" t="s">
        <v>4108</v>
      </c>
    </row>
    <row r="280" spans="1:9" ht="25" outlineLevel="2" x14ac:dyDescent="0.35">
      <c r="A280" s="866">
        <v>277</v>
      </c>
      <c r="B280" s="580" t="s">
        <v>2127</v>
      </c>
      <c r="C280" s="83" t="s">
        <v>2128</v>
      </c>
      <c r="D280" s="139" t="s">
        <v>4090</v>
      </c>
      <c r="E280" s="64" t="s">
        <v>4166</v>
      </c>
      <c r="F280" s="17" t="s">
        <v>4091</v>
      </c>
      <c r="G280" s="630" t="s">
        <v>4091</v>
      </c>
      <c r="H280" s="18" t="s">
        <v>257</v>
      </c>
      <c r="I280" s="11" t="s">
        <v>4092</v>
      </c>
    </row>
    <row r="281" spans="1:9" s="60" customFormat="1" ht="13" outlineLevel="1" x14ac:dyDescent="0.35">
      <c r="A281" s="861">
        <v>278</v>
      </c>
      <c r="B281" s="435"/>
      <c r="C281" s="44" t="s">
        <v>2129</v>
      </c>
      <c r="D281" s="144"/>
      <c r="E281" s="417"/>
      <c r="F281" s="417" t="s">
        <v>1642</v>
      </c>
      <c r="G281" s="417" t="s">
        <v>1642</v>
      </c>
      <c r="H281" s="62" t="s">
        <v>1642</v>
      </c>
      <c r="I281" s="23" t="s">
        <v>1642</v>
      </c>
    </row>
    <row r="282" spans="1:9" ht="25" outlineLevel="2" x14ac:dyDescent="0.35">
      <c r="A282" s="865">
        <v>279</v>
      </c>
      <c r="B282" s="460" t="s">
        <v>2130</v>
      </c>
      <c r="C282" s="11" t="s">
        <v>2131</v>
      </c>
      <c r="D282" s="147" t="s">
        <v>4090</v>
      </c>
      <c r="E282" s="63" t="s">
        <v>4226</v>
      </c>
      <c r="F282" s="17" t="s">
        <v>4091</v>
      </c>
      <c r="G282" s="17" t="s">
        <v>4091</v>
      </c>
      <c r="H282" s="18" t="s">
        <v>257</v>
      </c>
      <c r="I282" s="40" t="s">
        <v>4106</v>
      </c>
    </row>
    <row r="283" spans="1:9" ht="25" outlineLevel="2" x14ac:dyDescent="0.35">
      <c r="A283" s="864">
        <v>280</v>
      </c>
      <c r="B283" s="586" t="s">
        <v>2132</v>
      </c>
      <c r="C283" s="63" t="s">
        <v>2133</v>
      </c>
      <c r="D283" s="139" t="s">
        <v>4090</v>
      </c>
      <c r="E283" s="64" t="s">
        <v>4166</v>
      </c>
      <c r="F283" s="17" t="s">
        <v>4091</v>
      </c>
      <c r="G283" s="630" t="s">
        <v>4091</v>
      </c>
      <c r="H283" s="18" t="s">
        <v>257</v>
      </c>
      <c r="I283" s="11" t="s">
        <v>4092</v>
      </c>
    </row>
    <row r="284" spans="1:9" s="60" customFormat="1" ht="13" outlineLevel="1" x14ac:dyDescent="0.35">
      <c r="A284" s="861">
        <v>281</v>
      </c>
      <c r="B284" s="435"/>
      <c r="C284" s="44" t="s">
        <v>2134</v>
      </c>
      <c r="D284" s="144"/>
      <c r="E284" s="415"/>
      <c r="F284" s="415" t="s">
        <v>1642</v>
      </c>
      <c r="G284" s="415" t="s">
        <v>1642</v>
      </c>
      <c r="H284" s="62" t="s">
        <v>1642</v>
      </c>
      <c r="I284" s="23" t="s">
        <v>1642</v>
      </c>
    </row>
    <row r="285" spans="1:9" s="60" customFormat="1" outlineLevel="2" x14ac:dyDescent="0.35">
      <c r="A285" s="865">
        <v>282</v>
      </c>
      <c r="B285" s="11" t="s">
        <v>2135</v>
      </c>
      <c r="C285" s="11" t="s">
        <v>2136</v>
      </c>
      <c r="D285" s="139" t="s">
        <v>4090</v>
      </c>
      <c r="E285" s="11"/>
      <c r="F285" s="70" t="s">
        <v>4091</v>
      </c>
      <c r="G285" s="70" t="s">
        <v>4091</v>
      </c>
      <c r="H285" s="18" t="s">
        <v>257</v>
      </c>
      <c r="I285" s="40" t="s">
        <v>4111</v>
      </c>
    </row>
    <row r="286" spans="1:9" s="60" customFormat="1" ht="25" outlineLevel="2" x14ac:dyDescent="0.35">
      <c r="A286" s="865">
        <v>283</v>
      </c>
      <c r="B286" s="11" t="s">
        <v>2137</v>
      </c>
      <c r="C286" s="11" t="s">
        <v>2138</v>
      </c>
      <c r="D286" s="139" t="s">
        <v>4090</v>
      </c>
      <c r="E286" s="11" t="s">
        <v>4227</v>
      </c>
      <c r="F286" s="70" t="s">
        <v>4091</v>
      </c>
      <c r="G286" s="70" t="s">
        <v>4091</v>
      </c>
      <c r="H286" s="18" t="s">
        <v>257</v>
      </c>
      <c r="I286" s="40" t="s">
        <v>4111</v>
      </c>
    </row>
    <row r="287" spans="1:9" s="60" customFormat="1" outlineLevel="2" x14ac:dyDescent="0.35">
      <c r="A287" s="865">
        <v>284</v>
      </c>
      <c r="B287" s="11" t="s">
        <v>2139</v>
      </c>
      <c r="C287" s="11" t="s">
        <v>2140</v>
      </c>
      <c r="D287" s="139" t="s">
        <v>4090</v>
      </c>
      <c r="E287" s="11" t="s">
        <v>4228</v>
      </c>
      <c r="F287" s="70" t="s">
        <v>4091</v>
      </c>
      <c r="G287" s="70" t="s">
        <v>4091</v>
      </c>
      <c r="H287" s="18" t="s">
        <v>257</v>
      </c>
      <c r="I287" s="40" t="s">
        <v>4111</v>
      </c>
    </row>
    <row r="288" spans="1:9" s="60" customFormat="1" ht="25" outlineLevel="2" x14ac:dyDescent="0.35">
      <c r="A288" s="865">
        <v>285</v>
      </c>
      <c r="B288" s="11" t="s">
        <v>2141</v>
      </c>
      <c r="C288" s="11" t="s">
        <v>2142</v>
      </c>
      <c r="D288" s="139" t="s">
        <v>4090</v>
      </c>
      <c r="E288" s="11" t="s">
        <v>4166</v>
      </c>
      <c r="F288" s="70" t="s">
        <v>4091</v>
      </c>
      <c r="G288" s="70" t="s">
        <v>4091</v>
      </c>
      <c r="H288" s="18" t="s">
        <v>257</v>
      </c>
      <c r="I288" s="40" t="s">
        <v>4111</v>
      </c>
    </row>
    <row r="289" spans="1:9" s="60" customFormat="1" ht="25" outlineLevel="2" x14ac:dyDescent="0.35">
      <c r="A289" s="865">
        <v>286</v>
      </c>
      <c r="B289" s="11" t="s">
        <v>2143</v>
      </c>
      <c r="C289" s="11" t="s">
        <v>2144</v>
      </c>
      <c r="D289" s="139" t="s">
        <v>4090</v>
      </c>
      <c r="E289" s="11" t="s">
        <v>4229</v>
      </c>
      <c r="F289" s="70" t="s">
        <v>4091</v>
      </c>
      <c r="G289" s="70" t="s">
        <v>4091</v>
      </c>
      <c r="H289" s="18" t="s">
        <v>257</v>
      </c>
      <c r="I289" s="40" t="s">
        <v>4111</v>
      </c>
    </row>
    <row r="290" spans="1:9" s="60" customFormat="1" outlineLevel="2" x14ac:dyDescent="0.35">
      <c r="A290" s="865">
        <v>287</v>
      </c>
      <c r="B290" s="11" t="s">
        <v>2145</v>
      </c>
      <c r="C290" s="11" t="s">
        <v>2146</v>
      </c>
      <c r="D290" s="139" t="s">
        <v>4090</v>
      </c>
      <c r="E290" s="11"/>
      <c r="F290" s="70" t="s">
        <v>4091</v>
      </c>
      <c r="G290" s="70" t="s">
        <v>4091</v>
      </c>
      <c r="H290" s="18" t="s">
        <v>257</v>
      </c>
      <c r="I290" s="40" t="s">
        <v>4111</v>
      </c>
    </row>
    <row r="291" spans="1:9" s="60" customFormat="1" ht="14" outlineLevel="2" x14ac:dyDescent="0.35">
      <c r="A291" s="865">
        <v>288</v>
      </c>
      <c r="B291" s="11" t="s">
        <v>2147</v>
      </c>
      <c r="C291" s="11" t="s">
        <v>2148</v>
      </c>
      <c r="D291" s="745" t="s">
        <v>4094</v>
      </c>
      <c r="E291" s="11"/>
      <c r="F291" s="70" t="s">
        <v>4091</v>
      </c>
      <c r="G291" s="70" t="s">
        <v>4091</v>
      </c>
      <c r="H291" s="18" t="s">
        <v>1870</v>
      </c>
      <c r="I291" s="70" t="s">
        <v>4091</v>
      </c>
    </row>
    <row r="292" spans="1:9" s="60" customFormat="1" outlineLevel="2" x14ac:dyDescent="0.35">
      <c r="A292" s="865">
        <v>289</v>
      </c>
      <c r="B292" s="11" t="s">
        <v>2149</v>
      </c>
      <c r="C292" s="11" t="s">
        <v>2150</v>
      </c>
      <c r="D292" s="139" t="s">
        <v>4090</v>
      </c>
      <c r="E292" s="11" t="s">
        <v>4230</v>
      </c>
      <c r="F292" s="70" t="s">
        <v>4091</v>
      </c>
      <c r="G292" s="70" t="s">
        <v>4091</v>
      </c>
      <c r="H292" s="18" t="s">
        <v>257</v>
      </c>
      <c r="I292" s="40" t="s">
        <v>4111</v>
      </c>
    </row>
    <row r="293" spans="1:9" s="60" customFormat="1" ht="25" outlineLevel="2" x14ac:dyDescent="0.35">
      <c r="A293" s="865">
        <v>290</v>
      </c>
      <c r="B293" s="11" t="s">
        <v>379</v>
      </c>
      <c r="C293" s="11" t="s">
        <v>380</v>
      </c>
      <c r="D293" s="127" t="s">
        <v>256</v>
      </c>
      <c r="E293" s="11" t="s">
        <v>381</v>
      </c>
      <c r="F293" s="70" t="s">
        <v>4091</v>
      </c>
      <c r="G293" s="70" t="s">
        <v>4091</v>
      </c>
      <c r="H293" s="18" t="s">
        <v>257</v>
      </c>
      <c r="I293" s="40" t="s">
        <v>4111</v>
      </c>
    </row>
    <row r="294" spans="1:9" s="60" customFormat="1" ht="25" outlineLevel="2" x14ac:dyDescent="0.35">
      <c r="A294" s="865">
        <v>291</v>
      </c>
      <c r="B294" s="11" t="s">
        <v>2151</v>
      </c>
      <c r="C294" s="11" t="s">
        <v>2152</v>
      </c>
      <c r="D294" s="139" t="s">
        <v>4090</v>
      </c>
      <c r="E294" s="11" t="s">
        <v>4125</v>
      </c>
      <c r="F294" s="70" t="s">
        <v>4091</v>
      </c>
      <c r="G294" s="70" t="s">
        <v>4091</v>
      </c>
      <c r="H294" s="18" t="s">
        <v>257</v>
      </c>
      <c r="I294" s="11" t="s">
        <v>4092</v>
      </c>
    </row>
    <row r="295" spans="1:9" s="60" customFormat="1" outlineLevel="2" x14ac:dyDescent="0.35">
      <c r="A295" s="865">
        <v>292</v>
      </c>
      <c r="B295" s="11" t="s">
        <v>2153</v>
      </c>
      <c r="C295" s="11" t="s">
        <v>2154</v>
      </c>
      <c r="D295" s="139" t="s">
        <v>4090</v>
      </c>
      <c r="E295" s="11" t="s">
        <v>4231</v>
      </c>
      <c r="F295" s="70" t="s">
        <v>4091</v>
      </c>
      <c r="G295" s="70" t="s">
        <v>4091</v>
      </c>
      <c r="H295" s="18" t="s">
        <v>257</v>
      </c>
      <c r="I295" s="40" t="s">
        <v>4111</v>
      </c>
    </row>
    <row r="296" spans="1:9" s="60" customFormat="1" ht="25" outlineLevel="2" x14ac:dyDescent="0.35">
      <c r="A296" s="865">
        <v>293</v>
      </c>
      <c r="B296" s="11" t="s">
        <v>385</v>
      </c>
      <c r="C296" s="11" t="s">
        <v>386</v>
      </c>
      <c r="D296" s="127" t="s">
        <v>256</v>
      </c>
      <c r="E296" s="11" t="s">
        <v>387</v>
      </c>
      <c r="F296" s="70" t="s">
        <v>4091</v>
      </c>
      <c r="G296" s="70" t="s">
        <v>4091</v>
      </c>
      <c r="H296" s="18" t="s">
        <v>257</v>
      </c>
      <c r="I296" s="40" t="s">
        <v>4111</v>
      </c>
    </row>
    <row r="297" spans="1:9" s="60" customFormat="1" outlineLevel="2" x14ac:dyDescent="0.35">
      <c r="A297" s="865">
        <v>294</v>
      </c>
      <c r="B297" s="11" t="s">
        <v>2155</v>
      </c>
      <c r="C297" s="11" t="s">
        <v>2156</v>
      </c>
      <c r="D297" s="139" t="s">
        <v>4090</v>
      </c>
      <c r="E297" s="11" t="s">
        <v>4232</v>
      </c>
      <c r="F297" s="70" t="s">
        <v>4091</v>
      </c>
      <c r="G297" s="70" t="s">
        <v>4091</v>
      </c>
      <c r="H297" s="18" t="s">
        <v>257</v>
      </c>
      <c r="I297" s="40" t="s">
        <v>4111</v>
      </c>
    </row>
    <row r="298" spans="1:9" s="60" customFormat="1" outlineLevel="2" x14ac:dyDescent="0.35">
      <c r="A298" s="865">
        <v>295</v>
      </c>
      <c r="B298" s="11" t="s">
        <v>2157</v>
      </c>
      <c r="C298" s="11" t="s">
        <v>2158</v>
      </c>
      <c r="D298" s="139" t="s">
        <v>4090</v>
      </c>
      <c r="E298" s="11" t="s">
        <v>4233</v>
      </c>
      <c r="F298" s="70" t="s">
        <v>4091</v>
      </c>
      <c r="G298" s="70" t="s">
        <v>4091</v>
      </c>
      <c r="H298" s="18" t="s">
        <v>257</v>
      </c>
      <c r="I298" s="40" t="s">
        <v>4111</v>
      </c>
    </row>
    <row r="299" spans="1:9" s="60" customFormat="1" ht="25" outlineLevel="2" x14ac:dyDescent="0.35">
      <c r="A299" s="865">
        <v>296</v>
      </c>
      <c r="B299" s="11" t="s">
        <v>2159</v>
      </c>
      <c r="C299" s="11" t="s">
        <v>2160</v>
      </c>
      <c r="D299" s="139" t="s">
        <v>4090</v>
      </c>
      <c r="E299" s="11"/>
      <c r="F299" s="70" t="s">
        <v>4091</v>
      </c>
      <c r="G299" s="70" t="s">
        <v>4091</v>
      </c>
      <c r="H299" s="18" t="s">
        <v>257</v>
      </c>
      <c r="I299" s="40" t="s">
        <v>4111</v>
      </c>
    </row>
    <row r="300" spans="1:9" ht="13" x14ac:dyDescent="0.35">
      <c r="A300" s="879">
        <v>297</v>
      </c>
      <c r="B300" s="469"/>
      <c r="C300" s="173" t="s">
        <v>2161</v>
      </c>
      <c r="D300" s="880"/>
      <c r="E300" s="223"/>
      <c r="F300" s="223" t="s">
        <v>1642</v>
      </c>
      <c r="G300" s="223" t="s">
        <v>1642</v>
      </c>
      <c r="H300" s="245" t="s">
        <v>1642</v>
      </c>
      <c r="I300" s="245" t="s">
        <v>1642</v>
      </c>
    </row>
    <row r="301" spans="1:9" ht="13" outlineLevel="1" x14ac:dyDescent="0.35">
      <c r="A301" s="861">
        <v>298</v>
      </c>
      <c r="B301" s="438"/>
      <c r="C301" s="44" t="s">
        <v>1338</v>
      </c>
      <c r="D301" s="144"/>
      <c r="E301" s="417"/>
      <c r="F301" s="417" t="s">
        <v>1642</v>
      </c>
      <c r="G301" s="417" t="s">
        <v>1642</v>
      </c>
      <c r="H301" s="62" t="s">
        <v>1642</v>
      </c>
      <c r="I301" s="23" t="s">
        <v>1642</v>
      </c>
    </row>
    <row r="302" spans="1:9" ht="50" outlineLevel="2" x14ac:dyDescent="0.35">
      <c r="A302" s="383">
        <v>299</v>
      </c>
      <c r="B302" s="439" t="s">
        <v>855</v>
      </c>
      <c r="C302" s="17" t="s">
        <v>2162</v>
      </c>
      <c r="D302" s="139" t="s">
        <v>4090</v>
      </c>
      <c r="E302" s="13" t="s">
        <v>4234</v>
      </c>
      <c r="F302" s="17" t="s">
        <v>4091</v>
      </c>
      <c r="G302" s="17" t="s">
        <v>4091</v>
      </c>
      <c r="H302" s="18" t="s">
        <v>257</v>
      </c>
      <c r="I302" s="40" t="s">
        <v>4097</v>
      </c>
    </row>
    <row r="303" spans="1:9" s="60" customFormat="1" ht="75" outlineLevel="2" x14ac:dyDescent="0.35">
      <c r="A303" s="383">
        <v>300</v>
      </c>
      <c r="B303" s="568" t="s">
        <v>388</v>
      </c>
      <c r="C303" s="17" t="s">
        <v>389</v>
      </c>
      <c r="D303" s="127" t="s">
        <v>256</v>
      </c>
      <c r="E303" s="70" t="s">
        <v>390</v>
      </c>
      <c r="F303" s="17" t="s">
        <v>4091</v>
      </c>
      <c r="G303" s="17" t="s">
        <v>4091</v>
      </c>
      <c r="H303" s="18" t="s">
        <v>257</v>
      </c>
      <c r="I303" s="40" t="s">
        <v>4111</v>
      </c>
    </row>
    <row r="304" spans="1:9" s="60" customFormat="1" ht="25" outlineLevel="2" x14ac:dyDescent="0.35">
      <c r="A304" s="383">
        <v>301</v>
      </c>
      <c r="B304" s="439" t="s">
        <v>861</v>
      </c>
      <c r="C304" s="17" t="s">
        <v>2163</v>
      </c>
      <c r="D304" s="139" t="s">
        <v>4090</v>
      </c>
      <c r="E304" s="63" t="s">
        <v>4235</v>
      </c>
      <c r="F304" s="17" t="s">
        <v>4091</v>
      </c>
      <c r="G304" s="17" t="s">
        <v>4091</v>
      </c>
      <c r="H304" s="18" t="s">
        <v>257</v>
      </c>
      <c r="I304" s="40" t="s">
        <v>4097</v>
      </c>
    </row>
    <row r="305" spans="1:9" ht="25" outlineLevel="2" x14ac:dyDescent="0.35">
      <c r="A305" s="383">
        <v>302</v>
      </c>
      <c r="B305" s="568" t="s">
        <v>1336</v>
      </c>
      <c r="C305" s="17" t="s">
        <v>2164</v>
      </c>
      <c r="D305" s="139" t="s">
        <v>4090</v>
      </c>
      <c r="E305" s="63" t="s">
        <v>4236</v>
      </c>
      <c r="F305" s="17" t="s">
        <v>4091</v>
      </c>
      <c r="G305" s="17" t="s">
        <v>4091</v>
      </c>
      <c r="H305" s="18" t="s">
        <v>257</v>
      </c>
      <c r="I305" s="40" t="s">
        <v>4111</v>
      </c>
    </row>
    <row r="306" spans="1:9" outlineLevel="2" x14ac:dyDescent="0.35">
      <c r="A306" s="383">
        <v>303</v>
      </c>
      <c r="B306" s="439" t="s">
        <v>2165</v>
      </c>
      <c r="C306" s="17" t="s">
        <v>2166</v>
      </c>
      <c r="D306" s="139" t="s">
        <v>4090</v>
      </c>
      <c r="E306" s="63" t="s">
        <v>4237</v>
      </c>
      <c r="F306" s="17" t="s">
        <v>4091</v>
      </c>
      <c r="G306" s="17" t="s">
        <v>4091</v>
      </c>
      <c r="H306" s="18" t="s">
        <v>257</v>
      </c>
      <c r="I306" s="40" t="s">
        <v>4106</v>
      </c>
    </row>
    <row r="307" spans="1:9" ht="75" outlineLevel="2" x14ac:dyDescent="0.25">
      <c r="A307" s="383">
        <v>304</v>
      </c>
      <c r="B307" s="439" t="s">
        <v>2167</v>
      </c>
      <c r="C307" s="17" t="s">
        <v>2168</v>
      </c>
      <c r="D307" s="139" t="s">
        <v>4090</v>
      </c>
      <c r="E307" s="470" t="s">
        <v>4238</v>
      </c>
      <c r="F307" s="17" t="s">
        <v>4091</v>
      </c>
      <c r="G307" s="17" t="s">
        <v>4091</v>
      </c>
      <c r="H307" s="18" t="s">
        <v>259</v>
      </c>
      <c r="I307" s="40" t="s">
        <v>4106</v>
      </c>
    </row>
    <row r="308" spans="1:9" ht="37.5" outlineLevel="2" x14ac:dyDescent="0.35">
      <c r="A308" s="383">
        <v>305</v>
      </c>
      <c r="B308" s="439" t="s">
        <v>2169</v>
      </c>
      <c r="C308" s="17" t="s">
        <v>2170</v>
      </c>
      <c r="D308" s="792" t="s">
        <v>4172</v>
      </c>
      <c r="E308" s="17" t="s">
        <v>4239</v>
      </c>
      <c r="F308" s="11" t="s">
        <v>2490</v>
      </c>
      <c r="G308" s="11" t="s">
        <v>4240</v>
      </c>
      <c r="H308" s="18" t="s">
        <v>259</v>
      </c>
      <c r="I308" s="40" t="s">
        <v>4106</v>
      </c>
    </row>
    <row r="309" spans="1:9" ht="62.5" outlineLevel="2" x14ac:dyDescent="0.35">
      <c r="A309" s="383">
        <v>306</v>
      </c>
      <c r="B309" s="439" t="s">
        <v>2171</v>
      </c>
      <c r="C309" s="17" t="s">
        <v>2172</v>
      </c>
      <c r="D309" s="139" t="s">
        <v>4090</v>
      </c>
      <c r="E309" s="64" t="s">
        <v>4241</v>
      </c>
      <c r="F309" s="17" t="s">
        <v>4091</v>
      </c>
      <c r="G309" s="17" t="s">
        <v>4091</v>
      </c>
      <c r="H309" s="18" t="s">
        <v>257</v>
      </c>
      <c r="I309" s="40" t="s">
        <v>4092</v>
      </c>
    </row>
    <row r="310" spans="1:9" s="858" customFormat="1" ht="37.5" outlineLevel="2" x14ac:dyDescent="0.35">
      <c r="A310" s="383">
        <v>307</v>
      </c>
      <c r="B310" s="432" t="s">
        <v>429</v>
      </c>
      <c r="C310" s="17" t="s">
        <v>430</v>
      </c>
      <c r="D310" s="127" t="s">
        <v>256</v>
      </c>
      <c r="E310" s="69" t="s">
        <v>431</v>
      </c>
      <c r="F310" s="17" t="s">
        <v>4091</v>
      </c>
      <c r="G310" s="17" t="s">
        <v>4091</v>
      </c>
      <c r="H310" s="18" t="s">
        <v>257</v>
      </c>
      <c r="I310" s="40" t="s">
        <v>4106</v>
      </c>
    </row>
    <row r="311" spans="1:9" s="858" customFormat="1" ht="25" outlineLevel="2" x14ac:dyDescent="0.35">
      <c r="A311" s="383">
        <v>308</v>
      </c>
      <c r="B311" s="439" t="s">
        <v>2173</v>
      </c>
      <c r="C311" s="17" t="s">
        <v>2174</v>
      </c>
      <c r="D311" s="139" t="s">
        <v>4090</v>
      </c>
      <c r="E311" s="63" t="s">
        <v>4242</v>
      </c>
      <c r="F311" s="17" t="s">
        <v>4091</v>
      </c>
      <c r="G311" s="17" t="s">
        <v>4091</v>
      </c>
      <c r="H311" s="18" t="s">
        <v>257</v>
      </c>
      <c r="I311" s="40" t="s">
        <v>4092</v>
      </c>
    </row>
    <row r="312" spans="1:9" ht="25" outlineLevel="2" x14ac:dyDescent="0.35">
      <c r="A312" s="383">
        <v>309</v>
      </c>
      <c r="B312" s="568" t="s">
        <v>4243</v>
      </c>
      <c r="C312" s="17" t="s">
        <v>2176</v>
      </c>
      <c r="D312" s="139" t="s">
        <v>4090</v>
      </c>
      <c r="E312" s="17" t="s">
        <v>4244</v>
      </c>
      <c r="F312" s="17" t="s">
        <v>4091</v>
      </c>
      <c r="G312" s="17" t="s">
        <v>4091</v>
      </c>
      <c r="H312" s="18" t="s">
        <v>257</v>
      </c>
      <c r="I312" s="40" t="s">
        <v>4108</v>
      </c>
    </row>
    <row r="313" spans="1:9" s="60" customFormat="1" ht="25" outlineLevel="2" x14ac:dyDescent="0.35">
      <c r="A313" s="383">
        <v>310</v>
      </c>
      <c r="B313" s="439" t="s">
        <v>433</v>
      </c>
      <c r="C313" s="17" t="s">
        <v>434</v>
      </c>
      <c r="D313" s="127" t="s">
        <v>256</v>
      </c>
      <c r="E313" s="63" t="s">
        <v>435</v>
      </c>
      <c r="F313" s="17" t="s">
        <v>4091</v>
      </c>
      <c r="G313" s="17" t="s">
        <v>4091</v>
      </c>
      <c r="H313" s="18" t="s">
        <v>257</v>
      </c>
      <c r="I313" s="40" t="s">
        <v>4106</v>
      </c>
    </row>
    <row r="314" spans="1:9" s="60" customFormat="1" ht="75" outlineLevel="2" x14ac:dyDescent="0.35">
      <c r="A314" s="383">
        <v>311</v>
      </c>
      <c r="B314" s="568" t="s">
        <v>440</v>
      </c>
      <c r="C314" s="17" t="s">
        <v>441</v>
      </c>
      <c r="D314" s="127" t="s">
        <v>256</v>
      </c>
      <c r="E314" s="47" t="s">
        <v>442</v>
      </c>
      <c r="F314" s="17" t="s">
        <v>4091</v>
      </c>
      <c r="G314" s="17" t="s">
        <v>4091</v>
      </c>
      <c r="H314" s="18" t="s">
        <v>257</v>
      </c>
      <c r="I314" s="40" t="s">
        <v>4106</v>
      </c>
    </row>
    <row r="315" spans="1:9" s="60" customFormat="1" ht="37.5" outlineLevel="2" x14ac:dyDescent="0.35">
      <c r="A315" s="383">
        <v>312</v>
      </c>
      <c r="B315" s="568" t="s">
        <v>445</v>
      </c>
      <c r="C315" s="17" t="s">
        <v>446</v>
      </c>
      <c r="D315" s="127" t="s">
        <v>256</v>
      </c>
      <c r="E315" s="47" t="s">
        <v>447</v>
      </c>
      <c r="F315" s="70" t="s">
        <v>4091</v>
      </c>
      <c r="G315" s="70" t="s">
        <v>4091</v>
      </c>
      <c r="H315" s="18" t="s">
        <v>257</v>
      </c>
      <c r="I315" s="11" t="s">
        <v>4106</v>
      </c>
    </row>
    <row r="316" spans="1:9" s="60" customFormat="1" ht="50" outlineLevel="2" x14ac:dyDescent="0.35">
      <c r="A316" s="383">
        <v>313</v>
      </c>
      <c r="B316" s="568" t="s">
        <v>465</v>
      </c>
      <c r="C316" s="17" t="s">
        <v>466</v>
      </c>
      <c r="D316" s="127" t="s">
        <v>256</v>
      </c>
      <c r="E316" s="534" t="s">
        <v>467</v>
      </c>
      <c r="F316" s="17" t="s">
        <v>4091</v>
      </c>
      <c r="G316" s="17" t="s">
        <v>4091</v>
      </c>
      <c r="H316" s="18" t="s">
        <v>257</v>
      </c>
      <c r="I316" s="40" t="s">
        <v>4106</v>
      </c>
    </row>
    <row r="317" spans="1:9" ht="25" outlineLevel="2" x14ac:dyDescent="0.35">
      <c r="A317" s="383">
        <v>314</v>
      </c>
      <c r="B317" s="568" t="s">
        <v>479</v>
      </c>
      <c r="C317" s="17" t="s">
        <v>480</v>
      </c>
      <c r="D317" s="878" t="s">
        <v>256</v>
      </c>
      <c r="E317" s="47" t="s">
        <v>481</v>
      </c>
      <c r="F317" s="17" t="s">
        <v>4091</v>
      </c>
      <c r="G317" s="17" t="s">
        <v>4091</v>
      </c>
      <c r="H317" s="18" t="s">
        <v>257</v>
      </c>
      <c r="I317" s="40" t="s">
        <v>4106</v>
      </c>
    </row>
    <row r="318" spans="1:9" ht="37.5" outlineLevel="2" x14ac:dyDescent="0.35">
      <c r="A318" s="383">
        <v>315</v>
      </c>
      <c r="B318" s="568" t="s">
        <v>2178</v>
      </c>
      <c r="C318" s="17" t="s">
        <v>2179</v>
      </c>
      <c r="D318" s="140" t="s">
        <v>1994</v>
      </c>
      <c r="E318" s="47" t="s">
        <v>4645</v>
      </c>
      <c r="F318" s="17" t="s">
        <v>4091</v>
      </c>
      <c r="G318" s="17" t="s">
        <v>4091</v>
      </c>
      <c r="H318" s="18" t="s">
        <v>257</v>
      </c>
      <c r="I318" s="40" t="s">
        <v>4106</v>
      </c>
    </row>
    <row r="319" spans="1:9" s="60" customFormat="1" ht="37.5" outlineLevel="2" x14ac:dyDescent="0.35">
      <c r="A319" s="383">
        <v>316</v>
      </c>
      <c r="B319" s="568" t="s">
        <v>489</v>
      </c>
      <c r="C319" s="17" t="s">
        <v>490</v>
      </c>
      <c r="D319" s="127" t="s">
        <v>256</v>
      </c>
      <c r="E319" s="47" t="s">
        <v>491</v>
      </c>
      <c r="F319" s="70" t="s">
        <v>4091</v>
      </c>
      <c r="G319" s="70" t="s">
        <v>4091</v>
      </c>
      <c r="H319" s="18" t="s">
        <v>257</v>
      </c>
      <c r="I319" s="11" t="s">
        <v>4106</v>
      </c>
    </row>
    <row r="320" spans="1:9" s="60" customFormat="1" ht="25" outlineLevel="2" x14ac:dyDescent="0.35">
      <c r="A320" s="383">
        <v>317</v>
      </c>
      <c r="B320" s="568" t="s">
        <v>1167</v>
      </c>
      <c r="C320" s="17" t="s">
        <v>2180</v>
      </c>
      <c r="D320" s="792" t="s">
        <v>4172</v>
      </c>
      <c r="E320" s="47" t="s">
        <v>4245</v>
      </c>
      <c r="F320" s="11" t="s">
        <v>4173</v>
      </c>
      <c r="G320" s="11" t="s">
        <v>4174</v>
      </c>
      <c r="H320" s="18" t="s">
        <v>259</v>
      </c>
      <c r="I320" s="40" t="s">
        <v>4106</v>
      </c>
    </row>
    <row r="321" spans="1:9" s="60" customFormat="1" ht="137.5" outlineLevel="2" x14ac:dyDescent="0.35">
      <c r="A321" s="383">
        <v>318</v>
      </c>
      <c r="B321" s="439" t="s">
        <v>1114</v>
      </c>
      <c r="C321" s="17" t="s">
        <v>1116</v>
      </c>
      <c r="D321" s="139" t="s">
        <v>4090</v>
      </c>
      <c r="E321" s="82" t="s">
        <v>4246</v>
      </c>
      <c r="F321" s="17" t="s">
        <v>4091</v>
      </c>
      <c r="G321" s="17" t="s">
        <v>4091</v>
      </c>
      <c r="H321" s="18" t="s">
        <v>259</v>
      </c>
      <c r="I321" s="40" t="s">
        <v>4106</v>
      </c>
    </row>
    <row r="322" spans="1:9" ht="137.5" outlineLevel="2" x14ac:dyDescent="0.35">
      <c r="A322" s="383">
        <v>319</v>
      </c>
      <c r="B322" s="243" t="s">
        <v>2183</v>
      </c>
      <c r="C322" s="17" t="s">
        <v>2184</v>
      </c>
      <c r="D322" s="792" t="s">
        <v>4172</v>
      </c>
      <c r="E322" s="47" t="s">
        <v>4247</v>
      </c>
      <c r="F322" s="17" t="s">
        <v>4173</v>
      </c>
      <c r="G322" s="17" t="s">
        <v>4174</v>
      </c>
      <c r="H322" s="18" t="s">
        <v>259</v>
      </c>
      <c r="I322" s="40" t="s">
        <v>4106</v>
      </c>
    </row>
    <row r="323" spans="1:9" s="60" customFormat="1" ht="50" outlineLevel="2" x14ac:dyDescent="0.35">
      <c r="A323" s="383">
        <v>320</v>
      </c>
      <c r="B323" s="243" t="s">
        <v>2185</v>
      </c>
      <c r="C323" s="17" t="s">
        <v>2186</v>
      </c>
      <c r="D323" s="139" t="s">
        <v>4090</v>
      </c>
      <c r="E323" s="47" t="s">
        <v>4248</v>
      </c>
      <c r="F323" s="70" t="s">
        <v>4091</v>
      </c>
      <c r="G323" s="70" t="s">
        <v>4091</v>
      </c>
      <c r="H323" s="18" t="s">
        <v>257</v>
      </c>
      <c r="I323" s="11" t="s">
        <v>4108</v>
      </c>
    </row>
    <row r="324" spans="1:9" ht="25" outlineLevel="2" x14ac:dyDescent="0.35">
      <c r="A324" s="865">
        <v>321</v>
      </c>
      <c r="B324" s="427" t="s">
        <v>909</v>
      </c>
      <c r="C324" s="11" t="s">
        <v>2189</v>
      </c>
      <c r="D324" s="139" t="s">
        <v>4090</v>
      </c>
      <c r="E324" s="11" t="s">
        <v>4249</v>
      </c>
      <c r="F324" s="17" t="s">
        <v>4091</v>
      </c>
      <c r="G324" s="17" t="s">
        <v>4091</v>
      </c>
      <c r="H324" s="18" t="s">
        <v>257</v>
      </c>
      <c r="I324" s="40" t="s">
        <v>4108</v>
      </c>
    </row>
    <row r="325" spans="1:9" ht="25" outlineLevel="2" x14ac:dyDescent="0.35">
      <c r="A325" s="865">
        <v>322</v>
      </c>
      <c r="B325" s="427" t="s">
        <v>1150</v>
      </c>
      <c r="C325" s="11" t="s">
        <v>1152</v>
      </c>
      <c r="D325" s="139" t="s">
        <v>4090</v>
      </c>
      <c r="E325" s="11" t="s">
        <v>4250</v>
      </c>
      <c r="F325" s="17" t="s">
        <v>4091</v>
      </c>
      <c r="G325" s="17" t="s">
        <v>4091</v>
      </c>
      <c r="H325" s="18" t="s">
        <v>257</v>
      </c>
      <c r="I325" s="40" t="s">
        <v>4108</v>
      </c>
    </row>
    <row r="326" spans="1:9" ht="37.5" outlineLevel="2" x14ac:dyDescent="0.35">
      <c r="A326" s="881">
        <v>323</v>
      </c>
      <c r="B326" s="427" t="s">
        <v>1127</v>
      </c>
      <c r="C326" s="19" t="s">
        <v>2190</v>
      </c>
      <c r="D326" s="140" t="s">
        <v>1994</v>
      </c>
      <c r="E326" s="19" t="s">
        <v>4251</v>
      </c>
      <c r="F326" s="17" t="s">
        <v>4091</v>
      </c>
      <c r="G326" s="17" t="s">
        <v>4091</v>
      </c>
      <c r="H326" s="18" t="s">
        <v>257</v>
      </c>
      <c r="I326" s="40" t="s">
        <v>4101</v>
      </c>
    </row>
    <row r="327" spans="1:9" ht="50" outlineLevel="2" x14ac:dyDescent="0.35">
      <c r="A327" s="865">
        <v>324</v>
      </c>
      <c r="B327" s="585" t="s">
        <v>1319</v>
      </c>
      <c r="C327" s="11" t="s">
        <v>2191</v>
      </c>
      <c r="D327" s="139" t="s">
        <v>4090</v>
      </c>
      <c r="E327" s="16" t="s">
        <v>4252</v>
      </c>
      <c r="F327" s="17" t="s">
        <v>4091</v>
      </c>
      <c r="G327" s="17" t="s">
        <v>4091</v>
      </c>
      <c r="H327" s="18" t="s">
        <v>257</v>
      </c>
      <c r="I327" s="40" t="s">
        <v>4108</v>
      </c>
    </row>
    <row r="328" spans="1:9" s="858" customFormat="1" ht="37.5" outlineLevel="2" x14ac:dyDescent="0.35">
      <c r="A328" s="865">
        <v>325</v>
      </c>
      <c r="B328" s="585" t="s">
        <v>504</v>
      </c>
      <c r="C328" s="11" t="s">
        <v>2192</v>
      </c>
      <c r="D328" s="127" t="s">
        <v>256</v>
      </c>
      <c r="E328" s="16" t="s">
        <v>506</v>
      </c>
      <c r="F328" s="17" t="s">
        <v>4091</v>
      </c>
      <c r="G328" s="17" t="s">
        <v>4091</v>
      </c>
      <c r="H328" s="18" t="s">
        <v>257</v>
      </c>
      <c r="I328" s="40" t="s">
        <v>4106</v>
      </c>
    </row>
    <row r="329" spans="1:9" s="858" customFormat="1" ht="13" outlineLevel="1" x14ac:dyDescent="0.35">
      <c r="A329" s="856">
        <v>326</v>
      </c>
      <c r="B329" s="440"/>
      <c r="C329" s="12" t="s">
        <v>2193</v>
      </c>
      <c r="D329" s="422"/>
      <c r="E329" s="420"/>
      <c r="F329" s="420" t="s">
        <v>1642</v>
      </c>
      <c r="G329" s="420" t="s">
        <v>1642</v>
      </c>
      <c r="H329" s="29" t="s">
        <v>1642</v>
      </c>
      <c r="I329" s="29" t="s">
        <v>1642</v>
      </c>
    </row>
    <row r="330" spans="1:9" s="858" customFormat="1" ht="37.5" outlineLevel="2" x14ac:dyDescent="0.35">
      <c r="A330" s="383">
        <v>327</v>
      </c>
      <c r="B330" s="568" t="s">
        <v>2194</v>
      </c>
      <c r="C330" s="17" t="s">
        <v>2195</v>
      </c>
      <c r="D330" s="139" t="s">
        <v>4090</v>
      </c>
      <c r="E330" s="17" t="s">
        <v>4253</v>
      </c>
      <c r="F330" s="17" t="s">
        <v>4091</v>
      </c>
      <c r="G330" s="17" t="s">
        <v>4091</v>
      </c>
      <c r="H330" s="141" t="s">
        <v>257</v>
      </c>
      <c r="I330" s="40" t="s">
        <v>4092</v>
      </c>
    </row>
    <row r="331" spans="1:9" ht="112.5" outlineLevel="2" x14ac:dyDescent="0.35">
      <c r="A331" s="383">
        <v>328</v>
      </c>
      <c r="B331" s="439" t="s">
        <v>2196</v>
      </c>
      <c r="C331" s="17" t="s">
        <v>2197</v>
      </c>
      <c r="D331" s="139" t="s">
        <v>4090</v>
      </c>
      <c r="E331" s="17"/>
      <c r="F331" s="17" t="s">
        <v>4091</v>
      </c>
      <c r="G331" s="17" t="s">
        <v>4091</v>
      </c>
      <c r="H331" s="141" t="s">
        <v>257</v>
      </c>
      <c r="I331" s="40" t="s">
        <v>4119</v>
      </c>
    </row>
    <row r="332" spans="1:9" outlineLevel="2" x14ac:dyDescent="0.35">
      <c r="A332" s="865">
        <v>329</v>
      </c>
      <c r="B332" s="439" t="s">
        <v>2198</v>
      </c>
      <c r="C332" s="11" t="s">
        <v>2199</v>
      </c>
      <c r="D332" s="43" t="s">
        <v>4094</v>
      </c>
      <c r="E332" s="17"/>
      <c r="F332" s="17" t="s">
        <v>4091</v>
      </c>
      <c r="G332" s="17" t="s">
        <v>4091</v>
      </c>
      <c r="H332" s="141" t="s">
        <v>1870</v>
      </c>
      <c r="I332" s="40" t="s">
        <v>4091</v>
      </c>
    </row>
    <row r="333" spans="1:9" ht="13" outlineLevel="1" x14ac:dyDescent="0.35">
      <c r="A333" s="856">
        <v>330</v>
      </c>
      <c r="B333" s="440"/>
      <c r="C333" s="12" t="s">
        <v>2200</v>
      </c>
      <c r="D333" s="422"/>
      <c r="E333" s="420"/>
      <c r="F333" s="420" t="s">
        <v>1642</v>
      </c>
      <c r="G333" s="420" t="s">
        <v>1642</v>
      </c>
      <c r="H333" s="29" t="s">
        <v>1642</v>
      </c>
      <c r="I333" s="29" t="s">
        <v>1642</v>
      </c>
    </row>
    <row r="334" spans="1:9" ht="25" outlineLevel="2" x14ac:dyDescent="0.35">
      <c r="A334" s="864">
        <v>331</v>
      </c>
      <c r="B334" s="460" t="s">
        <v>2201</v>
      </c>
      <c r="C334" s="63" t="s">
        <v>2202</v>
      </c>
      <c r="D334" s="139" t="s">
        <v>4090</v>
      </c>
      <c r="E334" s="63" t="s">
        <v>4254</v>
      </c>
      <c r="F334" s="17" t="s">
        <v>4091</v>
      </c>
      <c r="G334" s="17" t="s">
        <v>4091</v>
      </c>
      <c r="H334" s="18" t="s">
        <v>257</v>
      </c>
      <c r="I334" s="40" t="s">
        <v>4092</v>
      </c>
    </row>
    <row r="335" spans="1:9" ht="37.5" outlineLevel="2" x14ac:dyDescent="0.35">
      <c r="A335" s="383">
        <v>332</v>
      </c>
      <c r="B335" s="439" t="s">
        <v>2203</v>
      </c>
      <c r="C335" s="17" t="s">
        <v>2204</v>
      </c>
      <c r="D335" s="792" t="s">
        <v>4172</v>
      </c>
      <c r="E335" s="63" t="s">
        <v>4255</v>
      </c>
      <c r="F335" s="11" t="s">
        <v>4256</v>
      </c>
      <c r="G335" s="63" t="s">
        <v>4257</v>
      </c>
      <c r="H335" s="18" t="s">
        <v>259</v>
      </c>
      <c r="I335" s="40" t="s">
        <v>4106</v>
      </c>
    </row>
    <row r="336" spans="1:9" s="60" customFormat="1" ht="13" outlineLevel="1" x14ac:dyDescent="0.35">
      <c r="A336" s="856">
        <v>333</v>
      </c>
      <c r="B336" s="440"/>
      <c r="C336" s="12" t="s">
        <v>2205</v>
      </c>
      <c r="D336" s="422"/>
      <c r="E336" s="420"/>
      <c r="F336" s="420" t="s">
        <v>1642</v>
      </c>
      <c r="G336" s="420" t="s">
        <v>1642</v>
      </c>
      <c r="H336" s="62" t="s">
        <v>1642</v>
      </c>
      <c r="I336" s="62" t="s">
        <v>1642</v>
      </c>
    </row>
    <row r="337" spans="1:9" s="60" customFormat="1" ht="37.5" outlineLevel="2" x14ac:dyDescent="0.35">
      <c r="A337" s="860">
        <v>334</v>
      </c>
      <c r="B337" s="457" t="s">
        <v>1377</v>
      </c>
      <c r="C337" s="40" t="s">
        <v>2206</v>
      </c>
      <c r="D337" s="139" t="s">
        <v>4090</v>
      </c>
      <c r="E337" s="40" t="s">
        <v>4258</v>
      </c>
      <c r="F337" s="17" t="s">
        <v>4091</v>
      </c>
      <c r="G337" s="17" t="s">
        <v>4091</v>
      </c>
      <c r="H337" s="18" t="s">
        <v>257</v>
      </c>
      <c r="I337" s="40" t="s">
        <v>4108</v>
      </c>
    </row>
    <row r="338" spans="1:9" outlineLevel="2" x14ac:dyDescent="0.35">
      <c r="A338" s="383">
        <v>335</v>
      </c>
      <c r="B338" s="460" t="s">
        <v>2207</v>
      </c>
      <c r="C338" s="17" t="s">
        <v>2208</v>
      </c>
      <c r="D338" s="139" t="s">
        <v>4090</v>
      </c>
      <c r="E338" s="11" t="s">
        <v>4259</v>
      </c>
      <c r="F338" s="17" t="s">
        <v>4091</v>
      </c>
      <c r="G338" s="17" t="s">
        <v>4091</v>
      </c>
      <c r="H338" s="17" t="s">
        <v>257</v>
      </c>
      <c r="I338" s="40" t="s">
        <v>4119</v>
      </c>
    </row>
    <row r="339" spans="1:9" ht="62.5" outlineLevel="2" x14ac:dyDescent="0.35">
      <c r="A339" s="865">
        <v>336</v>
      </c>
      <c r="B339" s="460" t="s">
        <v>844</v>
      </c>
      <c r="C339" s="11" t="s">
        <v>2209</v>
      </c>
      <c r="D339" s="139" t="s">
        <v>4090</v>
      </c>
      <c r="E339" s="63" t="s">
        <v>4260</v>
      </c>
      <c r="F339" s="17" t="s">
        <v>4091</v>
      </c>
      <c r="G339" s="17" t="s">
        <v>4091</v>
      </c>
      <c r="H339" s="18" t="s">
        <v>257</v>
      </c>
      <c r="I339" s="40" t="s">
        <v>4108</v>
      </c>
    </row>
    <row r="340" spans="1:9" ht="50" outlineLevel="2" x14ac:dyDescent="0.35">
      <c r="A340" s="865">
        <v>337</v>
      </c>
      <c r="B340" s="460" t="s">
        <v>1044</v>
      </c>
      <c r="C340" s="11" t="s">
        <v>2210</v>
      </c>
      <c r="D340" s="139" t="s">
        <v>4090</v>
      </c>
      <c r="E340" s="69" t="s">
        <v>4261</v>
      </c>
      <c r="F340" s="17" t="s">
        <v>4091</v>
      </c>
      <c r="G340" s="17" t="s">
        <v>4091</v>
      </c>
      <c r="H340" s="18" t="s">
        <v>257</v>
      </c>
      <c r="I340" s="40" t="s">
        <v>4108</v>
      </c>
    </row>
    <row r="341" spans="1:9" ht="13" outlineLevel="1" x14ac:dyDescent="0.35">
      <c r="A341" s="861">
        <v>338</v>
      </c>
      <c r="B341" s="438"/>
      <c r="C341" s="44" t="s">
        <v>1124</v>
      </c>
      <c r="D341" s="144"/>
      <c r="E341" s="417"/>
      <c r="F341" s="417" t="s">
        <v>1642</v>
      </c>
      <c r="G341" s="417" t="s">
        <v>1642</v>
      </c>
      <c r="H341" s="62" t="s">
        <v>1642</v>
      </c>
      <c r="I341" s="62" t="s">
        <v>1642</v>
      </c>
    </row>
    <row r="342" spans="1:9" outlineLevel="2" x14ac:dyDescent="0.35">
      <c r="A342" s="864">
        <v>339</v>
      </c>
      <c r="B342" s="568" t="s">
        <v>2211</v>
      </c>
      <c r="C342" s="63" t="s">
        <v>2212</v>
      </c>
      <c r="D342" s="43" t="s">
        <v>4094</v>
      </c>
      <c r="E342" s="69" t="s">
        <v>4262</v>
      </c>
      <c r="F342" s="70" t="s">
        <v>4091</v>
      </c>
      <c r="G342" s="70" t="s">
        <v>4091</v>
      </c>
      <c r="H342" s="18" t="s">
        <v>1870</v>
      </c>
      <c r="I342" s="40" t="s">
        <v>4091</v>
      </c>
    </row>
    <row r="343" spans="1:9" outlineLevel="2" x14ac:dyDescent="0.35">
      <c r="A343" s="383">
        <v>340</v>
      </c>
      <c r="B343" s="568" t="s">
        <v>1409</v>
      </c>
      <c r="C343" s="17" t="s">
        <v>2213</v>
      </c>
      <c r="D343" s="139" t="s">
        <v>4090</v>
      </c>
      <c r="E343" s="70"/>
      <c r="F343" s="70" t="s">
        <v>4091</v>
      </c>
      <c r="G343" s="70" t="s">
        <v>4091</v>
      </c>
      <c r="H343" s="17" t="s">
        <v>257</v>
      </c>
      <c r="I343" s="40" t="s">
        <v>4092</v>
      </c>
    </row>
    <row r="344" spans="1:9" s="60" customFormat="1" ht="25" outlineLevel="2" x14ac:dyDescent="0.35">
      <c r="A344" s="383">
        <v>341</v>
      </c>
      <c r="B344" s="568" t="s">
        <v>2214</v>
      </c>
      <c r="C344" s="17" t="s">
        <v>2215</v>
      </c>
      <c r="D344" s="792" t="s">
        <v>4172</v>
      </c>
      <c r="E344" s="16"/>
      <c r="F344" s="16" t="s">
        <v>4263</v>
      </c>
      <c r="G344" s="16" t="s">
        <v>4264</v>
      </c>
      <c r="H344" s="18" t="s">
        <v>259</v>
      </c>
      <c r="I344" s="40" t="s">
        <v>4106</v>
      </c>
    </row>
    <row r="345" spans="1:9" s="60" customFormat="1" ht="50" outlineLevel="2" x14ac:dyDescent="0.35">
      <c r="A345" s="865">
        <v>342</v>
      </c>
      <c r="B345" s="568" t="s">
        <v>2216</v>
      </c>
      <c r="C345" s="11" t="s">
        <v>2217</v>
      </c>
      <c r="D345" s="139" t="s">
        <v>4090</v>
      </c>
      <c r="E345" s="47" t="s">
        <v>4265</v>
      </c>
      <c r="F345" s="70" t="s">
        <v>4091</v>
      </c>
      <c r="G345" s="16" t="s">
        <v>4091</v>
      </c>
      <c r="H345" s="18" t="s">
        <v>259</v>
      </c>
      <c r="I345" s="40" t="s">
        <v>4106</v>
      </c>
    </row>
    <row r="346" spans="1:9" s="60" customFormat="1" ht="38" outlineLevel="2" x14ac:dyDescent="0.35">
      <c r="A346" s="865">
        <v>343</v>
      </c>
      <c r="B346" s="568" t="s">
        <v>1122</v>
      </c>
      <c r="C346" s="11" t="s">
        <v>4266</v>
      </c>
      <c r="D346" s="139" t="s">
        <v>4090</v>
      </c>
      <c r="E346" s="16" t="s">
        <v>4267</v>
      </c>
      <c r="F346" s="70" t="s">
        <v>4091</v>
      </c>
      <c r="G346" s="70" t="s">
        <v>4091</v>
      </c>
      <c r="H346" s="18" t="s">
        <v>259</v>
      </c>
      <c r="I346" s="40" t="s">
        <v>4108</v>
      </c>
    </row>
    <row r="347" spans="1:9" ht="50" outlineLevel="2" x14ac:dyDescent="0.35">
      <c r="A347" s="865">
        <v>344</v>
      </c>
      <c r="B347" s="596" t="s">
        <v>2218</v>
      </c>
      <c r="C347" s="11" t="s">
        <v>2219</v>
      </c>
      <c r="D347" s="792" t="s">
        <v>4172</v>
      </c>
      <c r="E347" s="47" t="s">
        <v>4268</v>
      </c>
      <c r="F347" s="70" t="s">
        <v>4269</v>
      </c>
      <c r="G347" s="70" t="s">
        <v>4270</v>
      </c>
      <c r="H347" s="18" t="s">
        <v>259</v>
      </c>
      <c r="I347" s="40" t="s">
        <v>4106</v>
      </c>
    </row>
    <row r="348" spans="1:9" s="60" customFormat="1" ht="25" outlineLevel="2" x14ac:dyDescent="0.35">
      <c r="A348" s="865">
        <v>345</v>
      </c>
      <c r="B348" s="596" t="s">
        <v>1221</v>
      </c>
      <c r="C348" s="11" t="s">
        <v>2220</v>
      </c>
      <c r="D348" s="792" t="s">
        <v>4172</v>
      </c>
      <c r="E348" s="69"/>
      <c r="F348" s="70" t="s">
        <v>4271</v>
      </c>
      <c r="G348" s="70" t="s">
        <v>4272</v>
      </c>
      <c r="H348" s="18" t="s">
        <v>259</v>
      </c>
      <c r="I348" s="40" t="s">
        <v>4111</v>
      </c>
    </row>
    <row r="349" spans="1:9" s="60" customFormat="1" ht="37.5" outlineLevel="2" x14ac:dyDescent="0.35">
      <c r="A349" s="882">
        <v>346</v>
      </c>
      <c r="B349" s="596" t="s">
        <v>2221</v>
      </c>
      <c r="C349" s="883" t="s">
        <v>2222</v>
      </c>
      <c r="D349" s="792" t="s">
        <v>4172</v>
      </c>
      <c r="E349" s="69"/>
      <c r="F349" s="70" t="s">
        <v>4273</v>
      </c>
      <c r="G349" s="70" t="s">
        <v>4274</v>
      </c>
      <c r="H349" s="18" t="s">
        <v>259</v>
      </c>
      <c r="I349" s="40" t="s">
        <v>4111</v>
      </c>
    </row>
    <row r="350" spans="1:9" outlineLevel="2" x14ac:dyDescent="0.35">
      <c r="A350" s="882">
        <v>347</v>
      </c>
      <c r="B350" s="568" t="s">
        <v>969</v>
      </c>
      <c r="C350" s="883" t="s">
        <v>2223</v>
      </c>
      <c r="D350" s="139" t="s">
        <v>4090</v>
      </c>
      <c r="E350" s="69"/>
      <c r="F350" s="70" t="s">
        <v>4091</v>
      </c>
      <c r="G350" s="70" t="s">
        <v>4091</v>
      </c>
      <c r="H350" s="18" t="s">
        <v>257</v>
      </c>
      <c r="I350" s="40" t="s">
        <v>4108</v>
      </c>
    </row>
    <row r="351" spans="1:9" outlineLevel="2" x14ac:dyDescent="0.35">
      <c r="A351" s="383">
        <v>348</v>
      </c>
      <c r="B351" s="568" t="s">
        <v>2224</v>
      </c>
      <c r="C351" s="17" t="s">
        <v>2225</v>
      </c>
      <c r="D351" s="139" t="s">
        <v>4090</v>
      </c>
      <c r="E351" s="69" t="s">
        <v>4275</v>
      </c>
      <c r="F351" s="70" t="s">
        <v>4091</v>
      </c>
      <c r="G351" s="70" t="s">
        <v>4091</v>
      </c>
      <c r="H351" s="18" t="s">
        <v>257</v>
      </c>
      <c r="I351" s="40" t="s">
        <v>4106</v>
      </c>
    </row>
    <row r="352" spans="1:9" outlineLevel="2" x14ac:dyDescent="0.35">
      <c r="A352" s="383">
        <v>349</v>
      </c>
      <c r="B352" s="568" t="s">
        <v>2226</v>
      </c>
      <c r="C352" s="17" t="s">
        <v>2227</v>
      </c>
      <c r="D352" s="43" t="s">
        <v>4094</v>
      </c>
      <c r="E352" s="165" t="s">
        <v>4133</v>
      </c>
      <c r="F352" s="70" t="s">
        <v>4091</v>
      </c>
      <c r="G352" s="70" t="s">
        <v>4091</v>
      </c>
      <c r="H352" s="141" t="s">
        <v>1870</v>
      </c>
      <c r="I352" s="40" t="s">
        <v>4091</v>
      </c>
    </row>
    <row r="353" spans="1:9" outlineLevel="2" x14ac:dyDescent="0.35">
      <c r="A353" s="383">
        <v>350</v>
      </c>
      <c r="B353" s="568" t="s">
        <v>2228</v>
      </c>
      <c r="C353" s="17" t="s">
        <v>2229</v>
      </c>
      <c r="D353" s="43" t="s">
        <v>4094</v>
      </c>
      <c r="E353" s="165" t="s">
        <v>4133</v>
      </c>
      <c r="F353" s="70" t="s">
        <v>4091</v>
      </c>
      <c r="G353" s="70" t="s">
        <v>4091</v>
      </c>
      <c r="H353" s="141" t="s">
        <v>1870</v>
      </c>
      <c r="I353" s="40" t="s">
        <v>4091</v>
      </c>
    </row>
    <row r="354" spans="1:9" s="60" customFormat="1" ht="25" outlineLevel="2" x14ac:dyDescent="0.35">
      <c r="A354" s="383">
        <v>351</v>
      </c>
      <c r="B354" s="568" t="s">
        <v>1195</v>
      </c>
      <c r="C354" s="17" t="s">
        <v>1197</v>
      </c>
      <c r="D354" s="43" t="s">
        <v>4094</v>
      </c>
      <c r="E354" s="165" t="s">
        <v>4276</v>
      </c>
      <c r="F354" s="70" t="s">
        <v>4091</v>
      </c>
      <c r="G354" s="70" t="s">
        <v>4091</v>
      </c>
      <c r="H354" s="18" t="s">
        <v>1870</v>
      </c>
      <c r="I354" s="884" t="s">
        <v>4091</v>
      </c>
    </row>
    <row r="355" spans="1:9" s="60" customFormat="1" outlineLevel="2" x14ac:dyDescent="0.35">
      <c r="A355" s="885">
        <v>352</v>
      </c>
      <c r="B355" s="568" t="s">
        <v>2230</v>
      </c>
      <c r="C355" s="82" t="s">
        <v>2231</v>
      </c>
      <c r="D355" s="139" t="s">
        <v>4090</v>
      </c>
      <c r="E355" s="165"/>
      <c r="F355" s="70" t="s">
        <v>4091</v>
      </c>
      <c r="G355" s="70" t="s">
        <v>4091</v>
      </c>
      <c r="H355" s="18" t="s">
        <v>257</v>
      </c>
      <c r="I355" s="40" t="s">
        <v>4106</v>
      </c>
    </row>
    <row r="356" spans="1:9" s="60" customFormat="1" ht="25" outlineLevel="2" x14ac:dyDescent="0.35">
      <c r="A356" s="885">
        <v>353</v>
      </c>
      <c r="B356" s="568" t="s">
        <v>2232</v>
      </c>
      <c r="C356" s="82" t="s">
        <v>2233</v>
      </c>
      <c r="D356" s="792" t="s">
        <v>4172</v>
      </c>
      <c r="E356" s="47" t="s">
        <v>4277</v>
      </c>
      <c r="F356" s="70" t="s">
        <v>2233</v>
      </c>
      <c r="G356" s="70" t="s">
        <v>4278</v>
      </c>
      <c r="H356" s="18" t="s">
        <v>259</v>
      </c>
      <c r="I356" s="40" t="s">
        <v>4106</v>
      </c>
    </row>
    <row r="357" spans="1:9" s="60" customFormat="1" ht="37.5" outlineLevel="2" x14ac:dyDescent="0.35">
      <c r="A357" s="885">
        <v>354</v>
      </c>
      <c r="B357" s="568" t="s">
        <v>2234</v>
      </c>
      <c r="C357" s="82" t="s">
        <v>2235</v>
      </c>
      <c r="D357" s="792" t="s">
        <v>4172</v>
      </c>
      <c r="E357" s="47" t="s">
        <v>4279</v>
      </c>
      <c r="F357" s="70" t="s">
        <v>2235</v>
      </c>
      <c r="G357" s="70" t="s">
        <v>4280</v>
      </c>
      <c r="H357" s="18" t="s">
        <v>259</v>
      </c>
      <c r="I357" s="40" t="s">
        <v>4106</v>
      </c>
    </row>
    <row r="358" spans="1:9" s="60" customFormat="1" ht="13" outlineLevel="1" x14ac:dyDescent="0.35">
      <c r="A358" s="861">
        <v>355</v>
      </c>
      <c r="B358" s="578"/>
      <c r="C358" s="44" t="s">
        <v>2236</v>
      </c>
      <c r="D358" s="415"/>
      <c r="E358" s="415"/>
      <c r="F358" s="417" t="s">
        <v>1642</v>
      </c>
      <c r="G358" s="417" t="s">
        <v>1642</v>
      </c>
      <c r="H358" s="62" t="s">
        <v>1642</v>
      </c>
      <c r="I358" s="23" t="s">
        <v>1642</v>
      </c>
    </row>
    <row r="359" spans="1:9" s="60" customFormat="1" ht="25" outlineLevel="2" x14ac:dyDescent="0.35">
      <c r="A359" s="885">
        <v>356</v>
      </c>
      <c r="B359" s="568" t="s">
        <v>1216</v>
      </c>
      <c r="C359" s="82" t="s">
        <v>2237</v>
      </c>
      <c r="D359" s="153" t="s">
        <v>1994</v>
      </c>
      <c r="E359" s="47" t="s">
        <v>4281</v>
      </c>
      <c r="F359" s="17" t="s">
        <v>4091</v>
      </c>
      <c r="G359" s="17" t="s">
        <v>4091</v>
      </c>
      <c r="H359" s="18" t="s">
        <v>257</v>
      </c>
      <c r="I359" s="40" t="s">
        <v>4101</v>
      </c>
    </row>
    <row r="360" spans="1:9" ht="25" outlineLevel="2" x14ac:dyDescent="0.35">
      <c r="A360" s="885">
        <v>357</v>
      </c>
      <c r="B360" s="568" t="s">
        <v>2238</v>
      </c>
      <c r="C360" s="82" t="s">
        <v>2239</v>
      </c>
      <c r="D360" s="43" t="s">
        <v>4094</v>
      </c>
      <c r="E360" s="82" t="s">
        <v>4282</v>
      </c>
      <c r="F360" s="17" t="s">
        <v>4091</v>
      </c>
      <c r="G360" s="17" t="s">
        <v>4091</v>
      </c>
      <c r="H360" s="141" t="s">
        <v>1870</v>
      </c>
      <c r="I360" s="40" t="s">
        <v>4091</v>
      </c>
    </row>
    <row r="361" spans="1:9" ht="65" outlineLevel="1" x14ac:dyDescent="0.35">
      <c r="A361" s="861">
        <v>358</v>
      </c>
      <c r="B361" s="438"/>
      <c r="C361" s="44" t="s">
        <v>2240</v>
      </c>
      <c r="D361" s="144" t="s">
        <v>4283</v>
      </c>
      <c r="E361" s="417" t="s">
        <v>4284</v>
      </c>
      <c r="F361" s="417" t="s">
        <v>1642</v>
      </c>
      <c r="G361" s="417" t="s">
        <v>1642</v>
      </c>
      <c r="H361" s="62" t="s">
        <v>1642</v>
      </c>
      <c r="I361" s="23" t="s">
        <v>1642</v>
      </c>
    </row>
    <row r="362" spans="1:9" ht="25" outlineLevel="2" x14ac:dyDescent="0.35">
      <c r="A362" s="383">
        <v>359</v>
      </c>
      <c r="B362" s="439" t="s">
        <v>2241</v>
      </c>
      <c r="C362" s="17" t="s">
        <v>2242</v>
      </c>
      <c r="D362" s="43" t="s">
        <v>4094</v>
      </c>
      <c r="E362" s="47" t="s">
        <v>4285</v>
      </c>
      <c r="F362" s="17" t="s">
        <v>4091</v>
      </c>
      <c r="G362" s="17" t="s">
        <v>4091</v>
      </c>
      <c r="H362" s="141" t="s">
        <v>1870</v>
      </c>
      <c r="I362" s="40" t="s">
        <v>4091</v>
      </c>
    </row>
    <row r="363" spans="1:9" ht="37.5" outlineLevel="2" x14ac:dyDescent="0.35">
      <c r="A363" s="383">
        <v>360</v>
      </c>
      <c r="B363" s="439" t="s">
        <v>1498</v>
      </c>
      <c r="C363" s="17" t="s">
        <v>2243</v>
      </c>
      <c r="D363" s="792" t="s">
        <v>4172</v>
      </c>
      <c r="E363" s="63" t="s">
        <v>4286</v>
      </c>
      <c r="F363" s="63" t="s">
        <v>4173</v>
      </c>
      <c r="G363" s="63" t="s">
        <v>4174</v>
      </c>
      <c r="H363" s="18" t="s">
        <v>259</v>
      </c>
      <c r="I363" s="40" t="s">
        <v>4108</v>
      </c>
    </row>
    <row r="364" spans="1:9" s="60" customFormat="1" ht="75" outlineLevel="2" x14ac:dyDescent="0.35">
      <c r="A364" s="383">
        <v>361</v>
      </c>
      <c r="B364" s="568" t="s">
        <v>1100</v>
      </c>
      <c r="C364" s="17" t="s">
        <v>2244</v>
      </c>
      <c r="D364" s="139" t="s">
        <v>4090</v>
      </c>
      <c r="E364" s="69" t="s">
        <v>4287</v>
      </c>
      <c r="F364" s="70" t="s">
        <v>4091</v>
      </c>
      <c r="G364" s="70" t="s">
        <v>4091</v>
      </c>
      <c r="H364" s="18" t="s">
        <v>257</v>
      </c>
      <c r="I364" s="11" t="s">
        <v>4108</v>
      </c>
    </row>
    <row r="365" spans="1:9" s="60" customFormat="1" outlineLevel="2" x14ac:dyDescent="0.35">
      <c r="A365" s="383">
        <v>362</v>
      </c>
      <c r="B365" s="568" t="s">
        <v>517</v>
      </c>
      <c r="C365" s="17" t="s">
        <v>518</v>
      </c>
      <c r="D365" s="127" t="s">
        <v>256</v>
      </c>
      <c r="E365" s="69" t="s">
        <v>519</v>
      </c>
      <c r="F365" s="70" t="s">
        <v>4091</v>
      </c>
      <c r="G365" s="70" t="s">
        <v>4091</v>
      </c>
      <c r="H365" s="18" t="s">
        <v>257</v>
      </c>
      <c r="I365" s="40" t="s">
        <v>4111</v>
      </c>
    </row>
    <row r="366" spans="1:9" s="60" customFormat="1" ht="75" outlineLevel="2" x14ac:dyDescent="0.35">
      <c r="A366" s="383">
        <v>363</v>
      </c>
      <c r="B366" s="568" t="s">
        <v>2245</v>
      </c>
      <c r="C366" s="17" t="s">
        <v>2246</v>
      </c>
      <c r="D366" s="139" t="s">
        <v>4090</v>
      </c>
      <c r="E366" s="69" t="s">
        <v>4288</v>
      </c>
      <c r="F366" s="70" t="s">
        <v>4091</v>
      </c>
      <c r="G366" s="70" t="s">
        <v>4091</v>
      </c>
      <c r="H366" s="18" t="s">
        <v>257</v>
      </c>
      <c r="I366" s="40" t="s">
        <v>4111</v>
      </c>
    </row>
    <row r="367" spans="1:9" s="60" customFormat="1" outlineLevel="2" x14ac:dyDescent="0.35">
      <c r="A367" s="383">
        <v>364</v>
      </c>
      <c r="B367" s="568" t="s">
        <v>522</v>
      </c>
      <c r="C367" s="17" t="s">
        <v>523</v>
      </c>
      <c r="D367" s="127" t="s">
        <v>256</v>
      </c>
      <c r="E367" s="69" t="s">
        <v>524</v>
      </c>
      <c r="F367" s="70" t="s">
        <v>4091</v>
      </c>
      <c r="G367" s="70" t="s">
        <v>4091</v>
      </c>
      <c r="H367" s="18" t="s">
        <v>257</v>
      </c>
      <c r="I367" s="40" t="s">
        <v>4111</v>
      </c>
    </row>
    <row r="368" spans="1:9" ht="37.5" outlineLevel="2" x14ac:dyDescent="0.35">
      <c r="A368" s="383">
        <v>365</v>
      </c>
      <c r="B368" s="439" t="s">
        <v>2249</v>
      </c>
      <c r="C368" s="17" t="s">
        <v>2250</v>
      </c>
      <c r="D368" s="153" t="s">
        <v>1994</v>
      </c>
      <c r="E368" s="228" t="s">
        <v>4646</v>
      </c>
      <c r="F368" s="17" t="s">
        <v>4091</v>
      </c>
      <c r="G368" s="17" t="s">
        <v>4091</v>
      </c>
      <c r="H368" s="18" t="s">
        <v>257</v>
      </c>
      <c r="I368" s="40" t="s">
        <v>4101</v>
      </c>
    </row>
    <row r="369" spans="1:9" ht="25" outlineLevel="2" x14ac:dyDescent="0.35">
      <c r="A369" s="383">
        <v>366</v>
      </c>
      <c r="B369" s="439" t="s">
        <v>1493</v>
      </c>
      <c r="C369" s="17" t="s">
        <v>2251</v>
      </c>
      <c r="D369" s="792" t="s">
        <v>4172</v>
      </c>
      <c r="E369" s="63" t="s">
        <v>4290</v>
      </c>
      <c r="F369" s="63" t="s">
        <v>4173</v>
      </c>
      <c r="G369" s="63" t="s">
        <v>4174</v>
      </c>
      <c r="H369" s="18" t="s">
        <v>259</v>
      </c>
      <c r="I369" s="40" t="s">
        <v>4108</v>
      </c>
    </row>
    <row r="370" spans="1:9" ht="25" outlineLevel="2" x14ac:dyDescent="0.35">
      <c r="A370" s="857">
        <v>367</v>
      </c>
      <c r="B370" s="439" t="s">
        <v>1306</v>
      </c>
      <c r="C370" s="13" t="s">
        <v>2252</v>
      </c>
      <c r="D370" s="139" t="s">
        <v>4090</v>
      </c>
      <c r="E370" s="63" t="s">
        <v>4291</v>
      </c>
      <c r="F370" s="17" t="s">
        <v>4091</v>
      </c>
      <c r="G370" s="17" t="s">
        <v>4091</v>
      </c>
      <c r="H370" s="18" t="s">
        <v>259</v>
      </c>
      <c r="I370" s="40" t="s">
        <v>4108</v>
      </c>
    </row>
    <row r="371" spans="1:9" ht="39" outlineLevel="1" x14ac:dyDescent="0.35">
      <c r="A371" s="862">
        <v>368</v>
      </c>
      <c r="B371" s="417"/>
      <c r="C371" s="15" t="s">
        <v>2255</v>
      </c>
      <c r="D371" s="417" t="s">
        <v>4647</v>
      </c>
      <c r="E371" s="417"/>
      <c r="F371" s="417" t="s">
        <v>1642</v>
      </c>
      <c r="G371" s="417" t="s">
        <v>1642</v>
      </c>
      <c r="H371" s="62" t="s">
        <v>1642</v>
      </c>
      <c r="I371" s="23" t="s">
        <v>1642</v>
      </c>
    </row>
    <row r="372" spans="1:9" ht="63" outlineLevel="2" thickBot="1" x14ac:dyDescent="0.4">
      <c r="A372" s="383">
        <v>369</v>
      </c>
      <c r="B372" s="439" t="s">
        <v>2256</v>
      </c>
      <c r="C372" s="17" t="s">
        <v>2257</v>
      </c>
      <c r="D372" s="139" t="s">
        <v>4090</v>
      </c>
      <c r="E372" s="669" t="s">
        <v>4648</v>
      </c>
      <c r="F372" s="17" t="s">
        <v>4091</v>
      </c>
      <c r="G372" s="17" t="s">
        <v>4091</v>
      </c>
      <c r="H372" s="18" t="s">
        <v>257</v>
      </c>
      <c r="I372" s="11" t="s">
        <v>4106</v>
      </c>
    </row>
    <row r="373" spans="1:9" ht="13" outlineLevel="1" x14ac:dyDescent="0.35">
      <c r="A373" s="862">
        <v>370</v>
      </c>
      <c r="B373" s="670"/>
      <c r="C373" s="15" t="s">
        <v>835</v>
      </c>
      <c r="D373" s="144"/>
      <c r="E373" s="417"/>
      <c r="F373" s="417" t="s">
        <v>1642</v>
      </c>
      <c r="G373" s="417" t="s">
        <v>1642</v>
      </c>
      <c r="H373" s="62" t="s">
        <v>1642</v>
      </c>
      <c r="I373" s="23" t="s">
        <v>1642</v>
      </c>
    </row>
    <row r="374" spans="1:9" ht="25" outlineLevel="2" x14ac:dyDescent="0.35">
      <c r="A374" s="383">
        <v>371</v>
      </c>
      <c r="B374" s="439" t="s">
        <v>787</v>
      </c>
      <c r="C374" s="17" t="s">
        <v>2258</v>
      </c>
      <c r="D374" s="139" t="s">
        <v>4090</v>
      </c>
      <c r="E374" s="69" t="s">
        <v>4292</v>
      </c>
      <c r="F374" s="17" t="s">
        <v>4091</v>
      </c>
      <c r="G374" s="17" t="s">
        <v>4091</v>
      </c>
      <c r="H374" s="18" t="s">
        <v>257</v>
      </c>
      <c r="I374" s="40" t="s">
        <v>4108</v>
      </c>
    </row>
    <row r="375" spans="1:9" s="60" customFormat="1" ht="25" outlineLevel="2" x14ac:dyDescent="0.35">
      <c r="A375" s="383">
        <v>372</v>
      </c>
      <c r="B375" s="439" t="s">
        <v>1133</v>
      </c>
      <c r="C375" s="17" t="s">
        <v>2259</v>
      </c>
      <c r="D375" s="139" t="s">
        <v>4090</v>
      </c>
      <c r="E375" s="69" t="s">
        <v>4293</v>
      </c>
      <c r="F375" s="17" t="s">
        <v>4091</v>
      </c>
      <c r="G375" s="17" t="s">
        <v>4091</v>
      </c>
      <c r="H375" s="18" t="s">
        <v>257</v>
      </c>
      <c r="I375" s="40" t="s">
        <v>4108</v>
      </c>
    </row>
    <row r="376" spans="1:9" s="60" customFormat="1" ht="50" outlineLevel="2" x14ac:dyDescent="0.35">
      <c r="A376" s="383">
        <v>373</v>
      </c>
      <c r="B376" s="568" t="s">
        <v>833</v>
      </c>
      <c r="C376" s="17" t="s">
        <v>2260</v>
      </c>
      <c r="D376" s="792" t="s">
        <v>4172</v>
      </c>
      <c r="E376" s="63" t="s">
        <v>4294</v>
      </c>
      <c r="F376" s="63" t="s">
        <v>4173</v>
      </c>
      <c r="G376" s="63" t="s">
        <v>4174</v>
      </c>
      <c r="H376" s="18" t="s">
        <v>259</v>
      </c>
      <c r="I376" s="40" t="s">
        <v>4108</v>
      </c>
    </row>
    <row r="377" spans="1:9" s="60" customFormat="1" ht="100" outlineLevel="2" x14ac:dyDescent="0.35">
      <c r="A377" s="383">
        <v>374</v>
      </c>
      <c r="B377" s="568" t="s">
        <v>839</v>
      </c>
      <c r="C377" s="17" t="s">
        <v>2263</v>
      </c>
      <c r="D377" s="139" t="s">
        <v>4090</v>
      </c>
      <c r="E377" s="11" t="s">
        <v>4295</v>
      </c>
      <c r="F377" s="17" t="s">
        <v>4091</v>
      </c>
      <c r="G377" s="17" t="s">
        <v>4091</v>
      </c>
      <c r="H377" s="18" t="s">
        <v>257</v>
      </c>
      <c r="I377" s="40" t="s">
        <v>4108</v>
      </c>
    </row>
    <row r="378" spans="1:9" ht="100" outlineLevel="2" x14ac:dyDescent="0.35">
      <c r="A378" s="383">
        <v>375</v>
      </c>
      <c r="B378" s="568" t="s">
        <v>2264</v>
      </c>
      <c r="C378" s="17" t="s">
        <v>2265</v>
      </c>
      <c r="D378" s="139" t="s">
        <v>4090</v>
      </c>
      <c r="E378" s="611" t="s">
        <v>4296</v>
      </c>
      <c r="F378" s="17" t="s">
        <v>4091</v>
      </c>
      <c r="G378" s="17" t="s">
        <v>4091</v>
      </c>
      <c r="H378" s="18" t="s">
        <v>257</v>
      </c>
      <c r="I378" s="40" t="s">
        <v>4111</v>
      </c>
    </row>
    <row r="379" spans="1:9" s="60" customFormat="1" ht="25" outlineLevel="2" x14ac:dyDescent="0.35">
      <c r="A379" s="383">
        <v>376</v>
      </c>
      <c r="B379" s="568" t="s">
        <v>1561</v>
      </c>
      <c r="C379" s="17" t="s">
        <v>2268</v>
      </c>
      <c r="D379" s="139" t="s">
        <v>4090</v>
      </c>
      <c r="E379" s="45" t="s">
        <v>4297</v>
      </c>
      <c r="F379" s="70" t="s">
        <v>4091</v>
      </c>
      <c r="G379" s="70" t="s">
        <v>4091</v>
      </c>
      <c r="H379" s="18" t="s">
        <v>257</v>
      </c>
      <c r="I379" s="11" t="s">
        <v>4121</v>
      </c>
    </row>
    <row r="380" spans="1:9" ht="87.5" outlineLevel="2" x14ac:dyDescent="0.35">
      <c r="A380" s="857">
        <v>377</v>
      </c>
      <c r="B380" s="439" t="s">
        <v>2269</v>
      </c>
      <c r="C380" s="13" t="s">
        <v>2270</v>
      </c>
      <c r="D380" s="139" t="s">
        <v>4090</v>
      </c>
      <c r="E380" s="64" t="s">
        <v>4298</v>
      </c>
      <c r="F380" s="17" t="s">
        <v>4091</v>
      </c>
      <c r="G380" s="17" t="s">
        <v>4091</v>
      </c>
      <c r="H380" s="18" t="s">
        <v>257</v>
      </c>
      <c r="I380" s="40" t="s">
        <v>4106</v>
      </c>
    </row>
    <row r="381" spans="1:9" ht="162.5" outlineLevel="2" x14ac:dyDescent="0.35">
      <c r="A381" s="383">
        <v>378</v>
      </c>
      <c r="B381" s="439" t="s">
        <v>1475</v>
      </c>
      <c r="C381" s="17" t="s">
        <v>2271</v>
      </c>
      <c r="D381" s="139" t="s">
        <v>4090</v>
      </c>
      <c r="E381" s="228" t="s">
        <v>4649</v>
      </c>
      <c r="F381" s="17" t="s">
        <v>4091</v>
      </c>
      <c r="G381" s="17" t="s">
        <v>4091</v>
      </c>
      <c r="H381" s="18" t="s">
        <v>257</v>
      </c>
      <c r="I381" s="40" t="s">
        <v>4108</v>
      </c>
    </row>
    <row r="382" spans="1:9" ht="150" outlineLevel="2" x14ac:dyDescent="0.35">
      <c r="A382" s="383">
        <v>379</v>
      </c>
      <c r="B382" s="568" t="s">
        <v>527</v>
      </c>
      <c r="C382" s="17" t="s">
        <v>528</v>
      </c>
      <c r="D382" s="127" t="s">
        <v>256</v>
      </c>
      <c r="E382" s="16" t="s">
        <v>529</v>
      </c>
      <c r="F382" s="17" t="s">
        <v>4091</v>
      </c>
      <c r="G382" s="17" t="s">
        <v>4091</v>
      </c>
      <c r="H382" s="18" t="s">
        <v>257</v>
      </c>
      <c r="I382" s="40" t="s">
        <v>4108</v>
      </c>
    </row>
    <row r="383" spans="1:9" s="60" customFormat="1" ht="25" outlineLevel="2" x14ac:dyDescent="0.35">
      <c r="A383" s="383">
        <v>380</v>
      </c>
      <c r="B383" s="439" t="s">
        <v>2272</v>
      </c>
      <c r="C383" s="17" t="s">
        <v>2273</v>
      </c>
      <c r="D383" s="139" t="s">
        <v>4090</v>
      </c>
      <c r="E383" s="63" t="s">
        <v>4300</v>
      </c>
      <c r="F383" s="17" t="s">
        <v>4091</v>
      </c>
      <c r="G383" s="63" t="s">
        <v>4091</v>
      </c>
      <c r="H383" s="18" t="s">
        <v>257</v>
      </c>
      <c r="I383" s="40" t="s">
        <v>4106</v>
      </c>
    </row>
    <row r="384" spans="1:9" s="60" customFormat="1" ht="150" outlineLevel="2" x14ac:dyDescent="0.35">
      <c r="A384" s="383">
        <v>381</v>
      </c>
      <c r="B384" s="568" t="s">
        <v>1229</v>
      </c>
      <c r="C384" s="17" t="s">
        <v>2274</v>
      </c>
      <c r="D384" s="792" t="s">
        <v>4172</v>
      </c>
      <c r="E384" s="63" t="s">
        <v>4301</v>
      </c>
      <c r="F384" s="17" t="s">
        <v>4302</v>
      </c>
      <c r="G384" s="70">
        <v>8011051</v>
      </c>
      <c r="H384" s="18" t="s">
        <v>257</v>
      </c>
      <c r="I384" s="17" t="s">
        <v>4303</v>
      </c>
    </row>
    <row r="385" spans="1:9" s="60" customFormat="1" ht="50" outlineLevel="2" x14ac:dyDescent="0.35">
      <c r="A385" s="383">
        <v>382</v>
      </c>
      <c r="B385" s="568" t="s">
        <v>1275</v>
      </c>
      <c r="C385" s="17" t="s">
        <v>2275</v>
      </c>
      <c r="D385" s="139" t="s">
        <v>4090</v>
      </c>
      <c r="E385" s="16" t="s">
        <v>4304</v>
      </c>
      <c r="F385" s="70" t="s">
        <v>4091</v>
      </c>
      <c r="G385" s="69" t="s">
        <v>4091</v>
      </c>
      <c r="H385" s="18" t="s">
        <v>257</v>
      </c>
      <c r="I385" s="11" t="s">
        <v>4108</v>
      </c>
    </row>
    <row r="386" spans="1:9" ht="62.5" outlineLevel="2" x14ac:dyDescent="0.35">
      <c r="A386" s="885">
        <v>383</v>
      </c>
      <c r="B386" s="568" t="s">
        <v>2276</v>
      </c>
      <c r="C386" s="82" t="s">
        <v>2277</v>
      </c>
      <c r="D386" s="139" t="s">
        <v>4090</v>
      </c>
      <c r="E386" s="82" t="s">
        <v>4305</v>
      </c>
      <c r="F386" s="17" t="s">
        <v>4091</v>
      </c>
      <c r="G386" s="630" t="s">
        <v>4091</v>
      </c>
      <c r="H386" s="169" t="s">
        <v>259</v>
      </c>
      <c r="I386" s="40" t="s">
        <v>4108</v>
      </c>
    </row>
    <row r="387" spans="1:9" s="60" customFormat="1" ht="75" outlineLevel="2" x14ac:dyDescent="0.35">
      <c r="A387" s="383">
        <v>384</v>
      </c>
      <c r="B387" s="568" t="s">
        <v>1576</v>
      </c>
      <c r="C387" s="17" t="s">
        <v>2278</v>
      </c>
      <c r="D387" s="139" t="s">
        <v>4090</v>
      </c>
      <c r="E387" s="11" t="s">
        <v>4306</v>
      </c>
      <c r="F387" s="17" t="s">
        <v>4091</v>
      </c>
      <c r="G387" s="63" t="s">
        <v>4091</v>
      </c>
      <c r="H387" s="18" t="s">
        <v>257</v>
      </c>
      <c r="I387" s="40" t="s">
        <v>4108</v>
      </c>
    </row>
    <row r="388" spans="1:9" s="60" customFormat="1" ht="87.5" outlineLevel="2" x14ac:dyDescent="0.35">
      <c r="A388" s="383">
        <v>385</v>
      </c>
      <c r="B388" s="568" t="s">
        <v>2279</v>
      </c>
      <c r="C388" s="17" t="s">
        <v>2280</v>
      </c>
      <c r="D388" s="792" t="s">
        <v>4172</v>
      </c>
      <c r="E388" s="228" t="s">
        <v>4307</v>
      </c>
      <c r="F388" s="17" t="s">
        <v>4302</v>
      </c>
      <c r="G388" s="70">
        <v>8011051</v>
      </c>
      <c r="H388" s="18" t="s">
        <v>257</v>
      </c>
      <c r="I388" s="17" t="s">
        <v>4303</v>
      </c>
    </row>
    <row r="389" spans="1:9" s="60" customFormat="1" ht="75" outlineLevel="2" x14ac:dyDescent="0.35">
      <c r="A389" s="383">
        <v>386</v>
      </c>
      <c r="B389" s="568" t="s">
        <v>2281</v>
      </c>
      <c r="C389" s="17" t="s">
        <v>2282</v>
      </c>
      <c r="D389" s="792" t="s">
        <v>4172</v>
      </c>
      <c r="E389" s="69" t="s">
        <v>4308</v>
      </c>
      <c r="F389" s="17" t="s">
        <v>4302</v>
      </c>
      <c r="G389" s="70">
        <v>8011051</v>
      </c>
      <c r="H389" s="18" t="s">
        <v>257</v>
      </c>
      <c r="I389" s="17" t="s">
        <v>4303</v>
      </c>
    </row>
    <row r="390" spans="1:9" s="60" customFormat="1" ht="75" outlineLevel="2" x14ac:dyDescent="0.35">
      <c r="A390" s="383">
        <v>387</v>
      </c>
      <c r="B390" s="568" t="s">
        <v>2283</v>
      </c>
      <c r="C390" s="17" t="s">
        <v>2284</v>
      </c>
      <c r="D390" s="792" t="s">
        <v>4172</v>
      </c>
      <c r="E390" s="16" t="s">
        <v>4309</v>
      </c>
      <c r="F390" s="17" t="s">
        <v>4302</v>
      </c>
      <c r="G390" s="70">
        <v>8011051</v>
      </c>
      <c r="H390" s="18" t="s">
        <v>257</v>
      </c>
      <c r="I390" s="17" t="s">
        <v>4303</v>
      </c>
    </row>
    <row r="391" spans="1:9" s="60" customFormat="1" ht="75" outlineLevel="2" x14ac:dyDescent="0.35">
      <c r="A391" s="383">
        <v>388</v>
      </c>
      <c r="B391" s="568" t="s">
        <v>2285</v>
      </c>
      <c r="C391" s="17" t="s">
        <v>2286</v>
      </c>
      <c r="D391" s="792" t="s">
        <v>4172</v>
      </c>
      <c r="E391" s="228" t="s">
        <v>4310</v>
      </c>
      <c r="F391" s="17" t="s">
        <v>4302</v>
      </c>
      <c r="G391" s="70">
        <v>8011051</v>
      </c>
      <c r="H391" s="18" t="s">
        <v>257</v>
      </c>
      <c r="I391" s="17" t="s">
        <v>4303</v>
      </c>
    </row>
    <row r="392" spans="1:9" ht="13" outlineLevel="1" x14ac:dyDescent="0.35">
      <c r="A392" s="861">
        <v>389</v>
      </c>
      <c r="B392" s="438"/>
      <c r="C392" s="44" t="s">
        <v>2289</v>
      </c>
      <c r="D392" s="144"/>
      <c r="E392" s="417"/>
      <c r="F392" s="417" t="s">
        <v>1642</v>
      </c>
      <c r="G392" s="417" t="s">
        <v>1642</v>
      </c>
      <c r="H392" s="62" t="s">
        <v>1642</v>
      </c>
      <c r="I392" s="62" t="s">
        <v>1642</v>
      </c>
    </row>
    <row r="393" spans="1:9" ht="25" outlineLevel="2" x14ac:dyDescent="0.35">
      <c r="A393" s="383">
        <v>390</v>
      </c>
      <c r="B393" s="439" t="s">
        <v>2290</v>
      </c>
      <c r="C393" s="17" t="s">
        <v>2291</v>
      </c>
      <c r="D393" s="139" t="s">
        <v>4090</v>
      </c>
      <c r="E393" s="11" t="s">
        <v>4311</v>
      </c>
      <c r="F393" s="17" t="s">
        <v>4091</v>
      </c>
      <c r="G393" s="17" t="s">
        <v>4091</v>
      </c>
      <c r="H393" s="18" t="s">
        <v>257</v>
      </c>
      <c r="I393" s="40" t="s">
        <v>4106</v>
      </c>
    </row>
    <row r="394" spans="1:9" ht="37.5" outlineLevel="2" x14ac:dyDescent="0.35">
      <c r="A394" s="383">
        <v>391</v>
      </c>
      <c r="B394" s="439" t="s">
        <v>810</v>
      </c>
      <c r="C394" s="17" t="s">
        <v>2292</v>
      </c>
      <c r="D394" s="139" t="s">
        <v>4090</v>
      </c>
      <c r="E394" s="63" t="s">
        <v>4312</v>
      </c>
      <c r="F394" s="17" t="s">
        <v>4091</v>
      </c>
      <c r="G394" s="17" t="s">
        <v>4091</v>
      </c>
      <c r="H394" s="18" t="s">
        <v>257</v>
      </c>
      <c r="I394" s="40" t="s">
        <v>4108</v>
      </c>
    </row>
    <row r="395" spans="1:9" ht="13" outlineLevel="1" x14ac:dyDescent="0.35">
      <c r="A395" s="861">
        <v>392</v>
      </c>
      <c r="B395" s="438"/>
      <c r="C395" s="44" t="s">
        <v>2293</v>
      </c>
      <c r="D395" s="144"/>
      <c r="E395" s="417"/>
      <c r="F395" s="417" t="s">
        <v>1642</v>
      </c>
      <c r="G395" s="417" t="s">
        <v>1642</v>
      </c>
      <c r="H395" s="62" t="s">
        <v>1642</v>
      </c>
      <c r="I395" s="62" t="s">
        <v>1642</v>
      </c>
    </row>
    <row r="396" spans="1:9" ht="62.5" outlineLevel="2" x14ac:dyDescent="0.35">
      <c r="A396" s="383">
        <v>393</v>
      </c>
      <c r="B396" s="439" t="s">
        <v>2294</v>
      </c>
      <c r="C396" s="17" t="s">
        <v>2295</v>
      </c>
      <c r="D396" s="139" t="s">
        <v>4090</v>
      </c>
      <c r="E396" s="63" t="s">
        <v>4313</v>
      </c>
      <c r="F396" s="17" t="s">
        <v>4091</v>
      </c>
      <c r="G396" s="17" t="s">
        <v>4091</v>
      </c>
      <c r="H396" s="18" t="s">
        <v>257</v>
      </c>
      <c r="I396" s="40" t="s">
        <v>4119</v>
      </c>
    </row>
    <row r="397" spans="1:9" ht="50" outlineLevel="2" x14ac:dyDescent="0.35">
      <c r="A397" s="383">
        <v>394</v>
      </c>
      <c r="B397" s="439" t="s">
        <v>2296</v>
      </c>
      <c r="C397" s="17" t="s">
        <v>2297</v>
      </c>
      <c r="D397" s="139" t="s">
        <v>4090</v>
      </c>
      <c r="E397" s="63" t="s">
        <v>4314</v>
      </c>
      <c r="F397" s="17" t="s">
        <v>4091</v>
      </c>
      <c r="G397" s="17" t="s">
        <v>4091</v>
      </c>
      <c r="H397" s="18" t="s">
        <v>257</v>
      </c>
      <c r="I397" s="40" t="s">
        <v>4119</v>
      </c>
    </row>
    <row r="398" spans="1:9" s="60" customFormat="1" ht="25" outlineLevel="2" x14ac:dyDescent="0.35">
      <c r="A398" s="383">
        <v>395</v>
      </c>
      <c r="B398" s="439" t="s">
        <v>1322</v>
      </c>
      <c r="C398" s="17" t="s">
        <v>1324</v>
      </c>
      <c r="D398" s="140" t="s">
        <v>1994</v>
      </c>
      <c r="E398" s="63" t="s">
        <v>4315</v>
      </c>
      <c r="F398" s="17" t="s">
        <v>4091</v>
      </c>
      <c r="G398" s="17" t="s">
        <v>4091</v>
      </c>
      <c r="H398" s="18" t="s">
        <v>257</v>
      </c>
      <c r="I398" s="40" t="s">
        <v>4101</v>
      </c>
    </row>
    <row r="399" spans="1:9" s="60" customFormat="1" ht="37.5" outlineLevel="2" x14ac:dyDescent="0.35">
      <c r="A399" s="383">
        <v>396</v>
      </c>
      <c r="B399" s="439" t="s">
        <v>2298</v>
      </c>
      <c r="C399" s="17" t="s">
        <v>2299</v>
      </c>
      <c r="D399" s="792" t="s">
        <v>4172</v>
      </c>
      <c r="E399" s="63" t="s">
        <v>4316</v>
      </c>
      <c r="F399" s="17" t="s">
        <v>4317</v>
      </c>
      <c r="G399" s="17" t="s">
        <v>4318</v>
      </c>
      <c r="H399" s="18" t="s">
        <v>259</v>
      </c>
      <c r="I399" s="40" t="s">
        <v>4092</v>
      </c>
    </row>
    <row r="400" spans="1:9" s="60" customFormat="1" ht="37.5" outlineLevel="2" x14ac:dyDescent="0.35">
      <c r="A400" s="383">
        <v>397</v>
      </c>
      <c r="B400" s="568" t="s">
        <v>2300</v>
      </c>
      <c r="C400" s="17" t="s">
        <v>2301</v>
      </c>
      <c r="D400" s="792" t="s">
        <v>4172</v>
      </c>
      <c r="E400" s="73"/>
      <c r="F400" s="70" t="s">
        <v>4319</v>
      </c>
      <c r="G400" s="70" t="s">
        <v>4320</v>
      </c>
      <c r="H400" s="18" t="s">
        <v>259</v>
      </c>
      <c r="I400" s="11" t="s">
        <v>4092</v>
      </c>
    </row>
    <row r="401" spans="1:9" s="60" customFormat="1" ht="37.5" outlineLevel="2" x14ac:dyDescent="0.35">
      <c r="A401" s="383">
        <v>398</v>
      </c>
      <c r="B401" s="568" t="s">
        <v>2302</v>
      </c>
      <c r="C401" s="17" t="s">
        <v>2303</v>
      </c>
      <c r="D401" s="792" t="s">
        <v>4172</v>
      </c>
      <c r="E401" s="19"/>
      <c r="F401" s="19" t="s">
        <v>4319</v>
      </c>
      <c r="G401" s="19" t="s">
        <v>4320</v>
      </c>
      <c r="H401" s="18" t="s">
        <v>259</v>
      </c>
      <c r="I401" s="40" t="s">
        <v>4092</v>
      </c>
    </row>
    <row r="402" spans="1:9" outlineLevel="2" x14ac:dyDescent="0.35">
      <c r="A402" s="383">
        <v>399</v>
      </c>
      <c r="B402" s="568" t="s">
        <v>2304</v>
      </c>
      <c r="C402" s="17" t="s">
        <v>2305</v>
      </c>
      <c r="D402" s="43" t="s">
        <v>4094</v>
      </c>
      <c r="E402" s="64" t="s">
        <v>4321</v>
      </c>
      <c r="F402" s="17" t="s">
        <v>4091</v>
      </c>
      <c r="G402" s="17" t="s">
        <v>4091</v>
      </c>
      <c r="H402" s="18" t="s">
        <v>1870</v>
      </c>
      <c r="I402" s="40" t="s">
        <v>4091</v>
      </c>
    </row>
    <row r="403" spans="1:9" s="60" customFormat="1" ht="13" outlineLevel="1" x14ac:dyDescent="0.35">
      <c r="A403" s="856">
        <v>400</v>
      </c>
      <c r="B403" s="567"/>
      <c r="C403" s="12" t="s">
        <v>2306</v>
      </c>
      <c r="D403" s="149"/>
      <c r="E403" s="46"/>
      <c r="F403" s="46" t="s">
        <v>1642</v>
      </c>
      <c r="G403" s="46" t="s">
        <v>1642</v>
      </c>
      <c r="H403" s="62" t="s">
        <v>1642</v>
      </c>
      <c r="I403" s="62" t="s">
        <v>1642</v>
      </c>
    </row>
    <row r="404" spans="1:9" s="60" customFormat="1" outlineLevel="2" x14ac:dyDescent="0.35">
      <c r="A404" s="857">
        <v>401</v>
      </c>
      <c r="B404" s="568" t="s">
        <v>920</v>
      </c>
      <c r="C404" s="13" t="s">
        <v>922</v>
      </c>
      <c r="D404" s="139" t="s">
        <v>4090</v>
      </c>
      <c r="E404" s="70" t="s">
        <v>4322</v>
      </c>
      <c r="F404" s="70" t="s">
        <v>4091</v>
      </c>
      <c r="G404" s="70" t="s">
        <v>4091</v>
      </c>
      <c r="H404" s="18" t="s">
        <v>257</v>
      </c>
      <c r="I404" s="11" t="s">
        <v>4106</v>
      </c>
    </row>
    <row r="405" spans="1:9" s="60" customFormat="1" outlineLevel="2" x14ac:dyDescent="0.35">
      <c r="A405" s="383">
        <v>402</v>
      </c>
      <c r="B405" s="568" t="s">
        <v>2307</v>
      </c>
      <c r="C405" s="17" t="s">
        <v>2308</v>
      </c>
      <c r="D405" s="43" t="s">
        <v>4094</v>
      </c>
      <c r="E405" s="70"/>
      <c r="F405" s="70" t="s">
        <v>4091</v>
      </c>
      <c r="G405" s="70" t="s">
        <v>4091</v>
      </c>
      <c r="H405" s="18" t="s">
        <v>1870</v>
      </c>
      <c r="I405" s="781" t="s">
        <v>4091</v>
      </c>
    </row>
    <row r="406" spans="1:9" s="60" customFormat="1" ht="62.5" outlineLevel="2" x14ac:dyDescent="0.35">
      <c r="A406" s="383">
        <v>403</v>
      </c>
      <c r="B406" s="568" t="s">
        <v>2309</v>
      </c>
      <c r="C406" s="17" t="s">
        <v>2310</v>
      </c>
      <c r="D406" s="792" t="s">
        <v>4172</v>
      </c>
      <c r="E406" s="228" t="s">
        <v>4323</v>
      </c>
      <c r="F406" s="47" t="s">
        <v>4324</v>
      </c>
      <c r="G406" s="16" t="s">
        <v>4325</v>
      </c>
      <c r="H406" s="18" t="s">
        <v>259</v>
      </c>
      <c r="I406" s="11" t="s">
        <v>4106</v>
      </c>
    </row>
    <row r="407" spans="1:9" ht="39" outlineLevel="1" x14ac:dyDescent="0.35">
      <c r="A407" s="856">
        <v>404</v>
      </c>
      <c r="B407" s="567"/>
      <c r="C407" s="12" t="s">
        <v>2311</v>
      </c>
      <c r="D407" s="420" t="s">
        <v>4229</v>
      </c>
      <c r="E407" s="420"/>
      <c r="F407" s="420" t="s">
        <v>1642</v>
      </c>
      <c r="G407" s="420" t="s">
        <v>1642</v>
      </c>
      <c r="H407" s="62" t="s">
        <v>1642</v>
      </c>
      <c r="I407" s="23" t="s">
        <v>1642</v>
      </c>
    </row>
    <row r="408" spans="1:9" ht="37.5" outlineLevel="2" x14ac:dyDescent="0.35">
      <c r="A408" s="383">
        <v>405</v>
      </c>
      <c r="B408" s="439" t="s">
        <v>2312</v>
      </c>
      <c r="C408" s="17" t="s">
        <v>2313</v>
      </c>
      <c r="D408" s="140" t="s">
        <v>1994</v>
      </c>
      <c r="E408" s="13" t="s">
        <v>4326</v>
      </c>
      <c r="F408" s="17" t="s">
        <v>4091</v>
      </c>
      <c r="G408" s="17" t="s">
        <v>4091</v>
      </c>
      <c r="H408" s="18" t="s">
        <v>257</v>
      </c>
      <c r="I408" s="40" t="s">
        <v>4101</v>
      </c>
    </row>
    <row r="409" spans="1:9" ht="25" outlineLevel="2" x14ac:dyDescent="0.35">
      <c r="A409" s="383">
        <v>406</v>
      </c>
      <c r="B409" s="439" t="s">
        <v>2314</v>
      </c>
      <c r="C409" s="17" t="s">
        <v>2315</v>
      </c>
      <c r="D409" s="140" t="s">
        <v>1994</v>
      </c>
      <c r="E409" s="13" t="s">
        <v>4327</v>
      </c>
      <c r="F409" s="17" t="s">
        <v>4091</v>
      </c>
      <c r="G409" s="17" t="s">
        <v>4091</v>
      </c>
      <c r="H409" s="18" t="s">
        <v>257</v>
      </c>
      <c r="I409" s="40" t="s">
        <v>4101</v>
      </c>
    </row>
    <row r="410" spans="1:9" ht="25" outlineLevel="2" x14ac:dyDescent="0.35">
      <c r="A410" s="383">
        <v>407</v>
      </c>
      <c r="B410" s="439" t="s">
        <v>2316</v>
      </c>
      <c r="C410" s="17" t="s">
        <v>2317</v>
      </c>
      <c r="D410" s="140" t="s">
        <v>1994</v>
      </c>
      <c r="E410" s="13" t="s">
        <v>4327</v>
      </c>
      <c r="F410" s="17" t="s">
        <v>4091</v>
      </c>
      <c r="G410" s="17" t="s">
        <v>4091</v>
      </c>
      <c r="H410" s="18" t="s">
        <v>257</v>
      </c>
      <c r="I410" s="40" t="s">
        <v>4101</v>
      </c>
    </row>
    <row r="411" spans="1:9" ht="37.5" outlineLevel="2" x14ac:dyDescent="0.35">
      <c r="A411" s="383">
        <v>408</v>
      </c>
      <c r="B411" s="439" t="s">
        <v>2318</v>
      </c>
      <c r="C411" s="17" t="s">
        <v>2319</v>
      </c>
      <c r="D411" s="140" t="s">
        <v>1994</v>
      </c>
      <c r="E411" s="13" t="s">
        <v>4327</v>
      </c>
      <c r="F411" s="17" t="s">
        <v>4091</v>
      </c>
      <c r="G411" s="17" t="s">
        <v>4091</v>
      </c>
      <c r="H411" s="18" t="s">
        <v>257</v>
      </c>
      <c r="I411" s="40" t="s">
        <v>4101</v>
      </c>
    </row>
    <row r="412" spans="1:9" ht="37.5" outlineLevel="2" x14ac:dyDescent="0.35">
      <c r="A412" s="383">
        <v>409</v>
      </c>
      <c r="B412" s="439" t="s">
        <v>2320</v>
      </c>
      <c r="C412" s="17" t="s">
        <v>2321</v>
      </c>
      <c r="D412" s="43" t="s">
        <v>4094</v>
      </c>
      <c r="E412" s="17" t="s">
        <v>4328</v>
      </c>
      <c r="F412" s="17" t="s">
        <v>4091</v>
      </c>
      <c r="G412" s="17" t="s">
        <v>4091</v>
      </c>
      <c r="H412" s="18" t="s">
        <v>1870</v>
      </c>
      <c r="I412" s="40" t="s">
        <v>4091</v>
      </c>
    </row>
    <row r="413" spans="1:9" ht="75" outlineLevel="2" x14ac:dyDescent="0.35">
      <c r="A413" s="383">
        <v>410</v>
      </c>
      <c r="B413" s="439" t="s">
        <v>1397</v>
      </c>
      <c r="C413" s="17" t="s">
        <v>2322</v>
      </c>
      <c r="D413" s="140" t="s">
        <v>1994</v>
      </c>
      <c r="E413" s="13" t="s">
        <v>4329</v>
      </c>
      <c r="F413" s="17" t="s">
        <v>4091</v>
      </c>
      <c r="G413" s="17" t="s">
        <v>4091</v>
      </c>
      <c r="H413" s="18" t="s">
        <v>257</v>
      </c>
      <c r="I413" s="40" t="s">
        <v>4101</v>
      </c>
    </row>
    <row r="414" spans="1:9" ht="62.5" outlineLevel="2" x14ac:dyDescent="0.35">
      <c r="A414" s="383">
        <v>411</v>
      </c>
      <c r="B414" s="439" t="s">
        <v>533</v>
      </c>
      <c r="C414" s="17" t="s">
        <v>534</v>
      </c>
      <c r="D414" s="127" t="s">
        <v>256</v>
      </c>
      <c r="E414" s="13" t="s">
        <v>535</v>
      </c>
      <c r="F414" s="17" t="s">
        <v>4091</v>
      </c>
      <c r="G414" s="17" t="s">
        <v>4091</v>
      </c>
      <c r="H414" s="18" t="s">
        <v>257</v>
      </c>
      <c r="I414" s="40" t="s">
        <v>4111</v>
      </c>
    </row>
    <row r="415" spans="1:9" ht="62.5" outlineLevel="2" x14ac:dyDescent="0.35">
      <c r="A415" s="383">
        <v>412</v>
      </c>
      <c r="B415" s="568" t="s">
        <v>539</v>
      </c>
      <c r="C415" s="17" t="s">
        <v>2323</v>
      </c>
      <c r="D415" s="127" t="s">
        <v>256</v>
      </c>
      <c r="E415" s="70" t="s">
        <v>4330</v>
      </c>
      <c r="F415" s="17" t="s">
        <v>4091</v>
      </c>
      <c r="G415" s="17" t="s">
        <v>4091</v>
      </c>
      <c r="H415" s="18" t="s">
        <v>257</v>
      </c>
      <c r="I415" s="40" t="s">
        <v>4108</v>
      </c>
    </row>
    <row r="416" spans="1:9" ht="75" outlineLevel="2" x14ac:dyDescent="0.35">
      <c r="A416" s="383">
        <v>413</v>
      </c>
      <c r="B416" s="568" t="s">
        <v>2324</v>
      </c>
      <c r="C416" s="17" t="s">
        <v>2325</v>
      </c>
      <c r="D416" s="140" t="s">
        <v>1994</v>
      </c>
      <c r="E416" s="13" t="s">
        <v>4331</v>
      </c>
      <c r="F416" s="17" t="s">
        <v>4091</v>
      </c>
      <c r="G416" s="17" t="s">
        <v>4091</v>
      </c>
      <c r="H416" s="18" t="s">
        <v>257</v>
      </c>
      <c r="I416" s="40" t="s">
        <v>4101</v>
      </c>
    </row>
    <row r="417" spans="1:9" ht="62.5" outlineLevel="2" x14ac:dyDescent="0.35">
      <c r="A417" s="857">
        <v>414</v>
      </c>
      <c r="B417" s="439" t="s">
        <v>1054</v>
      </c>
      <c r="C417" s="13" t="s">
        <v>2326</v>
      </c>
      <c r="D417" s="140" t="s">
        <v>1994</v>
      </c>
      <c r="E417" s="17" t="s">
        <v>4332</v>
      </c>
      <c r="F417" s="17" t="s">
        <v>4091</v>
      </c>
      <c r="G417" s="17" t="s">
        <v>4091</v>
      </c>
      <c r="H417" s="18" t="s">
        <v>257</v>
      </c>
      <c r="I417" s="40" t="s">
        <v>4101</v>
      </c>
    </row>
    <row r="418" spans="1:9" ht="62.5" outlineLevel="2" x14ac:dyDescent="0.35">
      <c r="A418" s="857">
        <v>415</v>
      </c>
      <c r="B418" s="439" t="s">
        <v>545</v>
      </c>
      <c r="C418" s="13" t="s">
        <v>546</v>
      </c>
      <c r="D418" s="127" t="s">
        <v>256</v>
      </c>
      <c r="E418" s="17" t="s">
        <v>547</v>
      </c>
      <c r="F418" s="17" t="s">
        <v>4091</v>
      </c>
      <c r="G418" s="17" t="s">
        <v>4091</v>
      </c>
      <c r="H418" s="20" t="s">
        <v>257</v>
      </c>
      <c r="I418" s="40" t="s">
        <v>4106</v>
      </c>
    </row>
    <row r="419" spans="1:9" ht="26" outlineLevel="1" x14ac:dyDescent="0.35">
      <c r="A419" s="856">
        <v>416</v>
      </c>
      <c r="B419" s="440"/>
      <c r="C419" s="12" t="s">
        <v>817</v>
      </c>
      <c r="D419" s="416" t="s">
        <v>4333</v>
      </c>
      <c r="E419" s="416"/>
      <c r="F419" s="417" t="s">
        <v>1642</v>
      </c>
      <c r="G419" s="417" t="s">
        <v>1642</v>
      </c>
      <c r="H419" s="62" t="s">
        <v>1642</v>
      </c>
      <c r="I419" s="23" t="s">
        <v>1642</v>
      </c>
    </row>
    <row r="420" spans="1:9" ht="25" outlineLevel="2" x14ac:dyDescent="0.35">
      <c r="A420" s="383">
        <v>417</v>
      </c>
      <c r="B420" s="568" t="s">
        <v>815</v>
      </c>
      <c r="C420" s="17" t="s">
        <v>816</v>
      </c>
      <c r="D420" s="792" t="s">
        <v>4172</v>
      </c>
      <c r="E420" s="16" t="s">
        <v>554</v>
      </c>
      <c r="F420" s="16" t="s">
        <v>4173</v>
      </c>
      <c r="G420" s="16" t="s">
        <v>4174</v>
      </c>
      <c r="H420" s="18" t="s">
        <v>259</v>
      </c>
      <c r="I420" s="40" t="s">
        <v>4108</v>
      </c>
    </row>
    <row r="421" spans="1:9" ht="25" outlineLevel="2" x14ac:dyDescent="0.35">
      <c r="A421" s="383">
        <v>418</v>
      </c>
      <c r="B421" s="439" t="s">
        <v>2327</v>
      </c>
      <c r="C421" s="17" t="s">
        <v>2328</v>
      </c>
      <c r="D421" s="792" t="s">
        <v>4172</v>
      </c>
      <c r="E421" s="11" t="s">
        <v>554</v>
      </c>
      <c r="F421" s="11" t="s">
        <v>4173</v>
      </c>
      <c r="G421" s="11" t="s">
        <v>4174</v>
      </c>
      <c r="H421" s="18" t="s">
        <v>259</v>
      </c>
      <c r="I421" s="40" t="s">
        <v>4108</v>
      </c>
    </row>
    <row r="422" spans="1:9" ht="25" outlineLevel="2" x14ac:dyDescent="0.35">
      <c r="A422" s="383">
        <v>419</v>
      </c>
      <c r="B422" s="568" t="s">
        <v>1265</v>
      </c>
      <c r="C422" s="17" t="s">
        <v>2329</v>
      </c>
      <c r="D422" s="792" t="s">
        <v>4172</v>
      </c>
      <c r="E422" s="11" t="s">
        <v>4334</v>
      </c>
      <c r="F422" s="11" t="s">
        <v>4173</v>
      </c>
      <c r="G422" s="11" t="s">
        <v>4174</v>
      </c>
      <c r="H422" s="18" t="s">
        <v>259</v>
      </c>
      <c r="I422" s="40" t="s">
        <v>4108</v>
      </c>
    </row>
    <row r="423" spans="1:9" ht="37.5" outlineLevel="2" x14ac:dyDescent="0.35">
      <c r="A423" s="383">
        <v>420</v>
      </c>
      <c r="B423" s="568" t="s">
        <v>849</v>
      </c>
      <c r="C423" s="17" t="s">
        <v>4335</v>
      </c>
      <c r="D423" s="792" t="s">
        <v>4172</v>
      </c>
      <c r="E423" s="16" t="s">
        <v>554</v>
      </c>
      <c r="F423" s="11" t="s">
        <v>4173</v>
      </c>
      <c r="G423" s="11" t="s">
        <v>4174</v>
      </c>
      <c r="H423" s="18" t="s">
        <v>553</v>
      </c>
      <c r="I423" s="40" t="s">
        <v>4108</v>
      </c>
    </row>
    <row r="424" spans="1:9" s="800" customFormat="1" ht="25" outlineLevel="2" x14ac:dyDescent="0.35">
      <c r="A424" s="383">
        <v>421</v>
      </c>
      <c r="B424" s="568" t="s">
        <v>551</v>
      </c>
      <c r="C424" s="17" t="s">
        <v>552</v>
      </c>
      <c r="D424" s="127" t="s">
        <v>256</v>
      </c>
      <c r="E424" s="16" t="s">
        <v>554</v>
      </c>
      <c r="F424" s="70" t="s">
        <v>4091</v>
      </c>
      <c r="G424" s="70" t="s">
        <v>4091</v>
      </c>
      <c r="H424" s="18" t="s">
        <v>553</v>
      </c>
      <c r="I424" s="11" t="s">
        <v>4106</v>
      </c>
    </row>
    <row r="425" spans="1:9" s="60" customFormat="1" ht="13" outlineLevel="1" x14ac:dyDescent="0.35">
      <c r="A425" s="856">
        <v>422</v>
      </c>
      <c r="B425" s="567"/>
      <c r="C425" s="12" t="s">
        <v>2347</v>
      </c>
      <c r="D425" s="415"/>
      <c r="E425" s="415"/>
      <c r="F425" s="415" t="s">
        <v>1642</v>
      </c>
      <c r="G425" s="415" t="s">
        <v>1642</v>
      </c>
      <c r="H425" s="62" t="s">
        <v>1642</v>
      </c>
      <c r="I425" s="23" t="s">
        <v>1642</v>
      </c>
    </row>
    <row r="426" spans="1:9" s="60" customFormat="1" ht="25" outlineLevel="2" x14ac:dyDescent="0.35">
      <c r="A426" s="383">
        <v>423</v>
      </c>
      <c r="B426" s="568" t="s">
        <v>2348</v>
      </c>
      <c r="C426" s="17" t="s">
        <v>2347</v>
      </c>
      <c r="D426" s="140" t="s">
        <v>1994</v>
      </c>
      <c r="E426" s="16" t="s">
        <v>4351</v>
      </c>
      <c r="F426" s="70" t="s">
        <v>4091</v>
      </c>
      <c r="G426" s="70" t="s">
        <v>4091</v>
      </c>
      <c r="H426" s="18" t="s">
        <v>553</v>
      </c>
      <c r="I426" s="11" t="s">
        <v>4101</v>
      </c>
    </row>
    <row r="427" spans="1:9" ht="26" x14ac:dyDescent="0.35">
      <c r="A427" s="879">
        <v>424</v>
      </c>
      <c r="B427" s="469"/>
      <c r="C427" s="173" t="s">
        <v>2349</v>
      </c>
      <c r="D427" s="179" t="s">
        <v>4352</v>
      </c>
      <c r="E427" s="179"/>
      <c r="F427" s="223" t="s">
        <v>1642</v>
      </c>
      <c r="G427" s="223" t="s">
        <v>1642</v>
      </c>
      <c r="H427" s="245" t="s">
        <v>1642</v>
      </c>
      <c r="I427" s="250" t="s">
        <v>1642</v>
      </c>
    </row>
    <row r="428" spans="1:9" ht="13" outlineLevel="1" x14ac:dyDescent="0.35">
      <c r="A428" s="861">
        <v>425</v>
      </c>
      <c r="B428" s="438"/>
      <c r="C428" s="44" t="s">
        <v>1169</v>
      </c>
      <c r="D428" s="144"/>
      <c r="E428" s="417"/>
      <c r="F428" s="417" t="s">
        <v>1642</v>
      </c>
      <c r="G428" s="417" t="s">
        <v>1642</v>
      </c>
      <c r="H428" s="62" t="s">
        <v>1642</v>
      </c>
      <c r="I428" s="23" t="s">
        <v>1642</v>
      </c>
    </row>
    <row r="429" spans="1:9" outlineLevel="2" x14ac:dyDescent="0.35">
      <c r="A429" s="886">
        <v>426</v>
      </c>
      <c r="B429" s="456" t="s">
        <v>2350</v>
      </c>
      <c r="C429" s="141" t="s">
        <v>2351</v>
      </c>
      <c r="D429" s="139" t="s">
        <v>4090</v>
      </c>
      <c r="E429" s="63" t="s">
        <v>4353</v>
      </c>
      <c r="F429" s="17" t="s">
        <v>4091</v>
      </c>
      <c r="G429" s="17" t="s">
        <v>4091</v>
      </c>
      <c r="H429" s="18" t="s">
        <v>257</v>
      </c>
      <c r="I429" s="40" t="s">
        <v>4092</v>
      </c>
    </row>
    <row r="430" spans="1:9" ht="25" outlineLevel="2" x14ac:dyDescent="0.35">
      <c r="A430" s="383">
        <v>427</v>
      </c>
      <c r="B430" s="439" t="s">
        <v>2352</v>
      </c>
      <c r="C430" s="17" t="s">
        <v>2353</v>
      </c>
      <c r="D430" s="139" t="s">
        <v>4090</v>
      </c>
      <c r="E430" s="63" t="s">
        <v>4354</v>
      </c>
      <c r="F430" s="17" t="s">
        <v>4091</v>
      </c>
      <c r="G430" s="17" t="s">
        <v>4091</v>
      </c>
      <c r="H430" s="18" t="s">
        <v>257</v>
      </c>
      <c r="I430" s="40" t="s">
        <v>4092</v>
      </c>
    </row>
    <row r="431" spans="1:9" ht="25" outlineLevel="2" x14ac:dyDescent="0.35">
      <c r="A431" s="383">
        <v>428</v>
      </c>
      <c r="B431" s="439" t="s">
        <v>2354</v>
      </c>
      <c r="C431" s="17" t="s">
        <v>2355</v>
      </c>
      <c r="D431" s="792" t="s">
        <v>4172</v>
      </c>
      <c r="E431" s="63" t="s">
        <v>4355</v>
      </c>
      <c r="F431" s="63" t="s">
        <v>4173</v>
      </c>
      <c r="G431" s="63" t="s">
        <v>4174</v>
      </c>
      <c r="H431" s="18" t="s">
        <v>259</v>
      </c>
      <c r="I431" s="40" t="s">
        <v>4106</v>
      </c>
    </row>
    <row r="432" spans="1:9" ht="25" outlineLevel="2" x14ac:dyDescent="0.35">
      <c r="A432" s="383">
        <v>429</v>
      </c>
      <c r="B432" s="439" t="s">
        <v>2356</v>
      </c>
      <c r="C432" s="17" t="s">
        <v>2357</v>
      </c>
      <c r="D432" s="792" t="s">
        <v>4172</v>
      </c>
      <c r="E432" s="63"/>
      <c r="F432" s="63" t="s">
        <v>4173</v>
      </c>
      <c r="G432" s="63" t="s">
        <v>4174</v>
      </c>
      <c r="H432" s="18" t="s">
        <v>259</v>
      </c>
      <c r="I432" s="40" t="s">
        <v>4106</v>
      </c>
    </row>
    <row r="433" spans="1:9" ht="25" outlineLevel="2" x14ac:dyDescent="0.35">
      <c r="A433" s="383">
        <v>430</v>
      </c>
      <c r="B433" s="439" t="s">
        <v>2358</v>
      </c>
      <c r="C433" s="17" t="s">
        <v>2359</v>
      </c>
      <c r="D433" s="139" t="s">
        <v>4090</v>
      </c>
      <c r="E433" s="63" t="s">
        <v>4356</v>
      </c>
      <c r="F433" s="17" t="s">
        <v>4091</v>
      </c>
      <c r="G433" s="17" t="s">
        <v>4091</v>
      </c>
      <c r="H433" s="18" t="s">
        <v>257</v>
      </c>
      <c r="I433" s="40" t="s">
        <v>4092</v>
      </c>
    </row>
    <row r="434" spans="1:9" ht="25" outlineLevel="2" x14ac:dyDescent="0.35">
      <c r="A434" s="383">
        <v>431</v>
      </c>
      <c r="B434" s="568" t="s">
        <v>2360</v>
      </c>
      <c r="C434" s="17" t="s">
        <v>2361</v>
      </c>
      <c r="D434" s="792" t="s">
        <v>4172</v>
      </c>
      <c r="E434" s="63" t="s">
        <v>4357</v>
      </c>
      <c r="F434" s="63" t="s">
        <v>4173</v>
      </c>
      <c r="G434" s="63" t="s">
        <v>4174</v>
      </c>
      <c r="H434" s="18" t="s">
        <v>259</v>
      </c>
      <c r="I434" s="40" t="s">
        <v>4106</v>
      </c>
    </row>
    <row r="435" spans="1:9" ht="25" outlineLevel="2" x14ac:dyDescent="0.35">
      <c r="A435" s="383">
        <v>432</v>
      </c>
      <c r="B435" s="568" t="s">
        <v>2362</v>
      </c>
      <c r="C435" s="17" t="s">
        <v>2363</v>
      </c>
      <c r="D435" s="792" t="s">
        <v>4172</v>
      </c>
      <c r="E435" s="69" t="s">
        <v>4358</v>
      </c>
      <c r="F435" s="69" t="s">
        <v>4173</v>
      </c>
      <c r="G435" s="69" t="s">
        <v>4174</v>
      </c>
      <c r="H435" s="18" t="s">
        <v>259</v>
      </c>
      <c r="I435" s="40" t="s">
        <v>4106</v>
      </c>
    </row>
    <row r="436" spans="1:9" ht="25" outlineLevel="2" x14ac:dyDescent="0.35">
      <c r="A436" s="383">
        <v>433</v>
      </c>
      <c r="B436" s="568" t="s">
        <v>2364</v>
      </c>
      <c r="C436" s="17" t="s">
        <v>2365</v>
      </c>
      <c r="D436" s="792" t="s">
        <v>4172</v>
      </c>
      <c r="E436" s="63"/>
      <c r="F436" s="63" t="s">
        <v>4173</v>
      </c>
      <c r="G436" s="63" t="s">
        <v>4174</v>
      </c>
      <c r="H436" s="18" t="s">
        <v>259</v>
      </c>
      <c r="I436" s="40" t="s">
        <v>4106</v>
      </c>
    </row>
    <row r="437" spans="1:9" ht="37.5" outlineLevel="2" x14ac:dyDescent="0.35">
      <c r="A437" s="383">
        <v>434</v>
      </c>
      <c r="B437" s="568" t="s">
        <v>2366</v>
      </c>
      <c r="C437" s="17" t="s">
        <v>2367</v>
      </c>
      <c r="D437" s="792" t="s">
        <v>4172</v>
      </c>
      <c r="E437" s="69" t="s">
        <v>4359</v>
      </c>
      <c r="F437" s="63" t="s">
        <v>4173</v>
      </c>
      <c r="G437" s="63" t="s">
        <v>4174</v>
      </c>
      <c r="H437" s="18" t="s">
        <v>259</v>
      </c>
      <c r="I437" s="40" t="s">
        <v>4106</v>
      </c>
    </row>
    <row r="438" spans="1:9" ht="25" outlineLevel="2" x14ac:dyDescent="0.35">
      <c r="A438" s="383">
        <v>435</v>
      </c>
      <c r="B438" s="439" t="s">
        <v>2368</v>
      </c>
      <c r="C438" s="17" t="s">
        <v>2369</v>
      </c>
      <c r="D438" s="139" t="s">
        <v>4090</v>
      </c>
      <c r="E438" s="63" t="s">
        <v>4360</v>
      </c>
      <c r="F438" s="17" t="s">
        <v>4091</v>
      </c>
      <c r="G438" s="17" t="s">
        <v>4091</v>
      </c>
      <c r="H438" s="18" t="s">
        <v>257</v>
      </c>
      <c r="I438" s="40" t="s">
        <v>4092</v>
      </c>
    </row>
    <row r="439" spans="1:9" outlineLevel="2" x14ac:dyDescent="0.35">
      <c r="A439" s="383">
        <v>436</v>
      </c>
      <c r="B439" s="439" t="s">
        <v>2372</v>
      </c>
      <c r="C439" s="17" t="s">
        <v>2373</v>
      </c>
      <c r="D439" s="139" t="s">
        <v>4090</v>
      </c>
      <c r="E439" s="13" t="s">
        <v>4361</v>
      </c>
      <c r="F439" s="17" t="s">
        <v>4091</v>
      </c>
      <c r="G439" s="17" t="s">
        <v>4091</v>
      </c>
      <c r="H439" s="18" t="s">
        <v>257</v>
      </c>
      <c r="I439" s="40" t="s">
        <v>4106</v>
      </c>
    </row>
    <row r="440" spans="1:9" outlineLevel="2" x14ac:dyDescent="0.35">
      <c r="A440" s="383">
        <v>437</v>
      </c>
      <c r="B440" s="439" t="s">
        <v>1568</v>
      </c>
      <c r="C440" s="17" t="s">
        <v>2374</v>
      </c>
      <c r="D440" s="139" t="s">
        <v>4090</v>
      </c>
      <c r="E440" s="574" t="s">
        <v>4116</v>
      </c>
      <c r="F440" s="17" t="s">
        <v>4091</v>
      </c>
      <c r="G440" s="17" t="s">
        <v>4091</v>
      </c>
      <c r="H440" s="18" t="s">
        <v>257</v>
      </c>
      <c r="I440" s="40" t="s">
        <v>4108</v>
      </c>
    </row>
    <row r="441" spans="1:9" ht="25" outlineLevel="2" x14ac:dyDescent="0.35">
      <c r="A441" s="383">
        <v>438</v>
      </c>
      <c r="B441" s="439" t="s">
        <v>2375</v>
      </c>
      <c r="C441" s="17" t="s">
        <v>2376</v>
      </c>
      <c r="D441" s="792" t="s">
        <v>4172</v>
      </c>
      <c r="E441" s="63"/>
      <c r="F441" s="63" t="s">
        <v>4173</v>
      </c>
      <c r="G441" s="11" t="s">
        <v>4174</v>
      </c>
      <c r="H441" s="18" t="s">
        <v>259</v>
      </c>
      <c r="I441" s="40" t="s">
        <v>4106</v>
      </c>
    </row>
    <row r="442" spans="1:9" ht="25" outlineLevel="2" x14ac:dyDescent="0.35">
      <c r="A442" s="383">
        <v>439</v>
      </c>
      <c r="B442" s="439" t="s">
        <v>2377</v>
      </c>
      <c r="C442" s="17" t="s">
        <v>2378</v>
      </c>
      <c r="D442" s="139" t="s">
        <v>4090</v>
      </c>
      <c r="E442" s="63" t="s">
        <v>4362</v>
      </c>
      <c r="F442" s="17" t="s">
        <v>4091</v>
      </c>
      <c r="G442" s="17" t="s">
        <v>4091</v>
      </c>
      <c r="H442" s="18" t="s">
        <v>257</v>
      </c>
      <c r="I442" s="40" t="s">
        <v>4092</v>
      </c>
    </row>
    <row r="443" spans="1:9" outlineLevel="2" x14ac:dyDescent="0.35">
      <c r="A443" s="383">
        <v>440</v>
      </c>
      <c r="B443" s="439" t="s">
        <v>2379</v>
      </c>
      <c r="C443" s="17" t="s">
        <v>2380</v>
      </c>
      <c r="D443" s="139" t="s">
        <v>4090</v>
      </c>
      <c r="E443" s="63"/>
      <c r="F443" s="70" t="s">
        <v>4091</v>
      </c>
      <c r="G443" s="70" t="s">
        <v>4091</v>
      </c>
      <c r="H443" s="18" t="s">
        <v>259</v>
      </c>
      <c r="I443" s="40" t="s">
        <v>4111</v>
      </c>
    </row>
    <row r="444" spans="1:9" ht="62.5" outlineLevel="2" x14ac:dyDescent="0.35">
      <c r="A444" s="383">
        <v>441</v>
      </c>
      <c r="B444" s="439" t="s">
        <v>2381</v>
      </c>
      <c r="C444" s="17" t="s">
        <v>2382</v>
      </c>
      <c r="D444" s="792" t="s">
        <v>4172</v>
      </c>
      <c r="E444" s="63"/>
      <c r="F444" s="82" t="s">
        <v>4324</v>
      </c>
      <c r="G444" s="17" t="s">
        <v>4325</v>
      </c>
      <c r="H444" s="18" t="s">
        <v>259</v>
      </c>
      <c r="I444" s="40" t="s">
        <v>4111</v>
      </c>
    </row>
    <row r="445" spans="1:9" s="60" customFormat="1" outlineLevel="2" x14ac:dyDescent="0.35">
      <c r="A445" s="383">
        <v>442</v>
      </c>
      <c r="B445" s="439" t="s">
        <v>2383</v>
      </c>
      <c r="C445" s="17" t="s">
        <v>2384</v>
      </c>
      <c r="D445" s="139" t="s">
        <v>4090</v>
      </c>
      <c r="E445" s="63" t="s">
        <v>4259</v>
      </c>
      <c r="F445" s="17" t="s">
        <v>4091</v>
      </c>
      <c r="G445" s="17" t="s">
        <v>4091</v>
      </c>
      <c r="H445" s="18" t="s">
        <v>257</v>
      </c>
      <c r="I445" s="40" t="s">
        <v>4119</v>
      </c>
    </row>
    <row r="446" spans="1:9" s="60" customFormat="1" outlineLevel="2" x14ac:dyDescent="0.35">
      <c r="A446" s="383">
        <v>443</v>
      </c>
      <c r="B446" s="568" t="s">
        <v>2385</v>
      </c>
      <c r="C446" s="17" t="s">
        <v>2386</v>
      </c>
      <c r="D446" s="139" t="s">
        <v>4090</v>
      </c>
      <c r="E446" s="69"/>
      <c r="F446" s="70" t="s">
        <v>4091</v>
      </c>
      <c r="G446" s="70" t="s">
        <v>4091</v>
      </c>
      <c r="H446" s="18" t="s">
        <v>259</v>
      </c>
      <c r="I446" s="11" t="s">
        <v>4106</v>
      </c>
    </row>
    <row r="447" spans="1:9" ht="25" outlineLevel="2" x14ac:dyDescent="0.35">
      <c r="A447" s="383">
        <v>444</v>
      </c>
      <c r="B447" s="568" t="s">
        <v>999</v>
      </c>
      <c r="C447" s="17" t="s">
        <v>1001</v>
      </c>
      <c r="D447" s="139" t="s">
        <v>4090</v>
      </c>
      <c r="E447" s="69" t="s">
        <v>4363</v>
      </c>
      <c r="F447" s="17" t="s">
        <v>4091</v>
      </c>
      <c r="G447" s="17" t="s">
        <v>4091</v>
      </c>
      <c r="H447" s="18" t="s">
        <v>257</v>
      </c>
      <c r="I447" s="11" t="s">
        <v>4108</v>
      </c>
    </row>
    <row r="448" spans="1:9" ht="13" outlineLevel="1" x14ac:dyDescent="0.35">
      <c r="A448" s="861">
        <v>445</v>
      </c>
      <c r="B448" s="438"/>
      <c r="C448" s="44" t="s">
        <v>2387</v>
      </c>
      <c r="D448" s="144"/>
      <c r="E448" s="417"/>
      <c r="F448" s="417" t="s">
        <v>1642</v>
      </c>
      <c r="G448" s="417" t="s">
        <v>1642</v>
      </c>
      <c r="H448" s="62" t="s">
        <v>1642</v>
      </c>
      <c r="I448" s="23" t="s">
        <v>1642</v>
      </c>
    </row>
    <row r="449" spans="1:9" s="60" customFormat="1" ht="62.5" outlineLevel="2" x14ac:dyDescent="0.35">
      <c r="A449" s="383">
        <v>446</v>
      </c>
      <c r="B449" s="568" t="s">
        <v>943</v>
      </c>
      <c r="C449" s="17" t="s">
        <v>2388</v>
      </c>
      <c r="D449" s="139" t="s">
        <v>4090</v>
      </c>
      <c r="E449" s="69" t="s">
        <v>4364</v>
      </c>
      <c r="F449" s="70" t="s">
        <v>4091</v>
      </c>
      <c r="G449" s="70" t="s">
        <v>4091</v>
      </c>
      <c r="H449" s="18" t="s">
        <v>257</v>
      </c>
      <c r="I449" s="11" t="s">
        <v>4108</v>
      </c>
    </row>
    <row r="450" spans="1:9" s="60" customFormat="1" ht="25" outlineLevel="2" x14ac:dyDescent="0.35">
      <c r="A450" s="383">
        <v>447</v>
      </c>
      <c r="B450" s="568" t="s">
        <v>2389</v>
      </c>
      <c r="C450" s="17" t="s">
        <v>2390</v>
      </c>
      <c r="D450" s="139" t="s">
        <v>4090</v>
      </c>
      <c r="E450" s="69" t="s">
        <v>4365</v>
      </c>
      <c r="F450" s="70" t="s">
        <v>4091</v>
      </c>
      <c r="G450" s="70" t="s">
        <v>4091</v>
      </c>
      <c r="H450" s="18" t="s">
        <v>257</v>
      </c>
      <c r="I450" s="11" t="s">
        <v>4106</v>
      </c>
    </row>
    <row r="451" spans="1:9" s="60" customFormat="1" ht="37.5" outlineLevel="2" x14ac:dyDescent="0.35">
      <c r="A451" s="383">
        <v>448</v>
      </c>
      <c r="B451" s="568" t="s">
        <v>1005</v>
      </c>
      <c r="C451" s="17" t="s">
        <v>2391</v>
      </c>
      <c r="D451" s="139" t="s">
        <v>4090</v>
      </c>
      <c r="E451" s="69" t="s">
        <v>4366</v>
      </c>
      <c r="F451" s="70" t="s">
        <v>4091</v>
      </c>
      <c r="G451" s="70" t="s">
        <v>4091</v>
      </c>
      <c r="H451" s="18" t="s">
        <v>257</v>
      </c>
      <c r="I451" s="11" t="s">
        <v>4106</v>
      </c>
    </row>
    <row r="452" spans="1:9" s="60" customFormat="1" ht="25" outlineLevel="2" x14ac:dyDescent="0.35">
      <c r="A452" s="383">
        <v>449</v>
      </c>
      <c r="B452" s="568" t="s">
        <v>1065</v>
      </c>
      <c r="C452" s="17" t="s">
        <v>2392</v>
      </c>
      <c r="D452" s="139" t="s">
        <v>4090</v>
      </c>
      <c r="E452" s="228" t="s">
        <v>4367</v>
      </c>
      <c r="F452" s="70" t="s">
        <v>4091</v>
      </c>
      <c r="G452" s="70" t="s">
        <v>4091</v>
      </c>
      <c r="H452" s="18" t="s">
        <v>257</v>
      </c>
      <c r="I452" s="11" t="s">
        <v>4108</v>
      </c>
    </row>
    <row r="453" spans="1:9" s="60" customFormat="1" ht="50" outlineLevel="2" x14ac:dyDescent="0.35">
      <c r="A453" s="383">
        <v>450</v>
      </c>
      <c r="B453" s="568" t="s">
        <v>2393</v>
      </c>
      <c r="C453" s="17" t="s">
        <v>2394</v>
      </c>
      <c r="D453" s="139" t="s">
        <v>4090</v>
      </c>
      <c r="E453" s="69" t="s">
        <v>4368</v>
      </c>
      <c r="F453" s="70" t="s">
        <v>4091</v>
      </c>
      <c r="G453" s="70" t="s">
        <v>4091</v>
      </c>
      <c r="H453" s="18" t="s">
        <v>257</v>
      </c>
      <c r="I453" s="11" t="s">
        <v>4106</v>
      </c>
    </row>
    <row r="454" spans="1:9" ht="25" outlineLevel="2" x14ac:dyDescent="0.35">
      <c r="A454" s="383">
        <v>451</v>
      </c>
      <c r="B454" s="439" t="s">
        <v>2395</v>
      </c>
      <c r="C454" s="17" t="s">
        <v>2396</v>
      </c>
      <c r="D454" s="792" t="s">
        <v>4172</v>
      </c>
      <c r="E454" s="63"/>
      <c r="F454" s="63" t="s">
        <v>4173</v>
      </c>
      <c r="G454" s="63" t="s">
        <v>4174</v>
      </c>
      <c r="H454" s="18" t="s">
        <v>259</v>
      </c>
      <c r="I454" s="40" t="s">
        <v>4106</v>
      </c>
    </row>
    <row r="455" spans="1:9" s="60" customFormat="1" ht="25" outlineLevel="2" x14ac:dyDescent="0.35">
      <c r="A455" s="383">
        <v>452</v>
      </c>
      <c r="B455" s="439" t="s">
        <v>2397</v>
      </c>
      <c r="C455" s="17" t="s">
        <v>2398</v>
      </c>
      <c r="D455" s="792" t="s">
        <v>4172</v>
      </c>
      <c r="E455" s="63"/>
      <c r="F455" s="63" t="s">
        <v>4173</v>
      </c>
      <c r="G455" s="63" t="s">
        <v>4174</v>
      </c>
      <c r="H455" s="18" t="s">
        <v>259</v>
      </c>
      <c r="I455" s="40" t="s">
        <v>4106</v>
      </c>
    </row>
    <row r="456" spans="1:9" s="60" customFormat="1" ht="25" outlineLevel="2" x14ac:dyDescent="0.35">
      <c r="A456" s="383">
        <v>453</v>
      </c>
      <c r="B456" s="439" t="s">
        <v>2399</v>
      </c>
      <c r="C456" s="17" t="s">
        <v>2400</v>
      </c>
      <c r="D456" s="792" t="s">
        <v>4172</v>
      </c>
      <c r="E456" s="63"/>
      <c r="F456" s="63" t="s">
        <v>4173</v>
      </c>
      <c r="G456" s="63" t="s">
        <v>4174</v>
      </c>
      <c r="H456" s="18" t="s">
        <v>259</v>
      </c>
      <c r="I456" s="40" t="s">
        <v>4106</v>
      </c>
    </row>
    <row r="457" spans="1:9" outlineLevel="2" x14ac:dyDescent="0.35">
      <c r="A457" s="383">
        <v>454</v>
      </c>
      <c r="B457" s="568" t="s">
        <v>2401</v>
      </c>
      <c r="C457" s="17" t="s">
        <v>2402</v>
      </c>
      <c r="D457" s="139" t="s">
        <v>4090</v>
      </c>
      <c r="E457" s="63" t="s">
        <v>4369</v>
      </c>
      <c r="F457" s="17" t="s">
        <v>4091</v>
      </c>
      <c r="G457" s="17" t="s">
        <v>4091</v>
      </c>
      <c r="H457" s="18" t="s">
        <v>259</v>
      </c>
      <c r="I457" s="40" t="s">
        <v>4106</v>
      </c>
    </row>
    <row r="458" spans="1:9" ht="13" outlineLevel="1" x14ac:dyDescent="0.35">
      <c r="A458" s="861">
        <v>455</v>
      </c>
      <c r="B458" s="438"/>
      <c r="C458" s="44" t="s">
        <v>2403</v>
      </c>
      <c r="D458" s="144"/>
      <c r="E458" s="417"/>
      <c r="F458" s="417" t="s">
        <v>1642</v>
      </c>
      <c r="G458" s="417" t="s">
        <v>1642</v>
      </c>
      <c r="H458" s="62" t="s">
        <v>1642</v>
      </c>
      <c r="I458" s="62" t="s">
        <v>1642</v>
      </c>
    </row>
    <row r="459" spans="1:9" s="60" customFormat="1" ht="25" outlineLevel="2" x14ac:dyDescent="0.35">
      <c r="A459" s="383">
        <v>456</v>
      </c>
      <c r="B459" s="568" t="s">
        <v>2404</v>
      </c>
      <c r="C459" s="17" t="s">
        <v>2405</v>
      </c>
      <c r="D459" s="792" t="s">
        <v>4172</v>
      </c>
      <c r="E459" s="69"/>
      <c r="F459" s="47" t="s">
        <v>4173</v>
      </c>
      <c r="G459" s="69" t="s">
        <v>4174</v>
      </c>
      <c r="H459" s="18" t="s">
        <v>259</v>
      </c>
      <c r="I459" s="11" t="s">
        <v>4106</v>
      </c>
    </row>
    <row r="460" spans="1:9" s="887" customFormat="1" ht="25" outlineLevel="2" x14ac:dyDescent="0.25">
      <c r="A460" s="383">
        <v>457</v>
      </c>
      <c r="B460" s="568" t="s">
        <v>2406</v>
      </c>
      <c r="C460" s="17" t="s">
        <v>2407</v>
      </c>
      <c r="D460" s="792" t="s">
        <v>4172</v>
      </c>
      <c r="E460" s="69"/>
      <c r="F460" s="63" t="s">
        <v>4173</v>
      </c>
      <c r="G460" s="63" t="s">
        <v>4174</v>
      </c>
      <c r="H460" s="18" t="s">
        <v>259</v>
      </c>
      <c r="I460" s="40" t="s">
        <v>4106</v>
      </c>
    </row>
    <row r="461" spans="1:9" s="60" customFormat="1" ht="100" outlineLevel="2" x14ac:dyDescent="0.35">
      <c r="A461" s="383">
        <v>458</v>
      </c>
      <c r="B461" s="568" t="s">
        <v>2408</v>
      </c>
      <c r="C461" s="17" t="s">
        <v>2409</v>
      </c>
      <c r="D461" s="792" t="s">
        <v>4172</v>
      </c>
      <c r="E461" s="69" t="s">
        <v>4370</v>
      </c>
      <c r="F461" s="16" t="s">
        <v>4371</v>
      </c>
      <c r="G461" s="69" t="s">
        <v>4372</v>
      </c>
      <c r="H461" s="18" t="s">
        <v>259</v>
      </c>
      <c r="I461" s="11" t="s">
        <v>4106</v>
      </c>
    </row>
    <row r="462" spans="1:9" ht="13" outlineLevel="1" x14ac:dyDescent="0.35">
      <c r="A462" s="861">
        <v>459</v>
      </c>
      <c r="B462" s="435"/>
      <c r="C462" s="44" t="s">
        <v>2410</v>
      </c>
      <c r="D462" s="144"/>
      <c r="E462" s="417"/>
      <c r="F462" s="417" t="s">
        <v>1642</v>
      </c>
      <c r="G462" s="417" t="s">
        <v>1642</v>
      </c>
      <c r="H462" s="62" t="s">
        <v>1642</v>
      </c>
      <c r="I462" s="23" t="s">
        <v>1642</v>
      </c>
    </row>
    <row r="463" spans="1:9" ht="25" outlineLevel="2" x14ac:dyDescent="0.35">
      <c r="A463" s="383">
        <v>460</v>
      </c>
      <c r="B463" s="568" t="s">
        <v>2411</v>
      </c>
      <c r="C463" s="17" t="s">
        <v>2412</v>
      </c>
      <c r="D463" s="139" t="s">
        <v>4090</v>
      </c>
      <c r="E463" s="69" t="s">
        <v>4373</v>
      </c>
      <c r="F463" s="70" t="s">
        <v>4091</v>
      </c>
      <c r="G463" s="70" t="s">
        <v>4091</v>
      </c>
      <c r="H463" s="18" t="s">
        <v>257</v>
      </c>
      <c r="I463" s="11" t="s">
        <v>4092</v>
      </c>
    </row>
    <row r="464" spans="1:9" ht="25" outlineLevel="2" x14ac:dyDescent="0.35">
      <c r="A464" s="383">
        <v>461</v>
      </c>
      <c r="B464" s="568" t="s">
        <v>2413</v>
      </c>
      <c r="C464" s="17" t="s">
        <v>2414</v>
      </c>
      <c r="D464" s="792" t="s">
        <v>4172</v>
      </c>
      <c r="E464" s="69" t="s">
        <v>4374</v>
      </c>
      <c r="F464" s="69" t="s">
        <v>4173</v>
      </c>
      <c r="G464" s="69" t="s">
        <v>4174</v>
      </c>
      <c r="H464" s="18" t="s">
        <v>259</v>
      </c>
      <c r="I464" s="11" t="s">
        <v>4106</v>
      </c>
    </row>
    <row r="465" spans="1:9" ht="62.5" outlineLevel="2" x14ac:dyDescent="0.35">
      <c r="A465" s="865">
        <v>462</v>
      </c>
      <c r="B465" s="585" t="s">
        <v>2415</v>
      </c>
      <c r="C465" s="11" t="s">
        <v>2416</v>
      </c>
      <c r="D465" s="792" t="s">
        <v>4172</v>
      </c>
      <c r="E465" s="69"/>
      <c r="F465" s="69" t="s">
        <v>4324</v>
      </c>
      <c r="G465" s="69" t="s">
        <v>4325</v>
      </c>
      <c r="H465" s="18" t="s">
        <v>259</v>
      </c>
      <c r="I465" s="11" t="s">
        <v>4106</v>
      </c>
    </row>
    <row r="466" spans="1:9" ht="13" outlineLevel="1" x14ac:dyDescent="0.35">
      <c r="A466" s="861">
        <v>463</v>
      </c>
      <c r="B466" s="438"/>
      <c r="C466" s="44" t="s">
        <v>938</v>
      </c>
      <c r="D466" s="144"/>
      <c r="E466" s="417"/>
      <c r="F466" s="417" t="s">
        <v>1642</v>
      </c>
      <c r="G466" s="417" t="s">
        <v>1642</v>
      </c>
      <c r="H466" s="62" t="s">
        <v>1642</v>
      </c>
      <c r="I466" s="23" t="s">
        <v>1642</v>
      </c>
    </row>
    <row r="467" spans="1:9" ht="25" outlineLevel="2" x14ac:dyDescent="0.25">
      <c r="A467" s="383">
        <v>464</v>
      </c>
      <c r="B467" s="439" t="s">
        <v>2417</v>
      </c>
      <c r="C467" s="17" t="s">
        <v>2418</v>
      </c>
      <c r="D467" s="139" t="s">
        <v>4090</v>
      </c>
      <c r="E467" s="471" t="s">
        <v>4375</v>
      </c>
      <c r="F467" s="17" t="s">
        <v>4091</v>
      </c>
      <c r="G467" s="17" t="s">
        <v>4091</v>
      </c>
      <c r="H467" s="18" t="s">
        <v>257</v>
      </c>
      <c r="I467" s="40" t="s">
        <v>4092</v>
      </c>
    </row>
    <row r="468" spans="1:9" ht="25" outlineLevel="2" x14ac:dyDescent="0.25">
      <c r="A468" s="865">
        <v>465</v>
      </c>
      <c r="B468" s="427" t="s">
        <v>2419</v>
      </c>
      <c r="C468" s="11" t="s">
        <v>2420</v>
      </c>
      <c r="D468" s="139" t="s">
        <v>4090</v>
      </c>
      <c r="E468" s="471" t="s">
        <v>4376</v>
      </c>
      <c r="F468" s="17" t="s">
        <v>4091</v>
      </c>
      <c r="G468" s="17" t="s">
        <v>4091</v>
      </c>
      <c r="H468" s="18" t="s">
        <v>257</v>
      </c>
      <c r="I468" s="40" t="s">
        <v>4111</v>
      </c>
    </row>
    <row r="469" spans="1:9" outlineLevel="2" x14ac:dyDescent="0.25">
      <c r="A469" s="865">
        <v>466</v>
      </c>
      <c r="B469" s="427" t="s">
        <v>936</v>
      </c>
      <c r="C469" s="11" t="s">
        <v>2421</v>
      </c>
      <c r="D469" s="139" t="s">
        <v>4090</v>
      </c>
      <c r="E469" s="471"/>
      <c r="F469" s="17" t="s">
        <v>4091</v>
      </c>
      <c r="G469" s="17" t="s">
        <v>4091</v>
      </c>
      <c r="H469" s="18" t="s">
        <v>257</v>
      </c>
      <c r="I469" s="40" t="s">
        <v>4108</v>
      </c>
    </row>
    <row r="470" spans="1:9" s="60" customFormat="1" ht="25" outlineLevel="2" x14ac:dyDescent="0.35">
      <c r="A470" s="881">
        <v>467</v>
      </c>
      <c r="B470" s="427" t="s">
        <v>1177</v>
      </c>
      <c r="C470" s="19" t="s">
        <v>2422</v>
      </c>
      <c r="D470" s="792" t="s">
        <v>4172</v>
      </c>
      <c r="E470" s="63"/>
      <c r="F470" s="63" t="s">
        <v>4173</v>
      </c>
      <c r="G470" s="63" t="s">
        <v>4174</v>
      </c>
      <c r="H470" s="18" t="s">
        <v>259</v>
      </c>
      <c r="I470" s="40" t="s">
        <v>4108</v>
      </c>
    </row>
    <row r="471" spans="1:9" outlineLevel="2" x14ac:dyDescent="0.25">
      <c r="A471" s="383">
        <v>468</v>
      </c>
      <c r="B471" s="427" t="s">
        <v>2423</v>
      </c>
      <c r="C471" s="17" t="s">
        <v>2424</v>
      </c>
      <c r="D471" s="139" t="s">
        <v>4090</v>
      </c>
      <c r="E471" s="471" t="s">
        <v>4376</v>
      </c>
      <c r="F471" s="17" t="s">
        <v>4091</v>
      </c>
      <c r="G471" s="17" t="s">
        <v>4091</v>
      </c>
      <c r="H471" s="18" t="s">
        <v>257</v>
      </c>
      <c r="I471" s="40" t="s">
        <v>4092</v>
      </c>
    </row>
    <row r="472" spans="1:9" ht="25" outlineLevel="2" x14ac:dyDescent="0.35">
      <c r="A472" s="383">
        <v>469</v>
      </c>
      <c r="B472" s="439" t="s">
        <v>2425</v>
      </c>
      <c r="C472" s="17" t="s">
        <v>2426</v>
      </c>
      <c r="D472" s="792" t="s">
        <v>4172</v>
      </c>
      <c r="E472" s="82" t="s">
        <v>4377</v>
      </c>
      <c r="F472" s="63" t="s">
        <v>4173</v>
      </c>
      <c r="G472" s="63" t="s">
        <v>4174</v>
      </c>
      <c r="H472" s="18" t="s">
        <v>259</v>
      </c>
      <c r="I472" s="40" t="s">
        <v>4106</v>
      </c>
    </row>
    <row r="473" spans="1:9" ht="25" outlineLevel="2" x14ac:dyDescent="0.35">
      <c r="A473" s="383">
        <v>470</v>
      </c>
      <c r="B473" s="439" t="s">
        <v>1060</v>
      </c>
      <c r="C473" s="17" t="s">
        <v>1062</v>
      </c>
      <c r="D473" s="792" t="s">
        <v>4172</v>
      </c>
      <c r="E473" s="63"/>
      <c r="F473" s="63" t="s">
        <v>4173</v>
      </c>
      <c r="G473" s="63" t="s">
        <v>4174</v>
      </c>
      <c r="H473" s="18" t="s">
        <v>259</v>
      </c>
      <c r="I473" s="40" t="s">
        <v>4108</v>
      </c>
    </row>
    <row r="474" spans="1:9" outlineLevel="2" x14ac:dyDescent="0.35">
      <c r="A474" s="383">
        <v>471</v>
      </c>
      <c r="B474" s="439" t="s">
        <v>2427</v>
      </c>
      <c r="C474" s="17" t="s">
        <v>2428</v>
      </c>
      <c r="D474" s="139" t="s">
        <v>4090</v>
      </c>
      <c r="E474" s="63" t="s">
        <v>4378</v>
      </c>
      <c r="F474" s="17" t="s">
        <v>4091</v>
      </c>
      <c r="G474" s="17" t="s">
        <v>4091</v>
      </c>
      <c r="H474" s="18" t="s">
        <v>257</v>
      </c>
      <c r="I474" s="40" t="s">
        <v>4379</v>
      </c>
    </row>
    <row r="475" spans="1:9" outlineLevel="2" x14ac:dyDescent="0.35">
      <c r="A475" s="383">
        <v>472</v>
      </c>
      <c r="B475" s="439" t="s">
        <v>2429</v>
      </c>
      <c r="C475" s="17" t="s">
        <v>2430</v>
      </c>
      <c r="D475" s="43" t="s">
        <v>4094</v>
      </c>
      <c r="E475" s="63"/>
      <c r="F475" s="17" t="s">
        <v>4091</v>
      </c>
      <c r="G475" s="17" t="s">
        <v>4091</v>
      </c>
      <c r="H475" s="18" t="s">
        <v>1870</v>
      </c>
      <c r="I475" s="40" t="s">
        <v>4091</v>
      </c>
    </row>
    <row r="476" spans="1:9" ht="13" outlineLevel="1" x14ac:dyDescent="0.35">
      <c r="A476" s="861">
        <v>473</v>
      </c>
      <c r="B476" s="438"/>
      <c r="C476" s="44" t="s">
        <v>993</v>
      </c>
      <c r="D476" s="144"/>
      <c r="E476" s="417"/>
      <c r="F476" s="417" t="s">
        <v>1642</v>
      </c>
      <c r="G476" s="417" t="s">
        <v>1642</v>
      </c>
      <c r="H476" s="62" t="s">
        <v>1642</v>
      </c>
      <c r="I476" s="23" t="s">
        <v>1642</v>
      </c>
    </row>
    <row r="477" spans="1:9" ht="25" outlineLevel="2" x14ac:dyDescent="0.35">
      <c r="A477" s="383">
        <v>474</v>
      </c>
      <c r="B477" s="439" t="s">
        <v>991</v>
      </c>
      <c r="C477" s="17" t="s">
        <v>2431</v>
      </c>
      <c r="D477" s="792" t="s">
        <v>4172</v>
      </c>
      <c r="E477" s="63" t="s">
        <v>4380</v>
      </c>
      <c r="F477" s="63" t="s">
        <v>4173</v>
      </c>
      <c r="G477" s="63" t="s">
        <v>4174</v>
      </c>
      <c r="H477" s="18" t="s">
        <v>259</v>
      </c>
      <c r="I477" s="40" t="s">
        <v>4108</v>
      </c>
    </row>
    <row r="478" spans="1:9" ht="25" outlineLevel="2" x14ac:dyDescent="0.35">
      <c r="A478" s="383">
        <v>475</v>
      </c>
      <c r="B478" s="439" t="s">
        <v>2432</v>
      </c>
      <c r="C478" s="17" t="s">
        <v>2433</v>
      </c>
      <c r="D478" s="792" t="s">
        <v>4172</v>
      </c>
      <c r="E478" s="63"/>
      <c r="F478" s="63" t="s">
        <v>4173</v>
      </c>
      <c r="G478" s="63" t="s">
        <v>4174</v>
      </c>
      <c r="H478" s="18" t="s">
        <v>259</v>
      </c>
      <c r="I478" s="40" t="s">
        <v>4106</v>
      </c>
    </row>
    <row r="479" spans="1:9" outlineLevel="2" x14ac:dyDescent="0.35">
      <c r="A479" s="383">
        <v>476</v>
      </c>
      <c r="B479" s="439" t="s">
        <v>2434</v>
      </c>
      <c r="C479" s="17" t="s">
        <v>2435</v>
      </c>
      <c r="D479" s="139" t="s">
        <v>4090</v>
      </c>
      <c r="E479" s="63" t="s">
        <v>4381</v>
      </c>
      <c r="F479" s="17" t="s">
        <v>4091</v>
      </c>
      <c r="G479" s="17" t="s">
        <v>4091</v>
      </c>
      <c r="H479" s="18" t="s">
        <v>257</v>
      </c>
      <c r="I479" s="40" t="s">
        <v>4092</v>
      </c>
    </row>
    <row r="480" spans="1:9" outlineLevel="2" x14ac:dyDescent="0.35">
      <c r="A480" s="383">
        <v>477</v>
      </c>
      <c r="B480" s="439" t="s">
        <v>2436</v>
      </c>
      <c r="C480" s="17" t="s">
        <v>2437</v>
      </c>
      <c r="D480" s="43" t="s">
        <v>4094</v>
      </c>
      <c r="E480" s="63"/>
      <c r="F480" s="17" t="s">
        <v>4091</v>
      </c>
      <c r="G480" s="17" t="s">
        <v>4091</v>
      </c>
      <c r="H480" s="17" t="s">
        <v>1870</v>
      </c>
      <c r="I480" s="40" t="s">
        <v>4091</v>
      </c>
    </row>
    <row r="481" spans="1:9" ht="25" outlineLevel="2" x14ac:dyDescent="0.35">
      <c r="A481" s="383">
        <v>478</v>
      </c>
      <c r="B481" s="439" t="s">
        <v>1172</v>
      </c>
      <c r="C481" s="17" t="s">
        <v>1174</v>
      </c>
      <c r="D481" s="792" t="s">
        <v>4172</v>
      </c>
      <c r="E481" s="63"/>
      <c r="F481" s="63" t="s">
        <v>4173</v>
      </c>
      <c r="G481" s="63" t="s">
        <v>4174</v>
      </c>
      <c r="H481" s="18" t="s">
        <v>259</v>
      </c>
      <c r="I481" s="40" t="s">
        <v>4108</v>
      </c>
    </row>
    <row r="482" spans="1:9" outlineLevel="2" x14ac:dyDescent="0.35">
      <c r="A482" s="383">
        <v>479</v>
      </c>
      <c r="B482" s="439" t="s">
        <v>2438</v>
      </c>
      <c r="C482" s="17" t="s">
        <v>2439</v>
      </c>
      <c r="D482" s="139" t="s">
        <v>4090</v>
      </c>
      <c r="E482" s="63" t="s">
        <v>4381</v>
      </c>
      <c r="F482" s="17" t="s">
        <v>4091</v>
      </c>
      <c r="G482" s="17" t="s">
        <v>4091</v>
      </c>
      <c r="H482" s="18" t="s">
        <v>257</v>
      </c>
      <c r="I482" s="40" t="s">
        <v>4092</v>
      </c>
    </row>
    <row r="483" spans="1:9" s="60" customFormat="1" outlineLevel="2" x14ac:dyDescent="0.35">
      <c r="A483" s="383">
        <v>480</v>
      </c>
      <c r="B483" s="439" t="s">
        <v>2440</v>
      </c>
      <c r="C483" s="17" t="s">
        <v>2441</v>
      </c>
      <c r="D483" s="139" t="s">
        <v>4090</v>
      </c>
      <c r="E483" s="63"/>
      <c r="F483" s="70" t="s">
        <v>4091</v>
      </c>
      <c r="G483" s="70" t="s">
        <v>4091</v>
      </c>
      <c r="H483" s="18" t="s">
        <v>257</v>
      </c>
      <c r="I483" s="40" t="s">
        <v>4111</v>
      </c>
    </row>
    <row r="484" spans="1:9" outlineLevel="2" x14ac:dyDescent="0.35">
      <c r="A484" s="383">
        <v>481</v>
      </c>
      <c r="B484" s="439" t="s">
        <v>2442</v>
      </c>
      <c r="C484" s="17" t="s">
        <v>2443</v>
      </c>
      <c r="D484" s="139" t="s">
        <v>4090</v>
      </c>
      <c r="E484" s="63" t="s">
        <v>4382</v>
      </c>
      <c r="F484" s="17" t="s">
        <v>4091</v>
      </c>
      <c r="G484" s="17" t="s">
        <v>4091</v>
      </c>
      <c r="H484" s="18" t="s">
        <v>257</v>
      </c>
      <c r="I484" s="40" t="s">
        <v>4379</v>
      </c>
    </row>
    <row r="485" spans="1:9" outlineLevel="2" x14ac:dyDescent="0.35">
      <c r="A485" s="860">
        <v>482</v>
      </c>
      <c r="B485" s="439" t="s">
        <v>2444</v>
      </c>
      <c r="C485" s="40" t="s">
        <v>2445</v>
      </c>
      <c r="D485" s="143" t="s">
        <v>4165</v>
      </c>
      <c r="E485" s="63" t="s">
        <v>4383</v>
      </c>
      <c r="F485" s="17" t="s">
        <v>4091</v>
      </c>
      <c r="G485" s="17" t="s">
        <v>4091</v>
      </c>
      <c r="H485" s="20" t="s">
        <v>4091</v>
      </c>
      <c r="I485" s="40" t="s">
        <v>4091</v>
      </c>
    </row>
    <row r="486" spans="1:9" ht="78" x14ac:dyDescent="0.35">
      <c r="A486" s="888">
        <v>483</v>
      </c>
      <c r="B486" s="671"/>
      <c r="C486" s="175" t="s">
        <v>2446</v>
      </c>
      <c r="D486" s="179" t="s">
        <v>4384</v>
      </c>
      <c r="E486" s="179"/>
      <c r="F486" s="223" t="s">
        <v>1642</v>
      </c>
      <c r="G486" s="223" t="s">
        <v>1642</v>
      </c>
      <c r="H486" s="250" t="s">
        <v>1642</v>
      </c>
      <c r="I486" s="250" t="s">
        <v>1642</v>
      </c>
    </row>
    <row r="487" spans="1:9" ht="13" outlineLevel="1" x14ac:dyDescent="0.35">
      <c r="A487" s="889">
        <v>484</v>
      </c>
      <c r="B487" s="431"/>
      <c r="C487" s="424" t="s">
        <v>2447</v>
      </c>
      <c r="D487" s="154"/>
      <c r="E487" s="78"/>
      <c r="F487" s="78" t="s">
        <v>1642</v>
      </c>
      <c r="G487" s="78" t="s">
        <v>1642</v>
      </c>
      <c r="H487" s="420" t="s">
        <v>1642</v>
      </c>
      <c r="I487" s="420" t="s">
        <v>1642</v>
      </c>
    </row>
    <row r="488" spans="1:9" outlineLevel="2" x14ac:dyDescent="0.35">
      <c r="A488" s="860">
        <v>485</v>
      </c>
      <c r="B488" s="457" t="s">
        <v>2448</v>
      </c>
      <c r="C488" s="40" t="s">
        <v>2449</v>
      </c>
      <c r="D488" s="43" t="s">
        <v>4094</v>
      </c>
      <c r="E488" s="40"/>
      <c r="F488" s="17" t="s">
        <v>4091</v>
      </c>
      <c r="G488" s="17" t="s">
        <v>4091</v>
      </c>
      <c r="H488" s="40" t="s">
        <v>1870</v>
      </c>
      <c r="I488" s="40" t="s">
        <v>4091</v>
      </c>
    </row>
    <row r="489" spans="1:9" outlineLevel="2" x14ac:dyDescent="0.35">
      <c r="A489" s="860">
        <v>486</v>
      </c>
      <c r="B489" s="457" t="s">
        <v>2450</v>
      </c>
      <c r="C489" s="40" t="s">
        <v>2451</v>
      </c>
      <c r="D489" s="43" t="s">
        <v>4094</v>
      </c>
      <c r="E489" s="40"/>
      <c r="F489" s="17" t="s">
        <v>4091</v>
      </c>
      <c r="G489" s="17" t="s">
        <v>4091</v>
      </c>
      <c r="H489" s="40" t="s">
        <v>1870</v>
      </c>
      <c r="I489" s="40" t="s">
        <v>4091</v>
      </c>
    </row>
    <row r="490" spans="1:9" outlineLevel="2" x14ac:dyDescent="0.35">
      <c r="A490" s="860">
        <v>487</v>
      </c>
      <c r="B490" s="457" t="s">
        <v>2452</v>
      </c>
      <c r="C490" s="40" t="s">
        <v>2453</v>
      </c>
      <c r="D490" s="43" t="s">
        <v>4094</v>
      </c>
      <c r="E490" s="40"/>
      <c r="F490" s="17" t="s">
        <v>4091</v>
      </c>
      <c r="G490" s="17" t="s">
        <v>4091</v>
      </c>
      <c r="H490" s="40" t="s">
        <v>1870</v>
      </c>
      <c r="I490" s="40" t="s">
        <v>4091</v>
      </c>
    </row>
    <row r="491" spans="1:9" outlineLevel="2" x14ac:dyDescent="0.35">
      <c r="A491" s="860">
        <v>488</v>
      </c>
      <c r="B491" s="457" t="s">
        <v>2454</v>
      </c>
      <c r="C491" s="40" t="s">
        <v>2455</v>
      </c>
      <c r="D491" s="43" t="s">
        <v>4094</v>
      </c>
      <c r="E491" s="40"/>
      <c r="F491" s="17" t="s">
        <v>4091</v>
      </c>
      <c r="G491" s="17" t="s">
        <v>4091</v>
      </c>
      <c r="H491" s="40" t="s">
        <v>1870</v>
      </c>
      <c r="I491" s="40" t="s">
        <v>4091</v>
      </c>
    </row>
    <row r="492" spans="1:9" outlineLevel="2" x14ac:dyDescent="0.35">
      <c r="A492" s="860">
        <v>489</v>
      </c>
      <c r="B492" s="457" t="s">
        <v>2456</v>
      </c>
      <c r="C492" s="40" t="s">
        <v>2457</v>
      </c>
      <c r="D492" s="43" t="s">
        <v>4094</v>
      </c>
      <c r="E492" s="40"/>
      <c r="F492" s="17" t="s">
        <v>4091</v>
      </c>
      <c r="G492" s="17" t="s">
        <v>4091</v>
      </c>
      <c r="H492" s="40" t="s">
        <v>1870</v>
      </c>
      <c r="I492" s="40" t="s">
        <v>4091</v>
      </c>
    </row>
    <row r="493" spans="1:9" ht="13" outlineLevel="1" x14ac:dyDescent="0.35">
      <c r="A493" s="889">
        <v>490</v>
      </c>
      <c r="B493" s="431"/>
      <c r="C493" s="424" t="s">
        <v>1725</v>
      </c>
      <c r="D493" s="154"/>
      <c r="E493" s="78"/>
      <c r="F493" s="78" t="s">
        <v>1642</v>
      </c>
      <c r="G493" s="78" t="s">
        <v>1642</v>
      </c>
      <c r="H493" s="420" t="s">
        <v>1642</v>
      </c>
      <c r="I493" s="420" t="s">
        <v>1642</v>
      </c>
    </row>
    <row r="494" spans="1:9" outlineLevel="2" x14ac:dyDescent="0.35">
      <c r="A494" s="860">
        <v>491</v>
      </c>
      <c r="B494" s="457" t="s">
        <v>2458</v>
      </c>
      <c r="C494" s="40" t="s">
        <v>2459</v>
      </c>
      <c r="D494" s="139" t="s">
        <v>4090</v>
      </c>
      <c r="E494" s="40"/>
      <c r="F494" s="17" t="s">
        <v>4091</v>
      </c>
      <c r="G494" s="17" t="s">
        <v>4091</v>
      </c>
      <c r="H494" s="40" t="s">
        <v>257</v>
      </c>
      <c r="I494" s="40" t="s">
        <v>4092</v>
      </c>
    </row>
    <row r="495" spans="1:9" ht="13" outlineLevel="1" x14ac:dyDescent="0.35">
      <c r="A495" s="889">
        <v>492</v>
      </c>
      <c r="B495" s="431"/>
      <c r="C495" s="424" t="s">
        <v>2460</v>
      </c>
      <c r="D495" s="154"/>
      <c r="E495" s="78"/>
      <c r="F495" s="78" t="s">
        <v>1642</v>
      </c>
      <c r="G495" s="78" t="s">
        <v>1642</v>
      </c>
      <c r="H495" s="420" t="s">
        <v>1642</v>
      </c>
      <c r="I495" s="420" t="s">
        <v>1642</v>
      </c>
    </row>
    <row r="496" spans="1:9" ht="25" outlineLevel="2" x14ac:dyDescent="0.35">
      <c r="A496" s="860">
        <v>493</v>
      </c>
      <c r="B496" s="457" t="s">
        <v>2461</v>
      </c>
      <c r="C496" s="40" t="s">
        <v>2462</v>
      </c>
      <c r="D496" s="43" t="s">
        <v>4094</v>
      </c>
      <c r="E496" s="40" t="s">
        <v>4385</v>
      </c>
      <c r="F496" s="17" t="s">
        <v>4091</v>
      </c>
      <c r="G496" s="17" t="s">
        <v>4091</v>
      </c>
      <c r="H496" s="40" t="s">
        <v>1870</v>
      </c>
      <c r="I496" s="40" t="s">
        <v>4091</v>
      </c>
    </row>
    <row r="497" spans="1:9" outlineLevel="2" x14ac:dyDescent="0.35">
      <c r="A497" s="860">
        <v>494</v>
      </c>
      <c r="B497" s="457" t="s">
        <v>870</v>
      </c>
      <c r="C497" s="40" t="s">
        <v>872</v>
      </c>
      <c r="D497" s="139" t="s">
        <v>4090</v>
      </c>
      <c r="E497" s="40"/>
      <c r="F497" s="17" t="s">
        <v>4091</v>
      </c>
      <c r="G497" s="17" t="s">
        <v>4091</v>
      </c>
      <c r="H497" s="40" t="s">
        <v>257</v>
      </c>
      <c r="I497" s="40" t="s">
        <v>4092</v>
      </c>
    </row>
    <row r="498" spans="1:9" outlineLevel="2" x14ac:dyDescent="0.35">
      <c r="A498" s="860">
        <v>495</v>
      </c>
      <c r="B498" s="457" t="s">
        <v>2463</v>
      </c>
      <c r="C498" s="40" t="s">
        <v>2464</v>
      </c>
      <c r="D498" s="139" t="s">
        <v>4090</v>
      </c>
      <c r="E498" s="40" t="s">
        <v>4386</v>
      </c>
      <c r="F498" s="17" t="s">
        <v>4091</v>
      </c>
      <c r="G498" s="17" t="s">
        <v>4091</v>
      </c>
      <c r="H498" s="40" t="s">
        <v>257</v>
      </c>
      <c r="I498" s="40" t="s">
        <v>4092</v>
      </c>
    </row>
    <row r="499" spans="1:9" outlineLevel="2" x14ac:dyDescent="0.35">
      <c r="A499" s="860">
        <v>496</v>
      </c>
      <c r="B499" s="457" t="s">
        <v>2465</v>
      </c>
      <c r="C499" s="40" t="s">
        <v>2466</v>
      </c>
      <c r="D499" s="139" t="s">
        <v>4090</v>
      </c>
      <c r="E499" s="40" t="s">
        <v>4387</v>
      </c>
      <c r="F499" s="17" t="s">
        <v>4091</v>
      </c>
      <c r="G499" s="17" t="s">
        <v>4091</v>
      </c>
      <c r="H499" s="40" t="s">
        <v>257</v>
      </c>
      <c r="I499" s="40" t="s">
        <v>4092</v>
      </c>
    </row>
    <row r="500" spans="1:9" outlineLevel="2" x14ac:dyDescent="0.35">
      <c r="A500" s="860">
        <v>497</v>
      </c>
      <c r="B500" s="457" t="s">
        <v>2467</v>
      </c>
      <c r="C500" s="40" t="s">
        <v>2468</v>
      </c>
      <c r="D500" s="43" t="s">
        <v>4094</v>
      </c>
      <c r="E500" s="40" t="s">
        <v>4388</v>
      </c>
      <c r="F500" s="17" t="s">
        <v>4091</v>
      </c>
      <c r="G500" s="17" t="s">
        <v>4091</v>
      </c>
      <c r="H500" s="40" t="s">
        <v>1870</v>
      </c>
      <c r="I500" s="40" t="s">
        <v>4091</v>
      </c>
    </row>
    <row r="501" spans="1:9" outlineLevel="2" x14ac:dyDescent="0.35">
      <c r="A501" s="860">
        <v>498</v>
      </c>
      <c r="B501" s="457" t="s">
        <v>2469</v>
      </c>
      <c r="C501" s="40" t="s">
        <v>2470</v>
      </c>
      <c r="D501" s="43" t="s">
        <v>4094</v>
      </c>
      <c r="E501" s="40" t="s">
        <v>4389</v>
      </c>
      <c r="F501" s="17" t="s">
        <v>4091</v>
      </c>
      <c r="G501" s="17" t="s">
        <v>4091</v>
      </c>
      <c r="H501" s="40" t="s">
        <v>1870</v>
      </c>
      <c r="I501" s="40" t="s">
        <v>4091</v>
      </c>
    </row>
    <row r="502" spans="1:9" outlineLevel="2" x14ac:dyDescent="0.35">
      <c r="A502" s="860">
        <v>499</v>
      </c>
      <c r="B502" s="457" t="s">
        <v>2471</v>
      </c>
      <c r="C502" s="40" t="s">
        <v>2472</v>
      </c>
      <c r="D502" s="43" t="s">
        <v>4094</v>
      </c>
      <c r="E502" s="40"/>
      <c r="F502" s="17" t="s">
        <v>4091</v>
      </c>
      <c r="G502" s="17" t="s">
        <v>4091</v>
      </c>
      <c r="H502" s="40" t="s">
        <v>1870</v>
      </c>
      <c r="I502" s="40" t="s">
        <v>4091</v>
      </c>
    </row>
    <row r="503" spans="1:9" outlineLevel="2" x14ac:dyDescent="0.35">
      <c r="A503" s="383">
        <v>500</v>
      </c>
      <c r="B503" s="439" t="s">
        <v>1342</v>
      </c>
      <c r="C503" s="17" t="s">
        <v>1345</v>
      </c>
      <c r="D503" s="139" t="s">
        <v>4090</v>
      </c>
      <c r="E503" s="17" t="s">
        <v>4390</v>
      </c>
      <c r="F503" s="17" t="s">
        <v>4091</v>
      </c>
      <c r="G503" s="17" t="s">
        <v>4091</v>
      </c>
      <c r="H503" s="40" t="s">
        <v>257</v>
      </c>
      <c r="I503" s="40" t="s">
        <v>4108</v>
      </c>
    </row>
    <row r="504" spans="1:9" outlineLevel="2" x14ac:dyDescent="0.35">
      <c r="A504" s="383">
        <v>501</v>
      </c>
      <c r="B504" s="439" t="s">
        <v>2473</v>
      </c>
      <c r="C504" s="17" t="s">
        <v>2474</v>
      </c>
      <c r="D504" s="139" t="s">
        <v>4090</v>
      </c>
      <c r="E504" s="17" t="s">
        <v>4390</v>
      </c>
      <c r="F504" s="17" t="s">
        <v>4091</v>
      </c>
      <c r="G504" s="17" t="s">
        <v>4091</v>
      </c>
      <c r="H504" s="40" t="s">
        <v>257</v>
      </c>
      <c r="I504" s="40" t="s">
        <v>4092</v>
      </c>
    </row>
    <row r="505" spans="1:9" outlineLevel="2" x14ac:dyDescent="0.35">
      <c r="A505" s="860">
        <v>502</v>
      </c>
      <c r="B505" s="457" t="s">
        <v>2475</v>
      </c>
      <c r="C505" s="40" t="s">
        <v>2476</v>
      </c>
      <c r="D505" s="139" t="s">
        <v>4090</v>
      </c>
      <c r="E505" s="40" t="s">
        <v>4390</v>
      </c>
      <c r="F505" s="17" t="s">
        <v>4091</v>
      </c>
      <c r="G505" s="17" t="s">
        <v>4091</v>
      </c>
      <c r="H505" s="40" t="s">
        <v>257</v>
      </c>
      <c r="I505" s="40" t="s">
        <v>4092</v>
      </c>
    </row>
    <row r="506" spans="1:9" outlineLevel="2" x14ac:dyDescent="0.35">
      <c r="A506" s="860">
        <v>503</v>
      </c>
      <c r="B506" s="457" t="s">
        <v>2477</v>
      </c>
      <c r="C506" s="40" t="s">
        <v>2478</v>
      </c>
      <c r="D506" s="43" t="s">
        <v>4094</v>
      </c>
      <c r="E506" s="40"/>
      <c r="F506" s="17" t="s">
        <v>4091</v>
      </c>
      <c r="G506" s="17" t="s">
        <v>4091</v>
      </c>
      <c r="H506" s="40" t="s">
        <v>1870</v>
      </c>
      <c r="I506" s="40" t="s">
        <v>4091</v>
      </c>
    </row>
    <row r="507" spans="1:9" ht="13" outlineLevel="1" x14ac:dyDescent="0.35">
      <c r="A507" s="889">
        <v>504</v>
      </c>
      <c r="B507" s="431"/>
      <c r="C507" s="424" t="s">
        <v>1738</v>
      </c>
      <c r="D507" s="154"/>
      <c r="E507" s="78"/>
      <c r="F507" s="78" t="s">
        <v>1642</v>
      </c>
      <c r="G507" s="78" t="s">
        <v>1642</v>
      </c>
      <c r="H507" s="420" t="s">
        <v>1642</v>
      </c>
      <c r="I507" s="420" t="s">
        <v>1642</v>
      </c>
    </row>
    <row r="508" spans="1:9" ht="25" outlineLevel="2" x14ac:dyDescent="0.35">
      <c r="A508" s="860">
        <v>505</v>
      </c>
      <c r="B508" s="457" t="s">
        <v>2479</v>
      </c>
      <c r="C508" s="40" t="s">
        <v>2480</v>
      </c>
      <c r="D508" s="139" t="s">
        <v>4090</v>
      </c>
      <c r="E508" s="40" t="s">
        <v>4391</v>
      </c>
      <c r="F508" s="17" t="s">
        <v>4091</v>
      </c>
      <c r="G508" s="17" t="s">
        <v>4091</v>
      </c>
      <c r="H508" s="40" t="s">
        <v>257</v>
      </c>
      <c r="I508" s="40" t="s">
        <v>4092</v>
      </c>
    </row>
    <row r="509" spans="1:9" outlineLevel="2" x14ac:dyDescent="0.35">
      <c r="A509" s="860">
        <v>506</v>
      </c>
      <c r="B509" s="457" t="s">
        <v>2481</v>
      </c>
      <c r="C509" s="40" t="s">
        <v>2482</v>
      </c>
      <c r="D509" s="43" t="s">
        <v>4094</v>
      </c>
      <c r="E509" s="40"/>
      <c r="F509" s="17" t="s">
        <v>4091</v>
      </c>
      <c r="G509" s="17" t="s">
        <v>4091</v>
      </c>
      <c r="H509" s="40" t="s">
        <v>1870</v>
      </c>
      <c r="I509" s="40" t="s">
        <v>4091</v>
      </c>
    </row>
    <row r="510" spans="1:9" ht="62.5" outlineLevel="2" x14ac:dyDescent="0.35">
      <c r="A510" s="860">
        <v>507</v>
      </c>
      <c r="B510" s="457" t="s">
        <v>2483</v>
      </c>
      <c r="C510" s="40" t="s">
        <v>2484</v>
      </c>
      <c r="D510" s="43" t="s">
        <v>4094</v>
      </c>
      <c r="E510" s="40"/>
      <c r="F510" s="17" t="s">
        <v>4091</v>
      </c>
      <c r="G510" s="17" t="s">
        <v>4091</v>
      </c>
      <c r="H510" s="40" t="s">
        <v>1870</v>
      </c>
      <c r="I510" s="40" t="s">
        <v>4091</v>
      </c>
    </row>
    <row r="511" spans="1:9" ht="37.5" outlineLevel="2" x14ac:dyDescent="0.35">
      <c r="A511" s="860">
        <v>508</v>
      </c>
      <c r="B511" s="457" t="s">
        <v>2485</v>
      </c>
      <c r="C511" s="40" t="s">
        <v>2486</v>
      </c>
      <c r="D511" s="139" t="s">
        <v>4090</v>
      </c>
      <c r="E511" s="40"/>
      <c r="F511" s="17" t="s">
        <v>4091</v>
      </c>
      <c r="G511" s="17" t="s">
        <v>4091</v>
      </c>
      <c r="H511" s="40" t="s">
        <v>257</v>
      </c>
      <c r="I511" s="40" t="s">
        <v>4106</v>
      </c>
    </row>
    <row r="512" spans="1:9" ht="50" outlineLevel="2" x14ac:dyDescent="0.35">
      <c r="A512" s="860">
        <v>509</v>
      </c>
      <c r="B512" s="457" t="s">
        <v>2487</v>
      </c>
      <c r="C512" s="40" t="s">
        <v>2488</v>
      </c>
      <c r="D512" s="139" t="s">
        <v>4090</v>
      </c>
      <c r="E512" s="40" t="s">
        <v>4392</v>
      </c>
      <c r="F512" s="17" t="s">
        <v>4091</v>
      </c>
      <c r="G512" s="17" t="s">
        <v>4091</v>
      </c>
      <c r="H512" s="40" t="s">
        <v>257</v>
      </c>
      <c r="I512" s="40" t="s">
        <v>4106</v>
      </c>
    </row>
    <row r="513" spans="1:9" outlineLevel="2" x14ac:dyDescent="0.35">
      <c r="A513" s="860">
        <v>510</v>
      </c>
      <c r="B513" s="457" t="s">
        <v>2489</v>
      </c>
      <c r="C513" s="40" t="s">
        <v>977</v>
      </c>
      <c r="D513" s="140" t="s">
        <v>1994</v>
      </c>
      <c r="E513" s="40"/>
      <c r="F513" s="17" t="s">
        <v>4091</v>
      </c>
      <c r="G513" s="17" t="s">
        <v>4091</v>
      </c>
      <c r="H513" s="40" t="s">
        <v>257</v>
      </c>
      <c r="I513" s="40" t="s">
        <v>4101</v>
      </c>
    </row>
    <row r="514" spans="1:9" ht="13" outlineLevel="1" x14ac:dyDescent="0.35">
      <c r="A514" s="889">
        <v>511</v>
      </c>
      <c r="B514" s="431"/>
      <c r="C514" s="424" t="s">
        <v>2490</v>
      </c>
      <c r="D514" s="154"/>
      <c r="E514" s="78"/>
      <c r="F514" s="78" t="s">
        <v>1642</v>
      </c>
      <c r="G514" s="78" t="s">
        <v>1642</v>
      </c>
      <c r="H514" s="420" t="s">
        <v>1642</v>
      </c>
      <c r="I514" s="420" t="s">
        <v>1642</v>
      </c>
    </row>
    <row r="515" spans="1:9" outlineLevel="2" x14ac:dyDescent="0.35">
      <c r="A515" s="860">
        <v>512</v>
      </c>
      <c r="B515" s="457" t="s">
        <v>2491</v>
      </c>
      <c r="C515" s="40" t="s">
        <v>2492</v>
      </c>
      <c r="D515" s="43" t="s">
        <v>4094</v>
      </c>
      <c r="E515" s="40"/>
      <c r="F515" s="17" t="s">
        <v>4091</v>
      </c>
      <c r="G515" s="17" t="s">
        <v>4091</v>
      </c>
      <c r="H515" s="40" t="s">
        <v>1870</v>
      </c>
      <c r="I515" s="40" t="s">
        <v>4091</v>
      </c>
    </row>
    <row r="516" spans="1:9" outlineLevel="2" x14ac:dyDescent="0.35">
      <c r="A516" s="860">
        <v>513</v>
      </c>
      <c r="B516" s="457" t="s">
        <v>2493</v>
      </c>
      <c r="C516" s="40" t="s">
        <v>2494</v>
      </c>
      <c r="D516" s="43" t="s">
        <v>4094</v>
      </c>
      <c r="E516" s="40" t="s">
        <v>4393</v>
      </c>
      <c r="F516" s="17" t="s">
        <v>4091</v>
      </c>
      <c r="G516" s="17" t="s">
        <v>4091</v>
      </c>
      <c r="H516" s="40" t="s">
        <v>1870</v>
      </c>
      <c r="I516" s="40" t="s">
        <v>4091</v>
      </c>
    </row>
    <row r="517" spans="1:9" outlineLevel="2" x14ac:dyDescent="0.35">
      <c r="A517" s="860">
        <v>514</v>
      </c>
      <c r="B517" s="457" t="s">
        <v>2495</v>
      </c>
      <c r="C517" s="40" t="s">
        <v>2496</v>
      </c>
      <c r="D517" s="43" t="s">
        <v>4094</v>
      </c>
      <c r="E517" s="40"/>
      <c r="F517" s="17" t="s">
        <v>4091</v>
      </c>
      <c r="G517" s="17" t="s">
        <v>4091</v>
      </c>
      <c r="H517" s="40" t="s">
        <v>1870</v>
      </c>
      <c r="I517" s="40" t="s">
        <v>4091</v>
      </c>
    </row>
    <row r="518" spans="1:9" outlineLevel="2" x14ac:dyDescent="0.35">
      <c r="A518" s="860">
        <v>515</v>
      </c>
      <c r="B518" s="457" t="s">
        <v>2497</v>
      </c>
      <c r="C518" s="40" t="s">
        <v>2498</v>
      </c>
      <c r="D518" s="43" t="s">
        <v>4094</v>
      </c>
      <c r="E518" s="40"/>
      <c r="F518" s="17" t="s">
        <v>4091</v>
      </c>
      <c r="G518" s="17" t="s">
        <v>4091</v>
      </c>
      <c r="H518" s="40" t="s">
        <v>1870</v>
      </c>
      <c r="I518" s="40" t="s">
        <v>4091</v>
      </c>
    </row>
    <row r="519" spans="1:9" outlineLevel="2" x14ac:dyDescent="0.35">
      <c r="A519" s="860">
        <v>516</v>
      </c>
      <c r="B519" s="457" t="s">
        <v>2499</v>
      </c>
      <c r="C519" s="40" t="s">
        <v>2500</v>
      </c>
      <c r="D519" s="43" t="s">
        <v>4094</v>
      </c>
      <c r="E519" s="40" t="s">
        <v>4394</v>
      </c>
      <c r="F519" s="17" t="s">
        <v>4091</v>
      </c>
      <c r="G519" s="17" t="s">
        <v>4091</v>
      </c>
      <c r="H519" s="40" t="s">
        <v>1870</v>
      </c>
      <c r="I519" s="40" t="s">
        <v>4091</v>
      </c>
    </row>
    <row r="520" spans="1:9" outlineLevel="2" x14ac:dyDescent="0.35">
      <c r="A520" s="860">
        <v>517</v>
      </c>
      <c r="B520" s="457" t="s">
        <v>2501</v>
      </c>
      <c r="C520" s="40" t="s">
        <v>2502</v>
      </c>
      <c r="D520" s="43" t="s">
        <v>4094</v>
      </c>
      <c r="E520" s="40"/>
      <c r="F520" s="17" t="s">
        <v>4091</v>
      </c>
      <c r="G520" s="17" t="s">
        <v>4091</v>
      </c>
      <c r="H520" s="40" t="s">
        <v>1870</v>
      </c>
      <c r="I520" s="40" t="s">
        <v>4091</v>
      </c>
    </row>
    <row r="521" spans="1:9" ht="13" outlineLevel="1" x14ac:dyDescent="0.35">
      <c r="A521" s="890">
        <v>518</v>
      </c>
      <c r="B521" s="473"/>
      <c r="C521" s="6" t="s">
        <v>2503</v>
      </c>
      <c r="D521" s="156"/>
      <c r="E521" s="79"/>
      <c r="F521" s="79" t="s">
        <v>1642</v>
      </c>
      <c r="G521" s="79" t="s">
        <v>1642</v>
      </c>
      <c r="H521" s="420" t="s">
        <v>1642</v>
      </c>
      <c r="I521" s="420" t="s">
        <v>1642</v>
      </c>
    </row>
    <row r="522" spans="1:9" outlineLevel="2" x14ac:dyDescent="0.35">
      <c r="A522" s="860">
        <v>519</v>
      </c>
      <c r="B522" s="457" t="s">
        <v>2504</v>
      </c>
      <c r="C522" s="40" t="s">
        <v>2505</v>
      </c>
      <c r="D522" s="140" t="s">
        <v>1994</v>
      </c>
      <c r="E522" s="40"/>
      <c r="F522" s="17" t="s">
        <v>4091</v>
      </c>
      <c r="G522" s="17" t="s">
        <v>4091</v>
      </c>
      <c r="H522" s="40" t="s">
        <v>257</v>
      </c>
      <c r="I522" s="40" t="s">
        <v>4101</v>
      </c>
    </row>
    <row r="523" spans="1:9" ht="25" outlineLevel="2" x14ac:dyDescent="0.35">
      <c r="A523" s="860">
        <v>520</v>
      </c>
      <c r="B523" s="457" t="s">
        <v>2506</v>
      </c>
      <c r="C523" s="40" t="s">
        <v>2507</v>
      </c>
      <c r="D523" s="43" t="s">
        <v>4094</v>
      </c>
      <c r="E523" s="40" t="s">
        <v>4395</v>
      </c>
      <c r="F523" s="17" t="s">
        <v>4091</v>
      </c>
      <c r="G523" s="17" t="s">
        <v>4091</v>
      </c>
      <c r="H523" s="40" t="s">
        <v>1870</v>
      </c>
      <c r="I523" s="40" t="s">
        <v>4091</v>
      </c>
    </row>
    <row r="524" spans="1:9" s="60" customFormat="1" ht="37.5" outlineLevel="2" x14ac:dyDescent="0.35">
      <c r="A524" s="860">
        <v>521</v>
      </c>
      <c r="B524" s="457" t="s">
        <v>2508</v>
      </c>
      <c r="C524" s="40" t="s">
        <v>2509</v>
      </c>
      <c r="D524" s="140" t="s">
        <v>1994</v>
      </c>
      <c r="E524" s="40" t="s">
        <v>4650</v>
      </c>
      <c r="F524" s="70" t="s">
        <v>4091</v>
      </c>
      <c r="G524" s="70" t="s">
        <v>4091</v>
      </c>
      <c r="H524" s="40" t="s">
        <v>257</v>
      </c>
      <c r="I524" s="11" t="s">
        <v>4101</v>
      </c>
    </row>
    <row r="525" spans="1:9" outlineLevel="2" x14ac:dyDescent="0.35">
      <c r="A525" s="860">
        <v>522</v>
      </c>
      <c r="B525" s="457" t="s">
        <v>2510</v>
      </c>
      <c r="C525" s="40" t="s">
        <v>2511</v>
      </c>
      <c r="D525" s="140" t="s">
        <v>1994</v>
      </c>
      <c r="E525" s="40" t="s">
        <v>4396</v>
      </c>
      <c r="F525" s="17" t="s">
        <v>4091</v>
      </c>
      <c r="G525" s="17" t="s">
        <v>4091</v>
      </c>
      <c r="H525" s="40" t="s">
        <v>257</v>
      </c>
      <c r="I525" s="40" t="s">
        <v>4101</v>
      </c>
    </row>
    <row r="526" spans="1:9" outlineLevel="2" x14ac:dyDescent="0.35">
      <c r="A526" s="860">
        <v>523</v>
      </c>
      <c r="B526" s="457" t="s">
        <v>2512</v>
      </c>
      <c r="C526" s="40" t="s">
        <v>2513</v>
      </c>
      <c r="D526" s="43" t="s">
        <v>4094</v>
      </c>
      <c r="E526" s="40" t="s">
        <v>4397</v>
      </c>
      <c r="F526" s="17" t="s">
        <v>4091</v>
      </c>
      <c r="G526" s="17" t="s">
        <v>4091</v>
      </c>
      <c r="H526" s="40" t="s">
        <v>1870</v>
      </c>
      <c r="I526" s="40" t="s">
        <v>4091</v>
      </c>
    </row>
    <row r="527" spans="1:9" ht="13" outlineLevel="1" x14ac:dyDescent="0.35">
      <c r="A527" s="889">
        <v>524</v>
      </c>
      <c r="B527" s="473"/>
      <c r="C527" s="424" t="s">
        <v>2311</v>
      </c>
      <c r="D527" s="154"/>
      <c r="E527" s="78"/>
      <c r="F527" s="78" t="s">
        <v>1642</v>
      </c>
      <c r="G527" s="78" t="s">
        <v>1642</v>
      </c>
      <c r="H527" s="420" t="s">
        <v>1642</v>
      </c>
      <c r="I527" s="420" t="s">
        <v>1642</v>
      </c>
    </row>
    <row r="528" spans="1:9" outlineLevel="2" x14ac:dyDescent="0.35">
      <c r="A528" s="860">
        <v>525</v>
      </c>
      <c r="B528" s="457" t="s">
        <v>2514</v>
      </c>
      <c r="C528" s="40" t="s">
        <v>2515</v>
      </c>
      <c r="D528" s="140" t="s">
        <v>1994</v>
      </c>
      <c r="E528" s="40" t="s">
        <v>4398</v>
      </c>
      <c r="F528" s="17" t="s">
        <v>4091</v>
      </c>
      <c r="G528" s="17" t="s">
        <v>4091</v>
      </c>
      <c r="H528" s="40" t="s">
        <v>257</v>
      </c>
      <c r="I528" s="40" t="s">
        <v>4101</v>
      </c>
    </row>
    <row r="529" spans="1:9" ht="50" outlineLevel="2" x14ac:dyDescent="0.35">
      <c r="A529" s="860">
        <v>526</v>
      </c>
      <c r="B529" s="457" t="s">
        <v>2516</v>
      </c>
      <c r="C529" s="40" t="s">
        <v>2517</v>
      </c>
      <c r="D529" s="43" t="s">
        <v>4094</v>
      </c>
      <c r="E529" s="40"/>
      <c r="F529" s="17" t="s">
        <v>4091</v>
      </c>
      <c r="G529" s="17" t="s">
        <v>4091</v>
      </c>
      <c r="H529" s="40" t="s">
        <v>1870</v>
      </c>
      <c r="I529" s="40" t="s">
        <v>4091</v>
      </c>
    </row>
    <row r="530" spans="1:9" s="60" customFormat="1" ht="13" x14ac:dyDescent="0.35">
      <c r="A530" s="891">
        <v>527</v>
      </c>
      <c r="B530" s="672"/>
      <c r="C530" s="176" t="s">
        <v>2518</v>
      </c>
      <c r="D530" s="880"/>
      <c r="E530" s="223"/>
      <c r="F530" s="223" t="s">
        <v>1642</v>
      </c>
      <c r="G530" s="223" t="s">
        <v>1642</v>
      </c>
      <c r="H530" s="245" t="s">
        <v>1642</v>
      </c>
      <c r="I530" s="245" t="s">
        <v>1642</v>
      </c>
    </row>
    <row r="531" spans="1:9" s="60" customFormat="1" ht="39" outlineLevel="1" x14ac:dyDescent="0.35">
      <c r="A531" s="856">
        <v>528</v>
      </c>
      <c r="B531" s="599"/>
      <c r="C531" s="12" t="s">
        <v>2519</v>
      </c>
      <c r="D531" s="416" t="s">
        <v>4399</v>
      </c>
      <c r="E531" s="416"/>
      <c r="F531" s="6" t="s">
        <v>1642</v>
      </c>
      <c r="G531" s="6" t="s">
        <v>1642</v>
      </c>
      <c r="H531" s="71" t="s">
        <v>1642</v>
      </c>
      <c r="I531" s="71" t="s">
        <v>1642</v>
      </c>
    </row>
    <row r="532" spans="1:9" s="60" customFormat="1" ht="25" outlineLevel="2" x14ac:dyDescent="0.35">
      <c r="A532" s="860">
        <v>529</v>
      </c>
      <c r="B532" s="462" t="s">
        <v>2520</v>
      </c>
      <c r="C532" s="40" t="s">
        <v>2521</v>
      </c>
      <c r="D532" s="792" t="s">
        <v>4172</v>
      </c>
      <c r="E532" s="28" t="s">
        <v>4400</v>
      </c>
      <c r="F532" s="11" t="s">
        <v>2490</v>
      </c>
      <c r="G532" s="40" t="s">
        <v>4240</v>
      </c>
      <c r="H532" s="18" t="s">
        <v>259</v>
      </c>
      <c r="I532" s="11" t="s">
        <v>4111</v>
      </c>
    </row>
    <row r="533" spans="1:9" s="60" customFormat="1" ht="37.5" outlineLevel="2" x14ac:dyDescent="0.35">
      <c r="A533" s="860">
        <v>530</v>
      </c>
      <c r="B533" s="462" t="s">
        <v>2522</v>
      </c>
      <c r="C533" s="40" t="s">
        <v>2523</v>
      </c>
      <c r="D533" s="792" t="s">
        <v>4172</v>
      </c>
      <c r="E533" s="28" t="s">
        <v>4401</v>
      </c>
      <c r="F533" s="11" t="s">
        <v>2490</v>
      </c>
      <c r="G533" s="40" t="s">
        <v>4240</v>
      </c>
      <c r="H533" s="18" t="s">
        <v>259</v>
      </c>
      <c r="I533" s="11" t="s">
        <v>4111</v>
      </c>
    </row>
    <row r="534" spans="1:9" s="60" customFormat="1" ht="37.5" outlineLevel="2" x14ac:dyDescent="0.35">
      <c r="A534" s="860">
        <v>531</v>
      </c>
      <c r="B534" s="462" t="s">
        <v>1105</v>
      </c>
      <c r="C534" s="40" t="s">
        <v>2524</v>
      </c>
      <c r="D534" s="792" t="s">
        <v>4172</v>
      </c>
      <c r="E534" s="28" t="s">
        <v>4402</v>
      </c>
      <c r="F534" s="11" t="s">
        <v>2490</v>
      </c>
      <c r="G534" s="40" t="s">
        <v>4240</v>
      </c>
      <c r="H534" s="18" t="s">
        <v>259</v>
      </c>
      <c r="I534" s="40" t="s">
        <v>4108</v>
      </c>
    </row>
    <row r="535" spans="1:9" s="60" customFormat="1" ht="25" outlineLevel="2" x14ac:dyDescent="0.35">
      <c r="A535" s="860">
        <v>532</v>
      </c>
      <c r="B535" s="462" t="s">
        <v>1312</v>
      </c>
      <c r="C535" s="40" t="s">
        <v>2525</v>
      </c>
      <c r="D535" s="792" t="s">
        <v>4172</v>
      </c>
      <c r="E535" s="28" t="s">
        <v>4403</v>
      </c>
      <c r="F535" s="11" t="s">
        <v>2490</v>
      </c>
      <c r="G535" s="40" t="s">
        <v>4240</v>
      </c>
      <c r="H535" s="18" t="s">
        <v>259</v>
      </c>
      <c r="I535" s="40" t="s">
        <v>4108</v>
      </c>
    </row>
    <row r="536" spans="1:9" s="60" customFormat="1" ht="13" outlineLevel="1" x14ac:dyDescent="0.35">
      <c r="A536" s="856">
        <v>533</v>
      </c>
      <c r="B536" s="599"/>
      <c r="C536" s="12" t="s">
        <v>2526</v>
      </c>
      <c r="D536" s="157"/>
      <c r="E536" s="6"/>
      <c r="F536" s="6" t="s">
        <v>1642</v>
      </c>
      <c r="G536" s="6" t="s">
        <v>1642</v>
      </c>
      <c r="H536" s="71" t="s">
        <v>1642</v>
      </c>
      <c r="I536" s="71" t="s">
        <v>1642</v>
      </c>
    </row>
    <row r="537" spans="1:9" s="60" customFormat="1" ht="37.5" outlineLevel="2" x14ac:dyDescent="0.35">
      <c r="A537" s="863">
        <v>534</v>
      </c>
      <c r="B537" s="462" t="s">
        <v>2527</v>
      </c>
      <c r="C537" s="28" t="s">
        <v>2528</v>
      </c>
      <c r="D537" s="792" t="s">
        <v>4172</v>
      </c>
      <c r="E537" s="40"/>
      <c r="F537" s="11" t="s">
        <v>4256</v>
      </c>
      <c r="G537" s="11" t="s">
        <v>4257</v>
      </c>
      <c r="H537" s="18" t="s">
        <v>259</v>
      </c>
      <c r="I537" s="40" t="s">
        <v>4111</v>
      </c>
    </row>
    <row r="538" spans="1:9" s="60" customFormat="1" ht="13" outlineLevel="1" x14ac:dyDescent="0.35">
      <c r="A538" s="856">
        <v>535</v>
      </c>
      <c r="B538" s="599"/>
      <c r="C538" s="12" t="s">
        <v>2529</v>
      </c>
      <c r="D538" s="157"/>
      <c r="E538" s="6"/>
      <c r="F538" s="6" t="s">
        <v>1642</v>
      </c>
      <c r="G538" s="6" t="s">
        <v>1642</v>
      </c>
      <c r="H538" s="71" t="s">
        <v>1642</v>
      </c>
      <c r="I538" s="71" t="s">
        <v>1642</v>
      </c>
    </row>
    <row r="539" spans="1:9" s="60" customFormat="1" ht="25" outlineLevel="2" x14ac:dyDescent="0.35">
      <c r="A539" s="863">
        <v>536</v>
      </c>
      <c r="B539" s="462" t="s">
        <v>2530</v>
      </c>
      <c r="C539" s="28" t="s">
        <v>2531</v>
      </c>
      <c r="D539" s="792" t="s">
        <v>4172</v>
      </c>
      <c r="E539" s="28" t="s">
        <v>4404</v>
      </c>
      <c r="F539" s="40" t="s">
        <v>4405</v>
      </c>
      <c r="G539" s="11" t="s">
        <v>4406</v>
      </c>
      <c r="H539" s="18" t="s">
        <v>259</v>
      </c>
      <c r="I539" s="40" t="s">
        <v>4111</v>
      </c>
    </row>
    <row r="540" spans="1:9" s="60" customFormat="1" ht="25" outlineLevel="2" x14ac:dyDescent="0.35">
      <c r="A540" s="863">
        <v>537</v>
      </c>
      <c r="B540" s="462" t="s">
        <v>2532</v>
      </c>
      <c r="C540" s="28" t="s">
        <v>2533</v>
      </c>
      <c r="D540" s="792" t="s">
        <v>4172</v>
      </c>
      <c r="E540" s="28" t="s">
        <v>4407</v>
      </c>
      <c r="F540" s="40" t="s">
        <v>4405</v>
      </c>
      <c r="G540" s="11" t="s">
        <v>4406</v>
      </c>
      <c r="H540" s="18" t="s">
        <v>259</v>
      </c>
      <c r="I540" s="40" t="s">
        <v>4111</v>
      </c>
    </row>
    <row r="541" spans="1:9" s="60" customFormat="1" ht="25" outlineLevel="2" x14ac:dyDescent="0.35">
      <c r="A541" s="863">
        <v>538</v>
      </c>
      <c r="B541" s="462" t="s">
        <v>2534</v>
      </c>
      <c r="C541" s="28" t="s">
        <v>2535</v>
      </c>
      <c r="D541" s="792" t="s">
        <v>4172</v>
      </c>
      <c r="E541" s="28" t="s">
        <v>4408</v>
      </c>
      <c r="F541" s="40" t="s">
        <v>4405</v>
      </c>
      <c r="G541" s="11" t="s">
        <v>4406</v>
      </c>
      <c r="H541" s="18" t="s">
        <v>259</v>
      </c>
      <c r="I541" s="40" t="s">
        <v>4111</v>
      </c>
    </row>
    <row r="542" spans="1:9" s="60" customFormat="1" ht="25" outlineLevel="2" x14ac:dyDescent="0.35">
      <c r="A542" s="863">
        <v>539</v>
      </c>
      <c r="B542" s="462" t="s">
        <v>2536</v>
      </c>
      <c r="C542" s="28" t="s">
        <v>2537</v>
      </c>
      <c r="D542" s="792" t="s">
        <v>4172</v>
      </c>
      <c r="E542" s="28"/>
      <c r="F542" s="65" t="s">
        <v>4405</v>
      </c>
      <c r="G542" s="602" t="s">
        <v>4406</v>
      </c>
      <c r="H542" s="18" t="s">
        <v>259</v>
      </c>
      <c r="I542" s="40" t="s">
        <v>4111</v>
      </c>
    </row>
    <row r="543" spans="1:9" s="60" customFormat="1" ht="13" outlineLevel="1" x14ac:dyDescent="0.35">
      <c r="A543" s="856">
        <v>540</v>
      </c>
      <c r="B543" s="599"/>
      <c r="C543" s="12" t="s">
        <v>2538</v>
      </c>
      <c r="D543" s="157"/>
      <c r="E543" s="6"/>
      <c r="F543" s="6" t="s">
        <v>1642</v>
      </c>
      <c r="G543" s="6" t="s">
        <v>1642</v>
      </c>
      <c r="H543" s="71" t="s">
        <v>1642</v>
      </c>
      <c r="I543" s="71" t="s">
        <v>1642</v>
      </c>
    </row>
    <row r="544" spans="1:9" s="60" customFormat="1" ht="37.5" outlineLevel="2" x14ac:dyDescent="0.35">
      <c r="A544" s="863">
        <v>541</v>
      </c>
      <c r="B544" s="462" t="s">
        <v>2539</v>
      </c>
      <c r="C544" s="28" t="s">
        <v>2540</v>
      </c>
      <c r="D544" s="792" t="s">
        <v>4172</v>
      </c>
      <c r="E544" s="65"/>
      <c r="F544" s="65" t="s">
        <v>4409</v>
      </c>
      <c r="G544" s="65" t="s">
        <v>4410</v>
      </c>
      <c r="H544" s="18" t="s">
        <v>259</v>
      </c>
      <c r="I544" s="11" t="s">
        <v>4111</v>
      </c>
    </row>
    <row r="545" spans="1:9" s="60" customFormat="1" ht="25" outlineLevel="2" x14ac:dyDescent="0.35">
      <c r="A545" s="863">
        <v>542</v>
      </c>
      <c r="B545" s="603" t="s">
        <v>2541</v>
      </c>
      <c r="C545" s="28" t="s">
        <v>2542</v>
      </c>
      <c r="D545" s="792" t="s">
        <v>4172</v>
      </c>
      <c r="E545" s="65"/>
      <c r="F545" s="65" t="s">
        <v>2233</v>
      </c>
      <c r="G545" s="65" t="s">
        <v>4278</v>
      </c>
      <c r="H545" s="18" t="s">
        <v>259</v>
      </c>
      <c r="I545" s="11" t="s">
        <v>4111</v>
      </c>
    </row>
    <row r="546" spans="1:9" s="60" customFormat="1" ht="37.5" outlineLevel="2" x14ac:dyDescent="0.35">
      <c r="A546" s="863">
        <v>543</v>
      </c>
      <c r="B546" s="603" t="s">
        <v>2543</v>
      </c>
      <c r="C546" s="28" t="s">
        <v>2544</v>
      </c>
      <c r="D546" s="792" t="s">
        <v>4172</v>
      </c>
      <c r="E546" s="28" t="s">
        <v>4411</v>
      </c>
      <c r="F546" s="65" t="s">
        <v>2235</v>
      </c>
      <c r="G546" s="65" t="s">
        <v>4280</v>
      </c>
      <c r="H546" s="18" t="s">
        <v>4412</v>
      </c>
      <c r="I546" s="11" t="s">
        <v>4106</v>
      </c>
    </row>
    <row r="547" spans="1:9" s="60" customFormat="1" ht="25" outlineLevel="2" x14ac:dyDescent="0.35">
      <c r="A547" s="863">
        <v>544</v>
      </c>
      <c r="B547" s="603" t="s">
        <v>2545</v>
      </c>
      <c r="C547" s="28" t="s">
        <v>2546</v>
      </c>
      <c r="D547" s="792" t="s">
        <v>4172</v>
      </c>
      <c r="E547" s="40"/>
      <c r="F547" s="40" t="s">
        <v>4263</v>
      </c>
      <c r="G547" s="40" t="s">
        <v>4264</v>
      </c>
      <c r="H547" s="18" t="s">
        <v>259</v>
      </c>
      <c r="I547" s="40" t="s">
        <v>4111</v>
      </c>
    </row>
    <row r="548" spans="1:9" s="60" customFormat="1" ht="13" outlineLevel="1" x14ac:dyDescent="0.35">
      <c r="A548" s="856">
        <v>545</v>
      </c>
      <c r="B548" s="599"/>
      <c r="C548" s="12" t="s">
        <v>2547</v>
      </c>
      <c r="D548" s="892"/>
      <c r="E548" s="674"/>
      <c r="F548" s="674" t="s">
        <v>1642</v>
      </c>
      <c r="G548" s="674" t="s">
        <v>1642</v>
      </c>
      <c r="H548" s="675" t="s">
        <v>1642</v>
      </c>
      <c r="I548" s="675" t="s">
        <v>1642</v>
      </c>
    </row>
    <row r="549" spans="1:9" s="60" customFormat="1" ht="62.5" outlineLevel="2" x14ac:dyDescent="0.35">
      <c r="A549" s="863">
        <v>546</v>
      </c>
      <c r="B549" s="603" t="s">
        <v>2548</v>
      </c>
      <c r="C549" s="28" t="s">
        <v>2549</v>
      </c>
      <c r="D549" s="792" t="s">
        <v>4172</v>
      </c>
      <c r="E549" s="36" t="s">
        <v>4413</v>
      </c>
      <c r="F549" s="47" t="s">
        <v>4324</v>
      </c>
      <c r="G549" s="70" t="s">
        <v>4325</v>
      </c>
      <c r="H549" s="18" t="s">
        <v>259</v>
      </c>
      <c r="I549" s="11" t="s">
        <v>4111</v>
      </c>
    </row>
    <row r="550" spans="1:9" s="60" customFormat="1" ht="62.5" outlineLevel="2" x14ac:dyDescent="0.35">
      <c r="A550" s="863">
        <v>547</v>
      </c>
      <c r="B550" s="603" t="s">
        <v>2550</v>
      </c>
      <c r="C550" s="28" t="s">
        <v>2551</v>
      </c>
      <c r="D550" s="792" t="s">
        <v>4172</v>
      </c>
      <c r="E550" s="36" t="s">
        <v>4414</v>
      </c>
      <c r="F550" s="47" t="s">
        <v>4324</v>
      </c>
      <c r="G550" s="70" t="s">
        <v>4325</v>
      </c>
      <c r="H550" s="18" t="s">
        <v>259</v>
      </c>
      <c r="I550" s="11" t="s">
        <v>4111</v>
      </c>
    </row>
    <row r="551" spans="1:9" s="60" customFormat="1" ht="62.5" outlineLevel="2" x14ac:dyDescent="0.35">
      <c r="A551" s="863">
        <v>548</v>
      </c>
      <c r="B551" s="603" t="s">
        <v>2552</v>
      </c>
      <c r="C551" s="28" t="s">
        <v>2553</v>
      </c>
      <c r="D551" s="792" t="s">
        <v>4172</v>
      </c>
      <c r="E551" s="36" t="s">
        <v>4415</v>
      </c>
      <c r="F551" s="47" t="s">
        <v>4324</v>
      </c>
      <c r="G551" s="70" t="s">
        <v>4325</v>
      </c>
      <c r="H551" s="18" t="s">
        <v>259</v>
      </c>
      <c r="I551" s="11" t="s">
        <v>4111</v>
      </c>
    </row>
    <row r="552" spans="1:9" s="60" customFormat="1" ht="37.5" outlineLevel="2" x14ac:dyDescent="0.35">
      <c r="A552" s="863">
        <v>549</v>
      </c>
      <c r="B552" s="603" t="s">
        <v>2554</v>
      </c>
      <c r="C552" s="28" t="s">
        <v>2555</v>
      </c>
      <c r="D552" s="792" t="s">
        <v>4172</v>
      </c>
      <c r="E552" s="36" t="s">
        <v>4416</v>
      </c>
      <c r="F552" s="47" t="s">
        <v>4256</v>
      </c>
      <c r="G552" s="65" t="s">
        <v>4257</v>
      </c>
      <c r="H552" s="18" t="s">
        <v>259</v>
      </c>
      <c r="I552" s="11" t="s">
        <v>4111</v>
      </c>
    </row>
    <row r="553" spans="1:9" s="60" customFormat="1" ht="37.5" outlineLevel="2" x14ac:dyDescent="0.35">
      <c r="A553" s="863">
        <v>550</v>
      </c>
      <c r="B553" s="603" t="s">
        <v>2556</v>
      </c>
      <c r="C553" s="28" t="s">
        <v>2557</v>
      </c>
      <c r="D553" s="792" t="s">
        <v>4172</v>
      </c>
      <c r="E553" s="36" t="s">
        <v>4417</v>
      </c>
      <c r="F553" s="47" t="s">
        <v>4256</v>
      </c>
      <c r="G553" s="65" t="s">
        <v>4257</v>
      </c>
      <c r="H553" s="18" t="s">
        <v>259</v>
      </c>
      <c r="I553" s="11" t="s">
        <v>4111</v>
      </c>
    </row>
    <row r="554" spans="1:9" s="60" customFormat="1" ht="62.5" outlineLevel="2" x14ac:dyDescent="0.35">
      <c r="A554" s="863">
        <v>551</v>
      </c>
      <c r="B554" s="603" t="s">
        <v>2558</v>
      </c>
      <c r="C554" s="28" t="s">
        <v>2559</v>
      </c>
      <c r="D554" s="792" t="s">
        <v>4172</v>
      </c>
      <c r="E554" s="36"/>
      <c r="F554" s="47" t="s">
        <v>4324</v>
      </c>
      <c r="G554" s="70" t="s">
        <v>4325</v>
      </c>
      <c r="H554" s="18" t="s">
        <v>259</v>
      </c>
      <c r="I554" s="11" t="s">
        <v>4111</v>
      </c>
    </row>
    <row r="555" spans="1:9" s="60" customFormat="1" ht="13" x14ac:dyDescent="0.35">
      <c r="A555" s="891">
        <v>552</v>
      </c>
      <c r="B555" s="223"/>
      <c r="C555" s="176" t="s">
        <v>4418</v>
      </c>
      <c r="D555" s="880"/>
      <c r="E555" s="223"/>
      <c r="F555" s="223" t="s">
        <v>1642</v>
      </c>
      <c r="G555" s="223" t="s">
        <v>1642</v>
      </c>
      <c r="H555" s="245" t="s">
        <v>1642</v>
      </c>
      <c r="I555" s="245" t="s">
        <v>1642</v>
      </c>
    </row>
    <row r="556" spans="1:9" s="60" customFormat="1" ht="13" outlineLevel="1" x14ac:dyDescent="0.35">
      <c r="A556" s="856">
        <v>553</v>
      </c>
      <c r="B556" s="673"/>
      <c r="C556" s="12" t="s">
        <v>2561</v>
      </c>
      <c r="D556" s="892"/>
      <c r="E556" s="674"/>
      <c r="F556" s="674" t="s">
        <v>1642</v>
      </c>
      <c r="G556" s="674" t="s">
        <v>1642</v>
      </c>
      <c r="H556" s="675" t="s">
        <v>1642</v>
      </c>
      <c r="I556" s="675" t="s">
        <v>1642</v>
      </c>
    </row>
    <row r="557" spans="1:9" s="60" customFormat="1" ht="62.5" outlineLevel="2" x14ac:dyDescent="0.35">
      <c r="A557" s="863">
        <v>554</v>
      </c>
      <c r="B557" s="462" t="s">
        <v>2562</v>
      </c>
      <c r="C557" s="28" t="s">
        <v>2563</v>
      </c>
      <c r="D557" s="139" t="s">
        <v>4090</v>
      </c>
      <c r="E557" s="47" t="s">
        <v>4419</v>
      </c>
      <c r="F557" s="70" t="s">
        <v>4091</v>
      </c>
      <c r="G557" s="70" t="s">
        <v>4091</v>
      </c>
      <c r="H557" s="169" t="s">
        <v>259</v>
      </c>
      <c r="I557" s="781" t="s">
        <v>4108</v>
      </c>
    </row>
    <row r="558" spans="1:9" s="60" customFormat="1" ht="62.5" outlineLevel="2" x14ac:dyDescent="0.35">
      <c r="A558" s="863">
        <v>555</v>
      </c>
      <c r="B558" s="462" t="s">
        <v>2564</v>
      </c>
      <c r="C558" s="28" t="s">
        <v>2565</v>
      </c>
      <c r="D558" s="139" t="s">
        <v>4090</v>
      </c>
      <c r="E558" s="47" t="s">
        <v>4420</v>
      </c>
      <c r="F558" s="70" t="s">
        <v>4091</v>
      </c>
      <c r="G558" s="70" t="s">
        <v>4091</v>
      </c>
      <c r="H558" s="169" t="s">
        <v>259</v>
      </c>
      <c r="I558" s="781" t="s">
        <v>4108</v>
      </c>
    </row>
    <row r="559" spans="1:9" s="60" customFormat="1" ht="37.5" outlineLevel="2" x14ac:dyDescent="0.35">
      <c r="A559" s="885">
        <v>556</v>
      </c>
      <c r="B559" s="462" t="s">
        <v>2566</v>
      </c>
      <c r="C559" s="82" t="s">
        <v>2567</v>
      </c>
      <c r="D559" s="139" t="s">
        <v>4090</v>
      </c>
      <c r="E559" s="47" t="s">
        <v>4421</v>
      </c>
      <c r="F559" s="70" t="s">
        <v>4091</v>
      </c>
      <c r="G559" s="70" t="s">
        <v>4091</v>
      </c>
      <c r="H559" s="169" t="s">
        <v>259</v>
      </c>
      <c r="I559" s="781" t="s">
        <v>4108</v>
      </c>
    </row>
    <row r="560" spans="1:9" s="60" customFormat="1" ht="62.5" outlineLevel="2" x14ac:dyDescent="0.35">
      <c r="A560" s="885">
        <v>557</v>
      </c>
      <c r="B560" s="462" t="s">
        <v>2568</v>
      </c>
      <c r="C560" s="82" t="s">
        <v>2569</v>
      </c>
      <c r="D560" s="139" t="s">
        <v>4090</v>
      </c>
      <c r="E560" s="47" t="s">
        <v>4422</v>
      </c>
      <c r="F560" s="70" t="s">
        <v>4091</v>
      </c>
      <c r="G560" s="70" t="s">
        <v>4091</v>
      </c>
      <c r="H560" s="169" t="s">
        <v>259</v>
      </c>
      <c r="I560" s="781" t="s">
        <v>4108</v>
      </c>
    </row>
    <row r="561" spans="1:9" s="60" customFormat="1" ht="62.5" outlineLevel="2" x14ac:dyDescent="0.35">
      <c r="A561" s="885">
        <v>558</v>
      </c>
      <c r="B561" s="462" t="s">
        <v>2570</v>
      </c>
      <c r="C561" s="82" t="s">
        <v>2571</v>
      </c>
      <c r="D561" s="139" t="s">
        <v>4090</v>
      </c>
      <c r="E561" s="47" t="s">
        <v>4423</v>
      </c>
      <c r="F561" s="70" t="s">
        <v>4091</v>
      </c>
      <c r="G561" s="70" t="s">
        <v>4091</v>
      </c>
      <c r="H561" s="18" t="s">
        <v>259</v>
      </c>
      <c r="I561" s="781" t="s">
        <v>4108</v>
      </c>
    </row>
    <row r="562" spans="1:9" s="60" customFormat="1" ht="212.5" outlineLevel="2" x14ac:dyDescent="0.35">
      <c r="A562" s="885">
        <v>559</v>
      </c>
      <c r="B562" s="462" t="s">
        <v>2572</v>
      </c>
      <c r="C562" s="82" t="s">
        <v>2573</v>
      </c>
      <c r="D562" s="139" t="s">
        <v>4090</v>
      </c>
      <c r="E562" s="47" t="s">
        <v>4424</v>
      </c>
      <c r="F562" s="70" t="s">
        <v>4091</v>
      </c>
      <c r="G562" s="70" t="s">
        <v>4091</v>
      </c>
      <c r="H562" s="18" t="s">
        <v>259</v>
      </c>
      <c r="I562" s="781" t="s">
        <v>4108</v>
      </c>
    </row>
    <row r="563" spans="1:9" s="60" customFormat="1" ht="13" outlineLevel="1" x14ac:dyDescent="0.35">
      <c r="A563" s="893">
        <v>560</v>
      </c>
      <c r="B563" s="673"/>
      <c r="C563" s="693" t="s">
        <v>2574</v>
      </c>
      <c r="D563" s="892"/>
      <c r="E563" s="674"/>
      <c r="F563" s="674" t="s">
        <v>1642</v>
      </c>
      <c r="G563" s="674" t="s">
        <v>1642</v>
      </c>
      <c r="H563" s="675" t="s">
        <v>1642</v>
      </c>
      <c r="I563" s="675" t="s">
        <v>1642</v>
      </c>
    </row>
    <row r="564" spans="1:9" s="60" customFormat="1" ht="112.5" outlineLevel="2" x14ac:dyDescent="0.35">
      <c r="A564" s="885">
        <v>561</v>
      </c>
      <c r="B564" s="462" t="s">
        <v>2575</v>
      </c>
      <c r="C564" s="82" t="s">
        <v>2576</v>
      </c>
      <c r="D564" s="43" t="s">
        <v>4094</v>
      </c>
      <c r="E564" s="65" t="s">
        <v>4425</v>
      </c>
      <c r="F564" s="70" t="s">
        <v>4091</v>
      </c>
      <c r="G564" s="70" t="s">
        <v>4091</v>
      </c>
      <c r="H564" s="17" t="s">
        <v>1870</v>
      </c>
      <c r="I564" s="20" t="s">
        <v>4091</v>
      </c>
    </row>
    <row r="565" spans="1:9" s="60" customFormat="1" ht="13" outlineLevel="1" x14ac:dyDescent="0.35">
      <c r="A565" s="856">
        <v>562</v>
      </c>
      <c r="B565" s="673"/>
      <c r="C565" s="12" t="s">
        <v>2577</v>
      </c>
      <c r="D565" s="892"/>
      <c r="E565" s="674"/>
      <c r="F565" s="674" t="s">
        <v>1642</v>
      </c>
      <c r="G565" s="674" t="s">
        <v>1642</v>
      </c>
      <c r="H565" s="675" t="s">
        <v>1642</v>
      </c>
      <c r="I565" s="675" t="s">
        <v>1642</v>
      </c>
    </row>
    <row r="566" spans="1:9" s="60" customFormat="1" ht="62.5" outlineLevel="2" x14ac:dyDescent="0.35">
      <c r="A566" s="863">
        <v>563</v>
      </c>
      <c r="B566" s="603" t="s">
        <v>2578</v>
      </c>
      <c r="C566" s="28" t="s">
        <v>2579</v>
      </c>
      <c r="D566" s="140" t="s">
        <v>1994</v>
      </c>
      <c r="E566" s="65" t="s">
        <v>4426</v>
      </c>
      <c r="F566" s="70" t="s">
        <v>4091</v>
      </c>
      <c r="G566" s="70" t="s">
        <v>4091</v>
      </c>
      <c r="H566" s="18" t="s">
        <v>257</v>
      </c>
      <c r="I566" s="11" t="s">
        <v>4101</v>
      </c>
    </row>
    <row r="567" spans="1:9" s="60" customFormat="1" ht="13" outlineLevel="1" x14ac:dyDescent="0.35">
      <c r="A567" s="893">
        <v>564</v>
      </c>
      <c r="B567" s="673"/>
      <c r="C567" s="693" t="s">
        <v>2580</v>
      </c>
      <c r="D567" s="892"/>
      <c r="E567" s="674"/>
      <c r="F567" s="674" t="s">
        <v>1642</v>
      </c>
      <c r="G567" s="674" t="s">
        <v>1642</v>
      </c>
      <c r="H567" s="675" t="s">
        <v>1642</v>
      </c>
      <c r="I567" s="675" t="s">
        <v>1642</v>
      </c>
    </row>
    <row r="568" spans="1:9" s="60" customFormat="1" ht="112.5" outlineLevel="2" x14ac:dyDescent="0.35">
      <c r="A568" s="383">
        <v>565</v>
      </c>
      <c r="B568" s="603" t="s">
        <v>556</v>
      </c>
      <c r="C568" s="17" t="s">
        <v>557</v>
      </c>
      <c r="D568" s="127" t="s">
        <v>256</v>
      </c>
      <c r="E568" s="70" t="s">
        <v>558</v>
      </c>
      <c r="F568" s="70" t="s">
        <v>4091</v>
      </c>
      <c r="G568" s="70" t="s">
        <v>4091</v>
      </c>
      <c r="H568" s="18" t="s">
        <v>257</v>
      </c>
      <c r="I568" s="11" t="s">
        <v>4427</v>
      </c>
    </row>
    <row r="569" spans="1:9" s="60" customFormat="1" ht="212.5" outlineLevel="2" x14ac:dyDescent="0.35">
      <c r="A569" s="863">
        <v>566</v>
      </c>
      <c r="B569" s="603" t="s">
        <v>568</v>
      </c>
      <c r="C569" s="28" t="s">
        <v>569</v>
      </c>
      <c r="D569" s="127" t="s">
        <v>256</v>
      </c>
      <c r="E569" s="70" t="s">
        <v>570</v>
      </c>
      <c r="F569" s="70" t="s">
        <v>4091</v>
      </c>
      <c r="G569" s="70" t="s">
        <v>4091</v>
      </c>
      <c r="H569" s="18" t="s">
        <v>257</v>
      </c>
      <c r="I569" s="11" t="s">
        <v>4427</v>
      </c>
    </row>
    <row r="570" spans="1:9" s="60" customFormat="1" ht="13" outlineLevel="1" x14ac:dyDescent="0.35">
      <c r="A570" s="893">
        <v>567</v>
      </c>
      <c r="B570" s="673"/>
      <c r="C570" s="693" t="s">
        <v>2581</v>
      </c>
      <c r="D570" s="892"/>
      <c r="E570" s="674"/>
      <c r="F570" s="674" t="s">
        <v>1642</v>
      </c>
      <c r="G570" s="674" t="s">
        <v>1642</v>
      </c>
      <c r="H570" s="675" t="s">
        <v>1642</v>
      </c>
      <c r="I570" s="675" t="s">
        <v>1642</v>
      </c>
    </row>
    <row r="571" spans="1:9" s="60" customFormat="1" ht="112.5" outlineLevel="2" x14ac:dyDescent="0.35">
      <c r="A571" s="383">
        <v>568</v>
      </c>
      <c r="B571" s="603" t="s">
        <v>588</v>
      </c>
      <c r="C571" s="17" t="s">
        <v>589</v>
      </c>
      <c r="D571" s="127" t="s">
        <v>256</v>
      </c>
      <c r="E571" s="70" t="s">
        <v>590</v>
      </c>
      <c r="F571" s="70" t="s">
        <v>4091</v>
      </c>
      <c r="G571" s="70" t="s">
        <v>4091</v>
      </c>
      <c r="H571" s="18" t="s">
        <v>257</v>
      </c>
      <c r="I571" s="11" t="s">
        <v>4427</v>
      </c>
    </row>
    <row r="572" spans="1:9" s="60" customFormat="1" ht="212.5" outlineLevel="2" x14ac:dyDescent="0.35">
      <c r="A572" s="383">
        <v>569</v>
      </c>
      <c r="B572" s="603" t="s">
        <v>592</v>
      </c>
      <c r="C572" s="17" t="s">
        <v>593</v>
      </c>
      <c r="D572" s="127" t="s">
        <v>256</v>
      </c>
      <c r="E572" s="70" t="s">
        <v>594</v>
      </c>
      <c r="F572" s="70" t="s">
        <v>4091</v>
      </c>
      <c r="G572" s="70" t="s">
        <v>4091</v>
      </c>
      <c r="H572" s="18" t="s">
        <v>257</v>
      </c>
      <c r="I572" s="11" t="s">
        <v>4427</v>
      </c>
    </row>
    <row r="573" spans="1:9" s="60" customFormat="1" ht="13" outlineLevel="1" x14ac:dyDescent="0.35">
      <c r="A573" s="893">
        <v>570</v>
      </c>
      <c r="B573" s="673"/>
      <c r="C573" s="693" t="s">
        <v>2582</v>
      </c>
      <c r="D573" s="892"/>
      <c r="E573" s="674"/>
      <c r="F573" s="674" t="s">
        <v>1642</v>
      </c>
      <c r="G573" s="674" t="s">
        <v>1642</v>
      </c>
      <c r="H573" s="675" t="s">
        <v>1642</v>
      </c>
      <c r="I573" s="675" t="s">
        <v>1642</v>
      </c>
    </row>
    <row r="574" spans="1:9" s="60" customFormat="1" ht="112.5" outlineLevel="2" x14ac:dyDescent="0.35">
      <c r="A574" s="383">
        <v>571</v>
      </c>
      <c r="B574" s="603" t="s">
        <v>2583</v>
      </c>
      <c r="C574" s="17" t="s">
        <v>2584</v>
      </c>
      <c r="D574" s="43" t="s">
        <v>4094</v>
      </c>
      <c r="E574" s="228" t="s">
        <v>4428</v>
      </c>
      <c r="F574" s="70" t="s">
        <v>4091</v>
      </c>
      <c r="G574" s="70" t="s">
        <v>4091</v>
      </c>
      <c r="H574" s="17" t="s">
        <v>1870</v>
      </c>
      <c r="I574" s="20" t="s">
        <v>4091</v>
      </c>
    </row>
    <row r="575" spans="1:9" ht="13" x14ac:dyDescent="0.35">
      <c r="A575" s="879">
        <v>572</v>
      </c>
      <c r="B575" s="469"/>
      <c r="C575" s="173" t="s">
        <v>2793</v>
      </c>
      <c r="D575" s="880"/>
      <c r="E575" s="223"/>
      <c r="F575" s="223" t="s">
        <v>1642</v>
      </c>
      <c r="G575" s="223" t="s">
        <v>1642</v>
      </c>
      <c r="H575" s="245" t="s">
        <v>1642</v>
      </c>
      <c r="I575" s="245" t="s">
        <v>1642</v>
      </c>
    </row>
    <row r="576" spans="1:9" ht="130" outlineLevel="1" x14ac:dyDescent="0.35">
      <c r="A576" s="131">
        <v>573</v>
      </c>
      <c r="B576" s="431"/>
      <c r="C576" s="420" t="s">
        <v>2794</v>
      </c>
      <c r="D576" s="422" t="s">
        <v>4429</v>
      </c>
      <c r="E576" s="416"/>
      <c r="F576" s="420" t="s">
        <v>1642</v>
      </c>
      <c r="G576" s="420" t="s">
        <v>1642</v>
      </c>
      <c r="H576" s="420" t="s">
        <v>1642</v>
      </c>
      <c r="I576" s="420" t="s">
        <v>1642</v>
      </c>
    </row>
    <row r="577" spans="1:9" ht="13" outlineLevel="2" x14ac:dyDescent="0.35">
      <c r="A577" s="131">
        <v>574</v>
      </c>
      <c r="B577" s="489"/>
      <c r="C577" s="420" t="s">
        <v>2795</v>
      </c>
      <c r="D577" s="416"/>
      <c r="E577" s="420"/>
      <c r="F577" s="420" t="s">
        <v>1642</v>
      </c>
      <c r="G577" s="420" t="s">
        <v>1642</v>
      </c>
      <c r="H577" s="420" t="s">
        <v>1642</v>
      </c>
      <c r="I577" s="420" t="s">
        <v>1642</v>
      </c>
    </row>
    <row r="578" spans="1:9" outlineLevel="2" x14ac:dyDescent="0.35">
      <c r="A578" s="383">
        <v>575</v>
      </c>
      <c r="B578" s="439" t="s">
        <v>2796</v>
      </c>
      <c r="C578" s="17" t="s">
        <v>2797</v>
      </c>
      <c r="D578" s="139" t="s">
        <v>4090</v>
      </c>
      <c r="E578" s="17"/>
      <c r="F578" s="17" t="s">
        <v>4091</v>
      </c>
      <c r="G578" s="17" t="s">
        <v>4091</v>
      </c>
      <c r="H578" s="17" t="s">
        <v>257</v>
      </c>
      <c r="I578" s="40" t="s">
        <v>4092</v>
      </c>
    </row>
    <row r="579" spans="1:9" outlineLevel="2" x14ac:dyDescent="0.35">
      <c r="A579" s="383">
        <v>576</v>
      </c>
      <c r="B579" s="439" t="s">
        <v>2798</v>
      </c>
      <c r="C579" s="17" t="s">
        <v>2799</v>
      </c>
      <c r="D579" s="43" t="s">
        <v>4094</v>
      </c>
      <c r="E579" s="17"/>
      <c r="F579" s="17" t="s">
        <v>4091</v>
      </c>
      <c r="G579" s="17" t="s">
        <v>4091</v>
      </c>
      <c r="H579" s="17" t="s">
        <v>1870</v>
      </c>
      <c r="I579" s="40" t="s">
        <v>4091</v>
      </c>
    </row>
    <row r="580" spans="1:9" outlineLevel="2" x14ac:dyDescent="0.35">
      <c r="A580" s="383">
        <v>577</v>
      </c>
      <c r="B580" s="439" t="s">
        <v>2800</v>
      </c>
      <c r="C580" s="17" t="s">
        <v>2502</v>
      </c>
      <c r="D580" s="43" t="s">
        <v>4094</v>
      </c>
      <c r="E580" s="17"/>
      <c r="F580" s="17" t="s">
        <v>4091</v>
      </c>
      <c r="G580" s="17" t="s">
        <v>4091</v>
      </c>
      <c r="H580" s="17" t="s">
        <v>1870</v>
      </c>
      <c r="I580" s="40" t="s">
        <v>4091</v>
      </c>
    </row>
    <row r="581" spans="1:9" outlineLevel="2" x14ac:dyDescent="0.35">
      <c r="A581" s="383">
        <v>578</v>
      </c>
      <c r="B581" s="439" t="s">
        <v>2801</v>
      </c>
      <c r="C581" s="17" t="s">
        <v>2802</v>
      </c>
      <c r="D581" s="139" t="s">
        <v>4090</v>
      </c>
      <c r="E581" s="17"/>
      <c r="F581" s="17" t="s">
        <v>4091</v>
      </c>
      <c r="G581" s="17" t="s">
        <v>4091</v>
      </c>
      <c r="H581" s="17" t="s">
        <v>257</v>
      </c>
      <c r="I581" s="40" t="s">
        <v>4106</v>
      </c>
    </row>
    <row r="582" spans="1:9" ht="25" outlineLevel="2" x14ac:dyDescent="0.35">
      <c r="A582" s="383">
        <v>579</v>
      </c>
      <c r="B582" s="439" t="s">
        <v>2803</v>
      </c>
      <c r="C582" s="17" t="s">
        <v>2804</v>
      </c>
      <c r="D582" s="43" t="s">
        <v>4094</v>
      </c>
      <c r="E582" s="17"/>
      <c r="F582" s="17" t="s">
        <v>4091</v>
      </c>
      <c r="G582" s="17" t="s">
        <v>4091</v>
      </c>
      <c r="H582" s="17" t="s">
        <v>1870</v>
      </c>
      <c r="I582" s="40" t="s">
        <v>4091</v>
      </c>
    </row>
    <row r="583" spans="1:9" outlineLevel="2" x14ac:dyDescent="0.35">
      <c r="A583" s="860">
        <v>580</v>
      </c>
      <c r="B583" s="439" t="s">
        <v>2805</v>
      </c>
      <c r="C583" s="40" t="s">
        <v>2806</v>
      </c>
      <c r="D583" s="139" t="s">
        <v>4090</v>
      </c>
      <c r="E583" s="17"/>
      <c r="F583" s="17" t="s">
        <v>4091</v>
      </c>
      <c r="G583" s="17" t="s">
        <v>4091</v>
      </c>
      <c r="H583" s="17" t="s">
        <v>257</v>
      </c>
      <c r="I583" s="40" t="s">
        <v>4111</v>
      </c>
    </row>
    <row r="584" spans="1:9" ht="13" outlineLevel="2" x14ac:dyDescent="0.35">
      <c r="A584" s="889">
        <v>581</v>
      </c>
      <c r="B584" s="431"/>
      <c r="C584" s="424" t="s">
        <v>2807</v>
      </c>
      <c r="D584" s="420"/>
      <c r="E584" s="420"/>
      <c r="F584" s="420" t="s">
        <v>1642</v>
      </c>
      <c r="G584" s="420" t="s">
        <v>1642</v>
      </c>
      <c r="H584" s="420" t="s">
        <v>1642</v>
      </c>
      <c r="I584" s="420" t="s">
        <v>1642</v>
      </c>
    </row>
    <row r="585" spans="1:9" outlineLevel="2" x14ac:dyDescent="0.35">
      <c r="A585" s="383">
        <v>582</v>
      </c>
      <c r="B585" s="439" t="s">
        <v>2808</v>
      </c>
      <c r="C585" s="17" t="s">
        <v>2797</v>
      </c>
      <c r="D585" s="43" t="s">
        <v>4094</v>
      </c>
      <c r="E585" s="17"/>
      <c r="F585" s="17" t="s">
        <v>4091</v>
      </c>
      <c r="G585" s="17" t="s">
        <v>4091</v>
      </c>
      <c r="H585" s="17" t="s">
        <v>1870</v>
      </c>
      <c r="I585" s="40" t="s">
        <v>4091</v>
      </c>
    </row>
    <row r="586" spans="1:9" outlineLevel="2" x14ac:dyDescent="0.35">
      <c r="A586" s="383">
        <v>583</v>
      </c>
      <c r="B586" s="439" t="s">
        <v>2809</v>
      </c>
      <c r="C586" s="17" t="s">
        <v>2799</v>
      </c>
      <c r="D586" s="43" t="s">
        <v>4094</v>
      </c>
      <c r="E586" s="17"/>
      <c r="F586" s="17" t="s">
        <v>4091</v>
      </c>
      <c r="G586" s="17" t="s">
        <v>4091</v>
      </c>
      <c r="H586" s="17" t="s">
        <v>1870</v>
      </c>
      <c r="I586" s="40" t="s">
        <v>4091</v>
      </c>
    </row>
    <row r="587" spans="1:9" outlineLevel="2" x14ac:dyDescent="0.35">
      <c r="A587" s="383">
        <v>584</v>
      </c>
      <c r="B587" s="439" t="s">
        <v>2810</v>
      </c>
      <c r="C587" s="17" t="s">
        <v>2502</v>
      </c>
      <c r="D587" s="43" t="s">
        <v>4094</v>
      </c>
      <c r="E587" s="17"/>
      <c r="F587" s="17" t="s">
        <v>4091</v>
      </c>
      <c r="G587" s="17" t="s">
        <v>4091</v>
      </c>
      <c r="H587" s="17" t="s">
        <v>1870</v>
      </c>
      <c r="I587" s="40" t="s">
        <v>4091</v>
      </c>
    </row>
    <row r="588" spans="1:9" outlineLevel="2" x14ac:dyDescent="0.35">
      <c r="A588" s="383">
        <v>585</v>
      </c>
      <c r="B588" s="439" t="s">
        <v>2811</v>
      </c>
      <c r="C588" s="17" t="s">
        <v>2802</v>
      </c>
      <c r="D588" s="43" t="s">
        <v>4094</v>
      </c>
      <c r="E588" s="17"/>
      <c r="F588" s="17" t="s">
        <v>4091</v>
      </c>
      <c r="G588" s="17" t="s">
        <v>4091</v>
      </c>
      <c r="H588" s="17" t="s">
        <v>1870</v>
      </c>
      <c r="I588" s="40" t="s">
        <v>4091</v>
      </c>
    </row>
    <row r="589" spans="1:9" ht="25" outlineLevel="2" x14ac:dyDescent="0.35">
      <c r="A589" s="383">
        <v>586</v>
      </c>
      <c r="B589" s="439" t="s">
        <v>2812</v>
      </c>
      <c r="C589" s="17" t="s">
        <v>2804</v>
      </c>
      <c r="D589" s="43" t="s">
        <v>4094</v>
      </c>
      <c r="E589" s="17"/>
      <c r="F589" s="17" t="s">
        <v>4091</v>
      </c>
      <c r="G589" s="17" t="s">
        <v>4091</v>
      </c>
      <c r="H589" s="17" t="s">
        <v>1870</v>
      </c>
      <c r="I589" s="40" t="s">
        <v>4091</v>
      </c>
    </row>
    <row r="590" spans="1:9" s="60" customFormat="1" ht="52" outlineLevel="2" x14ac:dyDescent="0.35">
      <c r="A590" s="889">
        <v>587</v>
      </c>
      <c r="B590" s="431"/>
      <c r="C590" s="424" t="s">
        <v>2813</v>
      </c>
      <c r="D590" s="420" t="s">
        <v>4430</v>
      </c>
      <c r="E590" s="420"/>
      <c r="F590" s="420" t="s">
        <v>1642</v>
      </c>
      <c r="G590" s="420" t="s">
        <v>1642</v>
      </c>
      <c r="H590" s="420" t="s">
        <v>1642</v>
      </c>
      <c r="I590" s="420" t="s">
        <v>1642</v>
      </c>
    </row>
    <row r="591" spans="1:9" s="60" customFormat="1" ht="25" outlineLevel="2" x14ac:dyDescent="0.35">
      <c r="A591" s="383">
        <v>588</v>
      </c>
      <c r="B591" s="439" t="s">
        <v>2814</v>
      </c>
      <c r="C591" s="17" t="s">
        <v>2815</v>
      </c>
      <c r="D591" s="139" t="s">
        <v>4090</v>
      </c>
      <c r="E591" s="17" t="s">
        <v>4431</v>
      </c>
      <c r="F591" s="17" t="s">
        <v>4091</v>
      </c>
      <c r="G591" s="17" t="s">
        <v>4091</v>
      </c>
      <c r="H591" s="17" t="s">
        <v>257</v>
      </c>
      <c r="I591" s="40" t="s">
        <v>4106</v>
      </c>
    </row>
    <row r="592" spans="1:9" outlineLevel="2" x14ac:dyDescent="0.35">
      <c r="A592" s="857">
        <v>589</v>
      </c>
      <c r="B592" s="575" t="s">
        <v>602</v>
      </c>
      <c r="C592" s="13" t="s">
        <v>4432</v>
      </c>
      <c r="D592" s="127" t="s">
        <v>256</v>
      </c>
      <c r="E592" s="70" t="s">
        <v>604</v>
      </c>
      <c r="F592" s="17" t="s">
        <v>4091</v>
      </c>
      <c r="G592" s="17" t="s">
        <v>4091</v>
      </c>
      <c r="H592" s="17" t="s">
        <v>257</v>
      </c>
      <c r="I592" s="40" t="s">
        <v>4106</v>
      </c>
    </row>
    <row r="593" spans="1:9" ht="13" x14ac:dyDescent="0.35">
      <c r="A593" s="879">
        <v>590</v>
      </c>
      <c r="B593" s="469"/>
      <c r="C593" s="173" t="s">
        <v>2817</v>
      </c>
      <c r="D593" s="880"/>
      <c r="E593" s="223"/>
      <c r="F593" s="223" t="s">
        <v>1642</v>
      </c>
      <c r="G593" s="223" t="s">
        <v>1642</v>
      </c>
      <c r="H593" s="245" t="s">
        <v>1642</v>
      </c>
      <c r="I593" s="250" t="s">
        <v>1642</v>
      </c>
    </row>
    <row r="594" spans="1:9" ht="13" outlineLevel="1" x14ac:dyDescent="0.35">
      <c r="A594" s="131">
        <v>591</v>
      </c>
      <c r="B594" s="431"/>
      <c r="C594" s="420" t="s">
        <v>2818</v>
      </c>
      <c r="D594" s="422"/>
      <c r="E594" s="420"/>
      <c r="F594" s="420" t="s">
        <v>1642</v>
      </c>
      <c r="G594" s="420" t="s">
        <v>1642</v>
      </c>
      <c r="H594" s="420" t="s">
        <v>1642</v>
      </c>
      <c r="I594" s="420" t="s">
        <v>1642</v>
      </c>
    </row>
    <row r="595" spans="1:9" outlineLevel="1" x14ac:dyDescent="0.35">
      <c r="A595" s="383">
        <v>592</v>
      </c>
      <c r="B595" s="439" t="s">
        <v>1372</v>
      </c>
      <c r="C595" s="17" t="s">
        <v>2819</v>
      </c>
      <c r="D595" s="139" t="s">
        <v>4090</v>
      </c>
      <c r="E595" s="17"/>
      <c r="F595" s="70" t="s">
        <v>4091</v>
      </c>
      <c r="G595" s="70" t="s">
        <v>4091</v>
      </c>
      <c r="H595" s="17" t="s">
        <v>257</v>
      </c>
      <c r="I595" s="40" t="s">
        <v>4108</v>
      </c>
    </row>
    <row r="596" spans="1:9" ht="13" x14ac:dyDescent="0.35">
      <c r="A596" s="879">
        <v>593</v>
      </c>
      <c r="B596" s="469"/>
      <c r="C596" s="173" t="s">
        <v>2820</v>
      </c>
      <c r="D596" s="894"/>
      <c r="E596" s="223"/>
      <c r="F596" s="223" t="s">
        <v>1642</v>
      </c>
      <c r="G596" s="223" t="s">
        <v>1642</v>
      </c>
      <c r="H596" s="245" t="s">
        <v>1642</v>
      </c>
      <c r="I596" s="250" t="s">
        <v>1642</v>
      </c>
    </row>
    <row r="597" spans="1:9" ht="13" outlineLevel="1" x14ac:dyDescent="0.35">
      <c r="A597" s="861">
        <v>594</v>
      </c>
      <c r="B597" s="431"/>
      <c r="C597" s="44" t="s">
        <v>2818</v>
      </c>
      <c r="D597" s="144"/>
      <c r="E597" s="417"/>
      <c r="F597" s="417" t="s">
        <v>1642</v>
      </c>
      <c r="G597" s="417" t="s">
        <v>1642</v>
      </c>
      <c r="H597" s="62" t="s">
        <v>1642</v>
      </c>
      <c r="I597" s="23" t="s">
        <v>1642</v>
      </c>
    </row>
    <row r="598" spans="1:9" ht="25" outlineLevel="1" x14ac:dyDescent="0.35">
      <c r="A598" s="857">
        <v>595</v>
      </c>
      <c r="B598" s="439" t="s">
        <v>2821</v>
      </c>
      <c r="C598" s="13" t="s">
        <v>2822</v>
      </c>
      <c r="D598" s="792" t="s">
        <v>4172</v>
      </c>
      <c r="E598" s="63"/>
      <c r="F598" s="63" t="s">
        <v>4173</v>
      </c>
      <c r="G598" s="63" t="s">
        <v>4174</v>
      </c>
      <c r="H598" s="18" t="s">
        <v>259</v>
      </c>
      <c r="I598" s="40" t="s">
        <v>4106</v>
      </c>
    </row>
    <row r="599" spans="1:9" ht="25" outlineLevel="1" x14ac:dyDescent="0.35">
      <c r="A599" s="864">
        <v>596</v>
      </c>
      <c r="B599" s="460" t="s">
        <v>2823</v>
      </c>
      <c r="C599" s="63" t="s">
        <v>2824</v>
      </c>
      <c r="D599" s="792" t="s">
        <v>4172</v>
      </c>
      <c r="E599" s="63"/>
      <c r="F599" s="63" t="s">
        <v>4173</v>
      </c>
      <c r="G599" s="63" t="s">
        <v>4174</v>
      </c>
      <c r="H599" s="18" t="s">
        <v>259</v>
      </c>
      <c r="I599" s="40" t="s">
        <v>4111</v>
      </c>
    </row>
    <row r="600" spans="1:9" ht="25" outlineLevel="1" x14ac:dyDescent="0.35">
      <c r="A600" s="864">
        <v>597</v>
      </c>
      <c r="B600" s="460" t="s">
        <v>2825</v>
      </c>
      <c r="C600" s="63" t="s">
        <v>2826</v>
      </c>
      <c r="D600" s="792" t="s">
        <v>4172</v>
      </c>
      <c r="E600" s="63"/>
      <c r="F600" s="63" t="s">
        <v>4173</v>
      </c>
      <c r="G600" s="63" t="s">
        <v>4174</v>
      </c>
      <c r="H600" s="18" t="s">
        <v>259</v>
      </c>
      <c r="I600" s="40" t="s">
        <v>4111</v>
      </c>
    </row>
    <row r="601" spans="1:9" ht="25" outlineLevel="1" x14ac:dyDescent="0.35">
      <c r="A601" s="864">
        <v>598</v>
      </c>
      <c r="B601" s="460" t="s">
        <v>2827</v>
      </c>
      <c r="C601" s="63" t="s">
        <v>2828</v>
      </c>
      <c r="D601" s="792" t="s">
        <v>4172</v>
      </c>
      <c r="E601" s="63"/>
      <c r="F601" s="63" t="s">
        <v>4173</v>
      </c>
      <c r="G601" s="63" t="s">
        <v>4174</v>
      </c>
      <c r="H601" s="18" t="s">
        <v>259</v>
      </c>
      <c r="I601" s="40" t="s">
        <v>4106</v>
      </c>
    </row>
    <row r="602" spans="1:9" ht="25" outlineLevel="1" x14ac:dyDescent="0.35">
      <c r="A602" s="864">
        <v>599</v>
      </c>
      <c r="B602" s="460" t="s">
        <v>2829</v>
      </c>
      <c r="C602" s="63" t="s">
        <v>2830</v>
      </c>
      <c r="D602" s="792" t="s">
        <v>4172</v>
      </c>
      <c r="E602" s="63" t="s">
        <v>4255</v>
      </c>
      <c r="F602" s="63" t="s">
        <v>4173</v>
      </c>
      <c r="G602" s="63" t="s">
        <v>4174</v>
      </c>
      <c r="H602" s="18" t="s">
        <v>259</v>
      </c>
      <c r="I602" s="40" t="s">
        <v>4106</v>
      </c>
    </row>
    <row r="603" spans="1:9" outlineLevel="1" x14ac:dyDescent="0.35">
      <c r="A603" s="864">
        <v>600</v>
      </c>
      <c r="B603" s="460" t="s">
        <v>2831</v>
      </c>
      <c r="C603" s="63" t="s">
        <v>2832</v>
      </c>
      <c r="D603" s="139" t="s">
        <v>4090</v>
      </c>
      <c r="E603" s="63"/>
      <c r="F603" s="17" t="s">
        <v>4091</v>
      </c>
      <c r="G603" s="17" t="s">
        <v>4091</v>
      </c>
      <c r="H603" s="18" t="s">
        <v>257</v>
      </c>
      <c r="I603" s="40" t="s">
        <v>4106</v>
      </c>
    </row>
    <row r="604" spans="1:9" ht="25" outlineLevel="1" x14ac:dyDescent="0.35">
      <c r="A604" s="864">
        <v>601</v>
      </c>
      <c r="B604" s="460" t="s">
        <v>2833</v>
      </c>
      <c r="C604" s="63" t="s">
        <v>2834</v>
      </c>
      <c r="D604" s="792" t="s">
        <v>4172</v>
      </c>
      <c r="E604" s="63"/>
      <c r="F604" s="63" t="s">
        <v>4173</v>
      </c>
      <c r="G604" s="63" t="s">
        <v>4174</v>
      </c>
      <c r="H604" s="18" t="s">
        <v>259</v>
      </c>
      <c r="I604" s="40" t="s">
        <v>4106</v>
      </c>
    </row>
    <row r="605" spans="1:9" s="55" customFormat="1" outlineLevel="1" x14ac:dyDescent="0.25">
      <c r="A605" s="864">
        <v>602</v>
      </c>
      <c r="B605" s="460" t="s">
        <v>2835</v>
      </c>
      <c r="C605" s="63" t="s">
        <v>2836</v>
      </c>
      <c r="D605" s="139" t="s">
        <v>4090</v>
      </c>
      <c r="E605" s="63"/>
      <c r="F605" s="17" t="s">
        <v>4091</v>
      </c>
      <c r="G605" s="17" t="s">
        <v>4091</v>
      </c>
      <c r="H605" s="18" t="s">
        <v>257</v>
      </c>
      <c r="I605" s="40" t="s">
        <v>4092</v>
      </c>
    </row>
    <row r="606" spans="1:9" s="55" customFormat="1" outlineLevel="1" x14ac:dyDescent="0.25">
      <c r="A606" s="864">
        <v>603</v>
      </c>
      <c r="B606" s="460" t="s">
        <v>2837</v>
      </c>
      <c r="C606" s="63" t="s">
        <v>2838</v>
      </c>
      <c r="D606" s="139" t="s">
        <v>4090</v>
      </c>
      <c r="E606" s="63"/>
      <c r="F606" s="17" t="s">
        <v>4091</v>
      </c>
      <c r="G606" s="17" t="s">
        <v>4091</v>
      </c>
      <c r="H606" s="18" t="s">
        <v>257</v>
      </c>
      <c r="I606" s="40" t="s">
        <v>4092</v>
      </c>
    </row>
    <row r="607" spans="1:9" s="55" customFormat="1" ht="25" outlineLevel="1" x14ac:dyDescent="0.25">
      <c r="A607" s="864">
        <v>604</v>
      </c>
      <c r="B607" s="460" t="s">
        <v>2839</v>
      </c>
      <c r="C607" s="63" t="s">
        <v>2840</v>
      </c>
      <c r="D607" s="792" t="s">
        <v>4172</v>
      </c>
      <c r="E607" s="63"/>
      <c r="F607" s="63" t="s">
        <v>4173</v>
      </c>
      <c r="G607" s="63" t="s">
        <v>4174</v>
      </c>
      <c r="H607" s="18" t="s">
        <v>259</v>
      </c>
      <c r="I607" s="40" t="s">
        <v>4111</v>
      </c>
    </row>
    <row r="608" spans="1:9" s="55" customFormat="1" outlineLevel="1" x14ac:dyDescent="0.25">
      <c r="A608" s="865">
        <v>605</v>
      </c>
      <c r="B608" s="585" t="s">
        <v>2841</v>
      </c>
      <c r="C608" s="11" t="s">
        <v>2842</v>
      </c>
      <c r="D608" s="139" t="s">
        <v>4090</v>
      </c>
      <c r="E608" s="47" t="s">
        <v>4433</v>
      </c>
      <c r="F608" s="70" t="s">
        <v>4091</v>
      </c>
      <c r="G608" s="70" t="s">
        <v>4091</v>
      </c>
      <c r="H608" s="18" t="s">
        <v>257</v>
      </c>
      <c r="I608" s="11" t="s">
        <v>4106</v>
      </c>
    </row>
    <row r="609" spans="1:9" s="55" customFormat="1" outlineLevel="1" x14ac:dyDescent="0.25">
      <c r="A609" s="865">
        <v>606</v>
      </c>
      <c r="B609" s="585" t="s">
        <v>606</v>
      </c>
      <c r="C609" s="11" t="s">
        <v>607</v>
      </c>
      <c r="D609" s="127" t="s">
        <v>256</v>
      </c>
      <c r="E609" s="70"/>
      <c r="F609" s="70" t="s">
        <v>4091</v>
      </c>
      <c r="G609" s="70" t="s">
        <v>4091</v>
      </c>
      <c r="H609" s="18" t="s">
        <v>257</v>
      </c>
      <c r="I609" s="11" t="s">
        <v>4106</v>
      </c>
    </row>
    <row r="610" spans="1:9" s="55" customFormat="1" outlineLevel="1" x14ac:dyDescent="0.25">
      <c r="A610" s="865">
        <v>607</v>
      </c>
      <c r="B610" s="585" t="s">
        <v>614</v>
      </c>
      <c r="C610" s="11" t="s">
        <v>615</v>
      </c>
      <c r="D610" s="127" t="s">
        <v>256</v>
      </c>
      <c r="E610" s="70"/>
      <c r="F610" s="70" t="s">
        <v>4091</v>
      </c>
      <c r="G610" s="70" t="s">
        <v>4091</v>
      </c>
      <c r="H610" s="18" t="s">
        <v>257</v>
      </c>
      <c r="I610" s="11" t="s">
        <v>4106</v>
      </c>
    </row>
    <row r="611" spans="1:9" s="55" customFormat="1" outlineLevel="1" x14ac:dyDescent="0.25">
      <c r="A611" s="865">
        <v>608</v>
      </c>
      <c r="B611" s="585" t="s">
        <v>2843</v>
      </c>
      <c r="C611" s="11" t="s">
        <v>2844</v>
      </c>
      <c r="D611" s="43" t="s">
        <v>4094</v>
      </c>
      <c r="E611" s="165" t="s">
        <v>4434</v>
      </c>
      <c r="F611" s="70" t="s">
        <v>4091</v>
      </c>
      <c r="G611" s="70" t="s">
        <v>4091</v>
      </c>
      <c r="H611" s="18" t="s">
        <v>1870</v>
      </c>
      <c r="I611" s="781" t="s">
        <v>4091</v>
      </c>
    </row>
    <row r="612" spans="1:9" s="55" customFormat="1" outlineLevel="1" x14ac:dyDescent="0.25">
      <c r="A612" s="865">
        <v>609</v>
      </c>
      <c r="B612" s="585" t="s">
        <v>2845</v>
      </c>
      <c r="C612" s="11" t="s">
        <v>2846</v>
      </c>
      <c r="D612" s="139" t="s">
        <v>4090</v>
      </c>
      <c r="E612" s="47" t="s">
        <v>4377</v>
      </c>
      <c r="F612" s="70" t="s">
        <v>4091</v>
      </c>
      <c r="G612" s="70" t="s">
        <v>4091</v>
      </c>
      <c r="H612" s="18" t="s">
        <v>257</v>
      </c>
      <c r="I612" s="11" t="s">
        <v>4106</v>
      </c>
    </row>
    <row r="613" spans="1:9" s="55" customFormat="1" outlineLevel="1" x14ac:dyDescent="0.25">
      <c r="A613" s="865">
        <v>610</v>
      </c>
      <c r="B613" s="585" t="s">
        <v>2847</v>
      </c>
      <c r="C613" s="11" t="s">
        <v>2848</v>
      </c>
      <c r="D613" s="140" t="s">
        <v>1994</v>
      </c>
      <c r="E613" s="70" t="s">
        <v>4435</v>
      </c>
      <c r="F613" s="70" t="s">
        <v>4091</v>
      </c>
      <c r="G613" s="70" t="s">
        <v>4091</v>
      </c>
      <c r="H613" s="18" t="s">
        <v>257</v>
      </c>
      <c r="I613" s="11" t="s">
        <v>4101</v>
      </c>
    </row>
    <row r="614" spans="1:9" s="55" customFormat="1" outlineLevel="1" x14ac:dyDescent="0.25">
      <c r="A614" s="865">
        <v>611</v>
      </c>
      <c r="B614" s="585" t="s">
        <v>2849</v>
      </c>
      <c r="C614" s="11" t="s">
        <v>2850</v>
      </c>
      <c r="D614" s="139" t="s">
        <v>4090</v>
      </c>
      <c r="E614" s="70"/>
      <c r="F614" s="70" t="s">
        <v>4091</v>
      </c>
      <c r="G614" s="70" t="s">
        <v>4091</v>
      </c>
      <c r="H614" s="18" t="s">
        <v>257</v>
      </c>
      <c r="I614" s="781" t="s">
        <v>4092</v>
      </c>
    </row>
    <row r="615" spans="1:9" s="55" customFormat="1" outlineLevel="1" x14ac:dyDescent="0.25">
      <c r="A615" s="865">
        <v>612</v>
      </c>
      <c r="B615" s="585" t="s">
        <v>2851</v>
      </c>
      <c r="C615" s="11" t="s">
        <v>2852</v>
      </c>
      <c r="D615" s="139" t="s">
        <v>4090</v>
      </c>
      <c r="E615" s="70"/>
      <c r="F615" s="70" t="s">
        <v>4091</v>
      </c>
      <c r="G615" s="70" t="s">
        <v>4091</v>
      </c>
      <c r="H615" s="18" t="s">
        <v>257</v>
      </c>
      <c r="I615" s="781" t="s">
        <v>4092</v>
      </c>
    </row>
    <row r="616" spans="1:9" s="55" customFormat="1" outlineLevel="1" x14ac:dyDescent="0.25">
      <c r="A616" s="865">
        <v>613</v>
      </c>
      <c r="B616" s="585" t="s">
        <v>2853</v>
      </c>
      <c r="C616" s="11" t="s">
        <v>2854</v>
      </c>
      <c r="D616" s="139" t="s">
        <v>4090</v>
      </c>
      <c r="E616" s="70"/>
      <c r="F616" s="70" t="s">
        <v>4091</v>
      </c>
      <c r="G616" s="70" t="s">
        <v>4091</v>
      </c>
      <c r="H616" s="18" t="s">
        <v>257</v>
      </c>
      <c r="I616" s="781" t="s">
        <v>4092</v>
      </c>
    </row>
    <row r="617" spans="1:9" s="55" customFormat="1" outlineLevel="1" x14ac:dyDescent="0.25">
      <c r="A617" s="865">
        <v>614</v>
      </c>
      <c r="B617" s="585" t="s">
        <v>2855</v>
      </c>
      <c r="C617" s="11" t="s">
        <v>2856</v>
      </c>
      <c r="D617" s="139" t="s">
        <v>4090</v>
      </c>
      <c r="E617" s="47" t="s">
        <v>4377</v>
      </c>
      <c r="F617" s="70" t="s">
        <v>4091</v>
      </c>
      <c r="G617" s="70" t="s">
        <v>4091</v>
      </c>
      <c r="H617" s="18" t="s">
        <v>257</v>
      </c>
      <c r="I617" s="11" t="s">
        <v>4106</v>
      </c>
    </row>
    <row r="618" spans="1:9" s="55" customFormat="1" outlineLevel="1" x14ac:dyDescent="0.25">
      <c r="A618" s="865">
        <v>615</v>
      </c>
      <c r="B618" s="585" t="s">
        <v>2857</v>
      </c>
      <c r="C618" s="11" t="s">
        <v>2858</v>
      </c>
      <c r="D618" s="139" t="s">
        <v>4090</v>
      </c>
      <c r="E618" s="70"/>
      <c r="F618" s="70" t="s">
        <v>4091</v>
      </c>
      <c r="G618" s="70" t="s">
        <v>4091</v>
      </c>
      <c r="H618" s="18" t="s">
        <v>257</v>
      </c>
      <c r="I618" s="11" t="s">
        <v>4106</v>
      </c>
    </row>
    <row r="619" spans="1:9" s="55" customFormat="1" outlineLevel="1" x14ac:dyDescent="0.25">
      <c r="A619" s="865">
        <v>616</v>
      </c>
      <c r="B619" s="585" t="s">
        <v>2859</v>
      </c>
      <c r="C619" s="11" t="s">
        <v>2860</v>
      </c>
      <c r="D619" s="139" t="s">
        <v>4090</v>
      </c>
      <c r="E619" s="70"/>
      <c r="F619" s="70" t="s">
        <v>4091</v>
      </c>
      <c r="G619" s="70" t="s">
        <v>4091</v>
      </c>
      <c r="H619" s="18" t="s">
        <v>257</v>
      </c>
      <c r="I619" s="11" t="s">
        <v>4106</v>
      </c>
    </row>
    <row r="620" spans="1:9" ht="13" x14ac:dyDescent="0.35">
      <c r="A620" s="855">
        <v>617</v>
      </c>
      <c r="B620" s="452"/>
      <c r="C620" s="171" t="s">
        <v>2861</v>
      </c>
      <c r="D620" s="894"/>
      <c r="E620" s="171"/>
      <c r="F620" s="171" t="s">
        <v>1642</v>
      </c>
      <c r="G620" s="171" t="s">
        <v>1642</v>
      </c>
      <c r="H620" s="252" t="s">
        <v>1642</v>
      </c>
      <c r="I620" s="252" t="s">
        <v>1642</v>
      </c>
    </row>
    <row r="621" spans="1:9" ht="13" outlineLevel="1" x14ac:dyDescent="0.35">
      <c r="A621" s="895">
        <v>618</v>
      </c>
      <c r="B621" s="435"/>
      <c r="C621" s="30" t="s">
        <v>2818</v>
      </c>
      <c r="D621" s="158"/>
      <c r="E621" s="158"/>
      <c r="F621" s="30" t="s">
        <v>1642</v>
      </c>
      <c r="G621" s="30" t="s">
        <v>1642</v>
      </c>
      <c r="H621" s="420" t="s">
        <v>1642</v>
      </c>
      <c r="I621" s="420" t="s">
        <v>1642</v>
      </c>
    </row>
    <row r="622" spans="1:9" outlineLevel="1" x14ac:dyDescent="0.35">
      <c r="A622" s="383">
        <v>619</v>
      </c>
      <c r="B622" s="439" t="s">
        <v>2862</v>
      </c>
      <c r="C622" s="17" t="s">
        <v>2863</v>
      </c>
      <c r="D622" s="139" t="s">
        <v>4090</v>
      </c>
      <c r="E622" s="17"/>
      <c r="F622" s="17" t="s">
        <v>4091</v>
      </c>
      <c r="G622" s="17" t="s">
        <v>4091</v>
      </c>
      <c r="H622" s="17" t="s">
        <v>257</v>
      </c>
      <c r="I622" s="40" t="s">
        <v>4092</v>
      </c>
    </row>
    <row r="623" spans="1:9" outlineLevel="1" x14ac:dyDescent="0.35">
      <c r="A623" s="383">
        <v>620</v>
      </c>
      <c r="B623" s="439" t="s">
        <v>2864</v>
      </c>
      <c r="C623" s="17" t="s">
        <v>2865</v>
      </c>
      <c r="D623" s="139" t="s">
        <v>4090</v>
      </c>
      <c r="E623" s="17"/>
      <c r="F623" s="17" t="s">
        <v>4091</v>
      </c>
      <c r="G623" s="17" t="s">
        <v>4091</v>
      </c>
      <c r="H623" s="17" t="s">
        <v>257</v>
      </c>
      <c r="I623" s="40" t="s">
        <v>4092</v>
      </c>
    </row>
    <row r="624" spans="1:9" outlineLevel="1" x14ac:dyDescent="0.35">
      <c r="A624" s="383">
        <v>621</v>
      </c>
      <c r="B624" s="439" t="s">
        <v>2866</v>
      </c>
      <c r="C624" s="17" t="s">
        <v>2867</v>
      </c>
      <c r="D624" s="139" t="s">
        <v>4090</v>
      </c>
      <c r="E624" s="17"/>
      <c r="F624" s="17" t="s">
        <v>4091</v>
      </c>
      <c r="G624" s="17" t="s">
        <v>4091</v>
      </c>
      <c r="H624" s="17" t="s">
        <v>257</v>
      </c>
      <c r="I624" s="40" t="s">
        <v>4092</v>
      </c>
    </row>
    <row r="625" spans="1:9" outlineLevel="1" x14ac:dyDescent="0.35">
      <c r="A625" s="857">
        <v>622</v>
      </c>
      <c r="B625" s="439" t="s">
        <v>2868</v>
      </c>
      <c r="C625" s="13" t="s">
        <v>2869</v>
      </c>
      <c r="D625" s="139" t="s">
        <v>4090</v>
      </c>
      <c r="E625" s="17"/>
      <c r="F625" s="17" t="s">
        <v>4091</v>
      </c>
      <c r="G625" s="17" t="s">
        <v>4091</v>
      </c>
      <c r="H625" s="17" t="s">
        <v>257</v>
      </c>
      <c r="I625" s="40" t="s">
        <v>4092</v>
      </c>
    </row>
    <row r="626" spans="1:9" ht="25" outlineLevel="1" x14ac:dyDescent="0.35">
      <c r="A626" s="383">
        <v>623</v>
      </c>
      <c r="B626" s="439" t="s">
        <v>2870</v>
      </c>
      <c r="C626" s="17" t="s">
        <v>2871</v>
      </c>
      <c r="D626" s="792" t="s">
        <v>4172</v>
      </c>
      <c r="E626" s="17" t="s">
        <v>4377</v>
      </c>
      <c r="F626" s="11" t="s">
        <v>2490</v>
      </c>
      <c r="G626" s="11" t="s">
        <v>4240</v>
      </c>
      <c r="H626" s="17" t="s">
        <v>257</v>
      </c>
      <c r="I626" s="40" t="s">
        <v>4106</v>
      </c>
    </row>
    <row r="627" spans="1:9" ht="25" outlineLevel="1" x14ac:dyDescent="0.35">
      <c r="A627" s="864">
        <v>624</v>
      </c>
      <c r="B627" s="460" t="s">
        <v>2872</v>
      </c>
      <c r="C627" s="63" t="s">
        <v>2873</v>
      </c>
      <c r="D627" s="792" t="s">
        <v>4172</v>
      </c>
      <c r="E627" s="17"/>
      <c r="F627" s="17" t="s">
        <v>4173</v>
      </c>
      <c r="G627" s="17" t="s">
        <v>4174</v>
      </c>
      <c r="H627" s="17" t="s">
        <v>259</v>
      </c>
      <c r="I627" s="40" t="s">
        <v>4106</v>
      </c>
    </row>
    <row r="628" spans="1:9" outlineLevel="1" x14ac:dyDescent="0.35">
      <c r="A628" s="865">
        <v>625</v>
      </c>
      <c r="B628" s="427" t="s">
        <v>2874</v>
      </c>
      <c r="C628" s="11" t="s">
        <v>2875</v>
      </c>
      <c r="D628" s="43" t="s">
        <v>4094</v>
      </c>
      <c r="E628" s="17"/>
      <c r="F628" s="17" t="s">
        <v>4091</v>
      </c>
      <c r="G628" s="17" t="s">
        <v>4091</v>
      </c>
      <c r="H628" s="17" t="s">
        <v>1870</v>
      </c>
      <c r="I628" s="40" t="s">
        <v>4091</v>
      </c>
    </row>
    <row r="629" spans="1:9" ht="25" outlineLevel="1" x14ac:dyDescent="0.35">
      <c r="A629" s="864">
        <v>626</v>
      </c>
      <c r="B629" s="460" t="s">
        <v>2876</v>
      </c>
      <c r="C629" s="63" t="s">
        <v>2877</v>
      </c>
      <c r="D629" s="792" t="s">
        <v>4172</v>
      </c>
      <c r="E629" s="17"/>
      <c r="F629" s="17" t="s">
        <v>4173</v>
      </c>
      <c r="G629" s="17" t="s">
        <v>4174</v>
      </c>
      <c r="H629" s="17" t="s">
        <v>259</v>
      </c>
      <c r="I629" s="40" t="s">
        <v>4106</v>
      </c>
    </row>
    <row r="630" spans="1:9" ht="25" outlineLevel="1" x14ac:dyDescent="0.35">
      <c r="A630" s="864">
        <v>627</v>
      </c>
      <c r="B630" s="460" t="s">
        <v>2878</v>
      </c>
      <c r="C630" s="63" t="s">
        <v>2879</v>
      </c>
      <c r="D630" s="792" t="s">
        <v>4172</v>
      </c>
      <c r="E630" s="17" t="s">
        <v>4377</v>
      </c>
      <c r="F630" s="11" t="s">
        <v>2490</v>
      </c>
      <c r="G630" s="11" t="s">
        <v>4240</v>
      </c>
      <c r="H630" s="17" t="s">
        <v>257</v>
      </c>
      <c r="I630" s="40" t="s">
        <v>4106</v>
      </c>
    </row>
    <row r="631" spans="1:9" outlineLevel="1" x14ac:dyDescent="0.35">
      <c r="A631" s="865">
        <v>628</v>
      </c>
      <c r="B631" s="427" t="s">
        <v>2880</v>
      </c>
      <c r="C631" s="11" t="s">
        <v>2881</v>
      </c>
      <c r="D631" s="139" t="s">
        <v>4090</v>
      </c>
      <c r="E631" s="17"/>
      <c r="F631" s="17" t="s">
        <v>4091</v>
      </c>
      <c r="G631" s="17" t="s">
        <v>4091</v>
      </c>
      <c r="H631" s="17" t="s">
        <v>257</v>
      </c>
      <c r="I631" s="40" t="s">
        <v>4092</v>
      </c>
    </row>
    <row r="632" spans="1:9" ht="25" outlineLevel="1" x14ac:dyDescent="0.35">
      <c r="A632" s="865">
        <v>629</v>
      </c>
      <c r="B632" s="427" t="s">
        <v>2882</v>
      </c>
      <c r="C632" s="11" t="s">
        <v>2883</v>
      </c>
      <c r="D632" s="792" t="s">
        <v>4172</v>
      </c>
      <c r="E632" s="17" t="s">
        <v>4377</v>
      </c>
      <c r="F632" s="11" t="s">
        <v>2490</v>
      </c>
      <c r="G632" s="11" t="s">
        <v>4240</v>
      </c>
      <c r="H632" s="17" t="s">
        <v>257</v>
      </c>
      <c r="I632" s="40" t="s">
        <v>4106</v>
      </c>
    </row>
    <row r="633" spans="1:9" ht="25" outlineLevel="1" x14ac:dyDescent="0.35">
      <c r="A633" s="865">
        <v>630</v>
      </c>
      <c r="B633" s="427" t="s">
        <v>2884</v>
      </c>
      <c r="C633" s="11" t="s">
        <v>2885</v>
      </c>
      <c r="D633" s="792" t="s">
        <v>4172</v>
      </c>
      <c r="E633" s="17" t="s">
        <v>4377</v>
      </c>
      <c r="F633" s="11" t="s">
        <v>2490</v>
      </c>
      <c r="G633" s="11" t="s">
        <v>4240</v>
      </c>
      <c r="H633" s="17" t="s">
        <v>257</v>
      </c>
      <c r="I633" s="40" t="s">
        <v>4106</v>
      </c>
    </row>
    <row r="634" spans="1:9" outlineLevel="1" x14ac:dyDescent="0.35">
      <c r="A634" s="865">
        <v>631</v>
      </c>
      <c r="B634" s="427" t="s">
        <v>618</v>
      </c>
      <c r="C634" s="11" t="s">
        <v>607</v>
      </c>
      <c r="D634" s="127" t="s">
        <v>256</v>
      </c>
      <c r="E634" s="17"/>
      <c r="F634" s="17" t="s">
        <v>4091</v>
      </c>
      <c r="G634" s="17" t="s">
        <v>4091</v>
      </c>
      <c r="H634" s="17" t="s">
        <v>257</v>
      </c>
      <c r="I634" s="40" t="s">
        <v>4106</v>
      </c>
    </row>
    <row r="635" spans="1:9" outlineLevel="1" x14ac:dyDescent="0.35">
      <c r="A635" s="865">
        <v>632</v>
      </c>
      <c r="B635" s="427" t="s">
        <v>619</v>
      </c>
      <c r="C635" s="11" t="s">
        <v>615</v>
      </c>
      <c r="D635" s="127" t="s">
        <v>256</v>
      </c>
      <c r="E635" s="17"/>
      <c r="F635" s="17" t="s">
        <v>4091</v>
      </c>
      <c r="G635" s="17" t="s">
        <v>4091</v>
      </c>
      <c r="H635" s="17" t="s">
        <v>257</v>
      </c>
      <c r="I635" s="40" t="s">
        <v>4106</v>
      </c>
    </row>
    <row r="636" spans="1:9" outlineLevel="1" x14ac:dyDescent="0.35">
      <c r="A636" s="865">
        <v>633</v>
      </c>
      <c r="B636" s="427" t="s">
        <v>2886</v>
      </c>
      <c r="C636" s="11" t="s">
        <v>2844</v>
      </c>
      <c r="D636" s="43" t="s">
        <v>4094</v>
      </c>
      <c r="E636" s="13" t="s">
        <v>4133</v>
      </c>
      <c r="F636" s="17" t="s">
        <v>4091</v>
      </c>
      <c r="G636" s="17" t="s">
        <v>4091</v>
      </c>
      <c r="H636" s="17" t="s">
        <v>1870</v>
      </c>
      <c r="I636" s="40" t="s">
        <v>4091</v>
      </c>
    </row>
    <row r="637" spans="1:9" outlineLevel="1" x14ac:dyDescent="0.35">
      <c r="A637" s="865">
        <v>634</v>
      </c>
      <c r="B637" s="427" t="s">
        <v>2887</v>
      </c>
      <c r="C637" s="11" t="s">
        <v>2888</v>
      </c>
      <c r="D637" s="139" t="s">
        <v>4090</v>
      </c>
      <c r="E637" s="17"/>
      <c r="F637" s="17" t="s">
        <v>4091</v>
      </c>
      <c r="G637" s="17" t="s">
        <v>4091</v>
      </c>
      <c r="H637" s="17" t="s">
        <v>257</v>
      </c>
      <c r="I637" s="40" t="s">
        <v>4092</v>
      </c>
    </row>
    <row r="638" spans="1:9" outlineLevel="1" x14ac:dyDescent="0.35">
      <c r="A638" s="865">
        <v>635</v>
      </c>
      <c r="B638" s="427" t="s">
        <v>2889</v>
      </c>
      <c r="C638" s="11" t="s">
        <v>2890</v>
      </c>
      <c r="D638" s="140" t="s">
        <v>1994</v>
      </c>
      <c r="E638" s="17" t="s">
        <v>4436</v>
      </c>
      <c r="F638" s="17" t="s">
        <v>4091</v>
      </c>
      <c r="G638" s="17" t="s">
        <v>4091</v>
      </c>
      <c r="H638" s="17" t="s">
        <v>257</v>
      </c>
      <c r="I638" s="40" t="s">
        <v>4101</v>
      </c>
    </row>
    <row r="639" spans="1:9" outlineLevel="1" x14ac:dyDescent="0.35">
      <c r="A639" s="865">
        <v>636</v>
      </c>
      <c r="B639" s="427" t="s">
        <v>2891</v>
      </c>
      <c r="C639" s="11" t="s">
        <v>2892</v>
      </c>
      <c r="D639" s="139" t="s">
        <v>4090</v>
      </c>
      <c r="E639" s="17"/>
      <c r="F639" s="70" t="s">
        <v>4091</v>
      </c>
      <c r="G639" s="70" t="s">
        <v>4091</v>
      </c>
      <c r="H639" s="17" t="s">
        <v>257</v>
      </c>
      <c r="I639" s="40" t="s">
        <v>4106</v>
      </c>
    </row>
    <row r="640" spans="1:9" outlineLevel="1" x14ac:dyDescent="0.35">
      <c r="A640" s="865">
        <v>637</v>
      </c>
      <c r="B640" s="427" t="s">
        <v>2893</v>
      </c>
      <c r="C640" s="11" t="s">
        <v>2894</v>
      </c>
      <c r="D640" s="139" t="s">
        <v>4090</v>
      </c>
      <c r="E640" s="17" t="s">
        <v>4437</v>
      </c>
      <c r="F640" s="17" t="s">
        <v>4091</v>
      </c>
      <c r="G640" s="17" t="s">
        <v>4091</v>
      </c>
      <c r="H640" s="17" t="s">
        <v>257</v>
      </c>
      <c r="I640" s="40" t="s">
        <v>4092</v>
      </c>
    </row>
    <row r="641" spans="1:9" ht="25" outlineLevel="1" x14ac:dyDescent="0.35">
      <c r="A641" s="865">
        <v>638</v>
      </c>
      <c r="B641" s="427" t="s">
        <v>2895</v>
      </c>
      <c r="C641" s="11" t="s">
        <v>2856</v>
      </c>
      <c r="D641" s="792" t="s">
        <v>4172</v>
      </c>
      <c r="E641" s="17" t="s">
        <v>4377</v>
      </c>
      <c r="F641" s="63" t="s">
        <v>4173</v>
      </c>
      <c r="G641" s="63" t="s">
        <v>4174</v>
      </c>
      <c r="H641" s="17" t="s">
        <v>257</v>
      </c>
      <c r="I641" s="40" t="s">
        <v>4106</v>
      </c>
    </row>
    <row r="642" spans="1:9" ht="13" x14ac:dyDescent="0.35">
      <c r="A642" s="855">
        <v>639</v>
      </c>
      <c r="B642" s="452"/>
      <c r="C642" s="171" t="s">
        <v>2896</v>
      </c>
      <c r="D642" s="894"/>
      <c r="E642" s="171"/>
      <c r="F642" s="171" t="s">
        <v>1642</v>
      </c>
      <c r="G642" s="171" t="s">
        <v>1642</v>
      </c>
      <c r="H642" s="252" t="s">
        <v>1642</v>
      </c>
      <c r="I642" s="252" t="s">
        <v>1642</v>
      </c>
    </row>
    <row r="643" spans="1:9" ht="13" outlineLevel="1" x14ac:dyDescent="0.35">
      <c r="A643" s="895">
        <v>640</v>
      </c>
      <c r="B643" s="447"/>
      <c r="C643" s="30" t="s">
        <v>927</v>
      </c>
      <c r="D643" s="158"/>
      <c r="E643" s="420"/>
      <c r="F643" s="420" t="s">
        <v>1642</v>
      </c>
      <c r="G643" s="420" t="s">
        <v>1642</v>
      </c>
      <c r="H643" s="30" t="s">
        <v>1642</v>
      </c>
      <c r="I643" s="30" t="s">
        <v>1642</v>
      </c>
    </row>
    <row r="644" spans="1:9" ht="50" outlineLevel="1" x14ac:dyDescent="0.35">
      <c r="A644" s="383">
        <v>641</v>
      </c>
      <c r="B644" s="439" t="s">
        <v>2897</v>
      </c>
      <c r="C644" s="17" t="s">
        <v>2898</v>
      </c>
      <c r="D644" s="139" t="s">
        <v>4090</v>
      </c>
      <c r="E644" s="17" t="s">
        <v>4438</v>
      </c>
      <c r="F644" s="17" t="s">
        <v>4091</v>
      </c>
      <c r="G644" s="17" t="s">
        <v>4091</v>
      </c>
      <c r="H644" s="17" t="s">
        <v>257</v>
      </c>
      <c r="I644" s="781" t="s">
        <v>4092</v>
      </c>
    </row>
    <row r="645" spans="1:9" ht="25" outlineLevel="1" x14ac:dyDescent="0.35">
      <c r="A645" s="383">
        <v>642</v>
      </c>
      <c r="B645" s="439" t="s">
        <v>2899</v>
      </c>
      <c r="C645" s="17" t="s">
        <v>2900</v>
      </c>
      <c r="D645" s="139" t="s">
        <v>4090</v>
      </c>
      <c r="E645" s="17" t="s">
        <v>4439</v>
      </c>
      <c r="F645" s="17" t="s">
        <v>4091</v>
      </c>
      <c r="G645" s="17" t="s">
        <v>4091</v>
      </c>
      <c r="H645" s="17" t="s">
        <v>257</v>
      </c>
      <c r="I645" s="40" t="s">
        <v>4111</v>
      </c>
    </row>
    <row r="646" spans="1:9" outlineLevel="1" x14ac:dyDescent="0.35">
      <c r="A646" s="383">
        <v>643</v>
      </c>
      <c r="B646" s="439" t="s">
        <v>2901</v>
      </c>
      <c r="C646" s="17" t="s">
        <v>2902</v>
      </c>
      <c r="D646" s="43" t="s">
        <v>4094</v>
      </c>
      <c r="E646" s="17"/>
      <c r="F646" s="17" t="s">
        <v>4091</v>
      </c>
      <c r="G646" s="17" t="s">
        <v>4091</v>
      </c>
      <c r="H646" s="17" t="s">
        <v>1870</v>
      </c>
      <c r="I646" s="781" t="s">
        <v>4091</v>
      </c>
    </row>
    <row r="647" spans="1:9" s="60" customFormat="1" ht="13" outlineLevel="1" x14ac:dyDescent="0.35">
      <c r="A647" s="895">
        <v>644</v>
      </c>
      <c r="B647" s="447"/>
      <c r="C647" s="30" t="s">
        <v>915</v>
      </c>
      <c r="D647" s="422"/>
      <c r="E647" s="420"/>
      <c r="F647" s="420" t="s">
        <v>1642</v>
      </c>
      <c r="G647" s="420" t="s">
        <v>1642</v>
      </c>
      <c r="H647" s="30" t="s">
        <v>1642</v>
      </c>
      <c r="I647" s="30" t="s">
        <v>1642</v>
      </c>
    </row>
    <row r="648" spans="1:9" s="60" customFormat="1" ht="62.5" outlineLevel="1" x14ac:dyDescent="0.35">
      <c r="A648" s="383">
        <v>645</v>
      </c>
      <c r="B648" s="568" t="s">
        <v>2903</v>
      </c>
      <c r="C648" s="17" t="s">
        <v>2904</v>
      </c>
      <c r="D648" s="792" t="s">
        <v>4172</v>
      </c>
      <c r="E648" s="11"/>
      <c r="F648" s="82" t="s">
        <v>4324</v>
      </c>
      <c r="G648" s="17" t="s">
        <v>4325</v>
      </c>
      <c r="H648" s="17" t="s">
        <v>259</v>
      </c>
      <c r="I648" s="40" t="s">
        <v>4106</v>
      </c>
    </row>
    <row r="649" spans="1:9" s="60" customFormat="1" ht="25" outlineLevel="1" x14ac:dyDescent="0.35">
      <c r="A649" s="383">
        <v>646</v>
      </c>
      <c r="B649" s="568" t="s">
        <v>2905</v>
      </c>
      <c r="C649" s="17" t="s">
        <v>2906</v>
      </c>
      <c r="D649" s="792" t="s">
        <v>4172</v>
      </c>
      <c r="E649" s="11"/>
      <c r="F649" s="11" t="s">
        <v>2490</v>
      </c>
      <c r="G649" s="17" t="s">
        <v>4240</v>
      </c>
      <c r="H649" s="17" t="s">
        <v>259</v>
      </c>
      <c r="I649" s="40" t="s">
        <v>4106</v>
      </c>
    </row>
    <row r="650" spans="1:9" s="60" customFormat="1" ht="25" outlineLevel="1" x14ac:dyDescent="0.35">
      <c r="A650" s="383">
        <v>647</v>
      </c>
      <c r="B650" s="568" t="s">
        <v>2907</v>
      </c>
      <c r="C650" s="17" t="s">
        <v>2908</v>
      </c>
      <c r="D650" s="792" t="s">
        <v>4172</v>
      </c>
      <c r="E650" s="11"/>
      <c r="F650" s="11" t="s">
        <v>2490</v>
      </c>
      <c r="G650" s="17" t="s">
        <v>4240</v>
      </c>
      <c r="H650" s="17" t="s">
        <v>259</v>
      </c>
      <c r="I650" s="40" t="s">
        <v>4106</v>
      </c>
    </row>
    <row r="651" spans="1:9" ht="25" outlineLevel="1" x14ac:dyDescent="0.35">
      <c r="A651" s="383">
        <v>648</v>
      </c>
      <c r="B651" s="568" t="s">
        <v>2909</v>
      </c>
      <c r="C651" s="17" t="s">
        <v>2910</v>
      </c>
      <c r="D651" s="792" t="s">
        <v>4172</v>
      </c>
      <c r="E651" s="11"/>
      <c r="F651" s="17" t="s">
        <v>4173</v>
      </c>
      <c r="G651" s="17" t="s">
        <v>4174</v>
      </c>
      <c r="H651" s="17" t="s">
        <v>259</v>
      </c>
      <c r="I651" s="40" t="s">
        <v>4106</v>
      </c>
    </row>
    <row r="652" spans="1:9" outlineLevel="1" x14ac:dyDescent="0.35">
      <c r="A652" s="383">
        <v>649</v>
      </c>
      <c r="B652" s="568" t="s">
        <v>2911</v>
      </c>
      <c r="C652" s="17" t="s">
        <v>2912</v>
      </c>
      <c r="D652" s="43" t="s">
        <v>4094</v>
      </c>
      <c r="E652" s="17"/>
      <c r="F652" s="17" t="s">
        <v>4091</v>
      </c>
      <c r="G652" s="17" t="s">
        <v>4091</v>
      </c>
      <c r="H652" s="17" t="s">
        <v>1870</v>
      </c>
      <c r="I652" s="40" t="s">
        <v>4091</v>
      </c>
    </row>
    <row r="653" spans="1:9" outlineLevel="1" x14ac:dyDescent="0.35">
      <c r="A653" s="383">
        <v>650</v>
      </c>
      <c r="B653" s="568" t="s">
        <v>2913</v>
      </c>
      <c r="C653" s="17" t="s">
        <v>2914</v>
      </c>
      <c r="D653" s="43" t="s">
        <v>4094</v>
      </c>
      <c r="E653" s="17"/>
      <c r="F653" s="17" t="s">
        <v>4091</v>
      </c>
      <c r="G653" s="17" t="s">
        <v>4091</v>
      </c>
      <c r="H653" s="17" t="s">
        <v>1870</v>
      </c>
      <c r="I653" s="40" t="s">
        <v>4091</v>
      </c>
    </row>
    <row r="654" spans="1:9" s="60" customFormat="1" ht="25" outlineLevel="1" x14ac:dyDescent="0.35">
      <c r="A654" s="383">
        <v>651</v>
      </c>
      <c r="B654" s="568" t="s">
        <v>2915</v>
      </c>
      <c r="C654" s="17" t="s">
        <v>2916</v>
      </c>
      <c r="D654" s="792" t="s">
        <v>4172</v>
      </c>
      <c r="E654" s="11"/>
      <c r="F654" s="11" t="s">
        <v>4173</v>
      </c>
      <c r="G654" s="11" t="s">
        <v>4174</v>
      </c>
      <c r="H654" s="17" t="s">
        <v>259</v>
      </c>
      <c r="I654" s="40" t="s">
        <v>4106</v>
      </c>
    </row>
    <row r="655" spans="1:9" s="60" customFormat="1" ht="25" outlineLevel="1" x14ac:dyDescent="0.35">
      <c r="A655" s="383">
        <v>652</v>
      </c>
      <c r="B655" s="568" t="s">
        <v>2917</v>
      </c>
      <c r="C655" s="17" t="s">
        <v>2918</v>
      </c>
      <c r="D655" s="792" t="s">
        <v>4172</v>
      </c>
      <c r="E655" s="11"/>
      <c r="F655" s="11" t="s">
        <v>4173</v>
      </c>
      <c r="G655" s="17" t="s">
        <v>4174</v>
      </c>
      <c r="H655" s="17" t="s">
        <v>259</v>
      </c>
      <c r="I655" s="40" t="s">
        <v>4106</v>
      </c>
    </row>
    <row r="656" spans="1:9" s="60" customFormat="1" ht="25" outlineLevel="1" x14ac:dyDescent="0.35">
      <c r="A656" s="383">
        <v>653</v>
      </c>
      <c r="B656" s="568" t="s">
        <v>2919</v>
      </c>
      <c r="C656" s="17" t="s">
        <v>2920</v>
      </c>
      <c r="D656" s="792" t="s">
        <v>4172</v>
      </c>
      <c r="E656" s="17"/>
      <c r="F656" s="11" t="s">
        <v>2490</v>
      </c>
      <c r="G656" s="11" t="s">
        <v>4240</v>
      </c>
      <c r="H656" s="17" t="s">
        <v>259</v>
      </c>
      <c r="I656" s="40" t="s">
        <v>4106</v>
      </c>
    </row>
    <row r="657" spans="1:9" s="60" customFormat="1" ht="25" outlineLevel="1" x14ac:dyDescent="0.35">
      <c r="A657" s="864">
        <v>654</v>
      </c>
      <c r="B657" s="568" t="s">
        <v>2921</v>
      </c>
      <c r="C657" s="63" t="s">
        <v>2922</v>
      </c>
      <c r="D657" s="792" t="s">
        <v>4172</v>
      </c>
      <c r="E657" s="17"/>
      <c r="F657" s="69" t="s">
        <v>4271</v>
      </c>
      <c r="G657" s="70" t="s">
        <v>4272</v>
      </c>
      <c r="H657" s="17" t="s">
        <v>259</v>
      </c>
      <c r="I657" s="40" t="s">
        <v>4106</v>
      </c>
    </row>
    <row r="658" spans="1:9" s="60" customFormat="1" ht="25" outlineLevel="1" x14ac:dyDescent="0.35">
      <c r="A658" s="864">
        <v>655</v>
      </c>
      <c r="B658" s="568" t="s">
        <v>2923</v>
      </c>
      <c r="C658" s="63" t="s">
        <v>2924</v>
      </c>
      <c r="D658" s="792" t="s">
        <v>4172</v>
      </c>
      <c r="E658" s="17"/>
      <c r="F658" s="11" t="s">
        <v>4173</v>
      </c>
      <c r="G658" s="17" t="s">
        <v>4174</v>
      </c>
      <c r="H658" s="17" t="s">
        <v>259</v>
      </c>
      <c r="I658" s="40" t="s">
        <v>4106</v>
      </c>
    </row>
    <row r="659" spans="1:9" ht="25" outlineLevel="1" x14ac:dyDescent="0.35">
      <c r="A659" s="864">
        <v>656</v>
      </c>
      <c r="B659" s="568" t="s">
        <v>2925</v>
      </c>
      <c r="C659" s="63" t="s">
        <v>2926</v>
      </c>
      <c r="D659" s="792" t="s">
        <v>4172</v>
      </c>
      <c r="E659" s="11"/>
      <c r="F659" s="11" t="s">
        <v>4173</v>
      </c>
      <c r="G659" s="17" t="s">
        <v>4174</v>
      </c>
      <c r="H659" s="17" t="s">
        <v>259</v>
      </c>
      <c r="I659" s="40" t="s">
        <v>4106</v>
      </c>
    </row>
    <row r="660" spans="1:9" outlineLevel="1" x14ac:dyDescent="0.35">
      <c r="A660" s="864">
        <v>657</v>
      </c>
      <c r="B660" s="460" t="s">
        <v>2927</v>
      </c>
      <c r="C660" s="63" t="s">
        <v>2928</v>
      </c>
      <c r="D660" s="139" t="s">
        <v>4090</v>
      </c>
      <c r="E660" s="17" t="s">
        <v>4440</v>
      </c>
      <c r="F660" s="70" t="s">
        <v>4091</v>
      </c>
      <c r="G660" s="70" t="s">
        <v>4091</v>
      </c>
      <c r="H660" s="17" t="s">
        <v>259</v>
      </c>
      <c r="I660" s="40" t="s">
        <v>4106</v>
      </c>
    </row>
    <row r="661" spans="1:9" ht="25" outlineLevel="1" x14ac:dyDescent="0.35">
      <c r="A661" s="864">
        <v>658</v>
      </c>
      <c r="B661" s="460" t="s">
        <v>2929</v>
      </c>
      <c r="C661" s="63" t="s">
        <v>2930</v>
      </c>
      <c r="D661" s="792" t="s">
        <v>4172</v>
      </c>
      <c r="E661" s="17" t="s">
        <v>4441</v>
      </c>
      <c r="F661" s="11" t="s">
        <v>4173</v>
      </c>
      <c r="G661" s="17" t="s">
        <v>4174</v>
      </c>
      <c r="H661" s="17" t="s">
        <v>259</v>
      </c>
      <c r="I661" s="40" t="s">
        <v>4108</v>
      </c>
    </row>
    <row r="662" spans="1:9" s="60" customFormat="1" outlineLevel="1" x14ac:dyDescent="0.35">
      <c r="A662" s="896">
        <v>659</v>
      </c>
      <c r="B662" s="580" t="s">
        <v>913</v>
      </c>
      <c r="C662" s="751" t="s">
        <v>2931</v>
      </c>
      <c r="D662" s="139" t="s">
        <v>4090</v>
      </c>
      <c r="E662" s="752" t="s">
        <v>4442</v>
      </c>
      <c r="F662" s="70" t="s">
        <v>4091</v>
      </c>
      <c r="G662" s="70" t="s">
        <v>4091</v>
      </c>
      <c r="H662" s="17" t="s">
        <v>259</v>
      </c>
      <c r="I662" s="40" t="s">
        <v>4111</v>
      </c>
    </row>
    <row r="663" spans="1:9" ht="25" outlineLevel="1" x14ac:dyDescent="0.35">
      <c r="A663" s="864">
        <v>660</v>
      </c>
      <c r="B663" s="460" t="s">
        <v>2936</v>
      </c>
      <c r="C663" s="63" t="s">
        <v>2937</v>
      </c>
      <c r="D663" s="792" t="s">
        <v>4172</v>
      </c>
      <c r="E663" s="17"/>
      <c r="F663" s="11" t="s">
        <v>4173</v>
      </c>
      <c r="G663" s="17" t="s">
        <v>4174</v>
      </c>
      <c r="H663" s="17" t="s">
        <v>259</v>
      </c>
      <c r="I663" s="40" t="s">
        <v>4111</v>
      </c>
    </row>
    <row r="664" spans="1:9" outlineLevel="1" x14ac:dyDescent="0.35">
      <c r="A664" s="864">
        <v>661</v>
      </c>
      <c r="B664" s="460" t="s">
        <v>2938</v>
      </c>
      <c r="C664" s="63" t="s">
        <v>2939</v>
      </c>
      <c r="D664" s="43" t="s">
        <v>4094</v>
      </c>
      <c r="E664" s="17"/>
      <c r="F664" s="17" t="s">
        <v>4091</v>
      </c>
      <c r="G664" s="17" t="s">
        <v>4091</v>
      </c>
      <c r="H664" s="17" t="s">
        <v>1870</v>
      </c>
      <c r="I664" s="40" t="s">
        <v>4091</v>
      </c>
    </row>
    <row r="665" spans="1:9" outlineLevel="1" x14ac:dyDescent="0.35">
      <c r="A665" s="864">
        <v>662</v>
      </c>
      <c r="B665" s="460" t="s">
        <v>2940</v>
      </c>
      <c r="C665" s="63" t="s">
        <v>2941</v>
      </c>
      <c r="D665" s="43" t="s">
        <v>4094</v>
      </c>
      <c r="E665" s="17"/>
      <c r="F665" s="17" t="s">
        <v>4091</v>
      </c>
      <c r="G665" s="17" t="s">
        <v>4091</v>
      </c>
      <c r="H665" s="17" t="s">
        <v>1870</v>
      </c>
      <c r="I665" s="40" t="s">
        <v>4091</v>
      </c>
    </row>
    <row r="666" spans="1:9" ht="25" outlineLevel="1" x14ac:dyDescent="0.35">
      <c r="A666" s="864">
        <v>663</v>
      </c>
      <c r="B666" s="460" t="s">
        <v>2942</v>
      </c>
      <c r="C666" s="63" t="s">
        <v>2943</v>
      </c>
      <c r="D666" s="792" t="s">
        <v>4172</v>
      </c>
      <c r="E666" s="17"/>
      <c r="F666" s="11" t="s">
        <v>4173</v>
      </c>
      <c r="G666" s="17" t="s">
        <v>4174</v>
      </c>
      <c r="H666" s="17" t="s">
        <v>259</v>
      </c>
      <c r="I666" s="40" t="s">
        <v>4106</v>
      </c>
    </row>
    <row r="667" spans="1:9" ht="25" outlineLevel="1" x14ac:dyDescent="0.35">
      <c r="A667" s="383">
        <v>664</v>
      </c>
      <c r="B667" s="439" t="s">
        <v>2944</v>
      </c>
      <c r="C667" s="17" t="s">
        <v>2945</v>
      </c>
      <c r="D667" s="792" t="s">
        <v>4172</v>
      </c>
      <c r="E667" s="17"/>
      <c r="F667" s="11" t="s">
        <v>4173</v>
      </c>
      <c r="G667" s="17" t="s">
        <v>4174</v>
      </c>
      <c r="H667" s="17" t="s">
        <v>259</v>
      </c>
      <c r="I667" s="40" t="s">
        <v>4106</v>
      </c>
    </row>
    <row r="668" spans="1:9" ht="13" x14ac:dyDescent="0.35">
      <c r="A668" s="855">
        <v>665</v>
      </c>
      <c r="B668" s="469"/>
      <c r="C668" s="171" t="s">
        <v>2946</v>
      </c>
      <c r="D668" s="894"/>
      <c r="E668" s="171"/>
      <c r="F668" s="171" t="s">
        <v>1642</v>
      </c>
      <c r="G668" s="171" t="s">
        <v>1642</v>
      </c>
      <c r="H668" s="252" t="s">
        <v>1642</v>
      </c>
      <c r="I668" s="252" t="s">
        <v>1642</v>
      </c>
    </row>
    <row r="669" spans="1:9" ht="13" outlineLevel="1" x14ac:dyDescent="0.35">
      <c r="A669" s="861">
        <v>666</v>
      </c>
      <c r="B669" s="435"/>
      <c r="C669" s="44" t="s">
        <v>2818</v>
      </c>
      <c r="D669" s="148"/>
      <c r="E669" s="417"/>
      <c r="F669" s="417" t="s">
        <v>1642</v>
      </c>
      <c r="G669" s="417" t="s">
        <v>1642</v>
      </c>
      <c r="H669" s="62" t="s">
        <v>1642</v>
      </c>
      <c r="I669" s="23" t="s">
        <v>1642</v>
      </c>
    </row>
    <row r="670" spans="1:9" ht="25" outlineLevel="1" x14ac:dyDescent="0.35">
      <c r="A670" s="865">
        <v>667</v>
      </c>
      <c r="B670" s="460" t="s">
        <v>2947</v>
      </c>
      <c r="C670" s="11" t="s">
        <v>2948</v>
      </c>
      <c r="D670" s="139" t="s">
        <v>4090</v>
      </c>
      <c r="E670" s="63" t="s">
        <v>4443</v>
      </c>
      <c r="F670" s="17" t="s">
        <v>4091</v>
      </c>
      <c r="G670" s="17" t="s">
        <v>4091</v>
      </c>
      <c r="H670" s="18" t="s">
        <v>257</v>
      </c>
      <c r="I670" s="40" t="s">
        <v>4092</v>
      </c>
    </row>
    <row r="671" spans="1:9" outlineLevel="1" x14ac:dyDescent="0.35">
      <c r="A671" s="864">
        <v>668</v>
      </c>
      <c r="B671" s="460" t="s">
        <v>2949</v>
      </c>
      <c r="C671" s="63" t="s">
        <v>2950</v>
      </c>
      <c r="D671" s="43" t="s">
        <v>4094</v>
      </c>
      <c r="E671" s="63"/>
      <c r="F671" s="17" t="s">
        <v>4091</v>
      </c>
      <c r="G671" s="17" t="s">
        <v>4091</v>
      </c>
      <c r="H671" s="18" t="s">
        <v>1870</v>
      </c>
      <c r="I671" s="40" t="s">
        <v>4091</v>
      </c>
    </row>
    <row r="672" spans="1:9" outlineLevel="1" x14ac:dyDescent="0.35">
      <c r="A672" s="864">
        <v>669</v>
      </c>
      <c r="B672" s="460" t="s">
        <v>2951</v>
      </c>
      <c r="C672" s="63" t="s">
        <v>2952</v>
      </c>
      <c r="D672" s="139" t="s">
        <v>4090</v>
      </c>
      <c r="E672" s="63" t="s">
        <v>4444</v>
      </c>
      <c r="F672" s="17" t="s">
        <v>4091</v>
      </c>
      <c r="G672" s="17" t="s">
        <v>4091</v>
      </c>
      <c r="H672" s="18" t="s">
        <v>257</v>
      </c>
      <c r="I672" s="40" t="s">
        <v>4119</v>
      </c>
    </row>
    <row r="673" spans="1:9" ht="25" outlineLevel="1" x14ac:dyDescent="0.35">
      <c r="A673" s="864">
        <v>670</v>
      </c>
      <c r="B673" s="460" t="s">
        <v>2953</v>
      </c>
      <c r="C673" s="63" t="s">
        <v>2954</v>
      </c>
      <c r="D673" s="792" t="s">
        <v>4172</v>
      </c>
      <c r="E673" s="11" t="s">
        <v>4445</v>
      </c>
      <c r="F673" s="11" t="s">
        <v>4173</v>
      </c>
      <c r="G673" s="11" t="s">
        <v>4174</v>
      </c>
      <c r="H673" s="18" t="s">
        <v>259</v>
      </c>
      <c r="I673" s="40" t="s">
        <v>4106</v>
      </c>
    </row>
    <row r="674" spans="1:9" ht="25" outlineLevel="1" x14ac:dyDescent="0.35">
      <c r="A674" s="864">
        <v>671</v>
      </c>
      <c r="B674" s="460" t="s">
        <v>2955</v>
      </c>
      <c r="C674" s="63" t="s">
        <v>2956</v>
      </c>
      <c r="D674" s="792" t="s">
        <v>4172</v>
      </c>
      <c r="E674" s="63"/>
      <c r="F674" s="63" t="s">
        <v>4173</v>
      </c>
      <c r="G674" s="63" t="s">
        <v>4174</v>
      </c>
      <c r="H674" s="18" t="s">
        <v>259</v>
      </c>
      <c r="I674" s="40" t="s">
        <v>4106</v>
      </c>
    </row>
    <row r="675" spans="1:9" ht="25" outlineLevel="1" x14ac:dyDescent="0.35">
      <c r="A675" s="864">
        <v>672</v>
      </c>
      <c r="B675" s="460" t="s">
        <v>2957</v>
      </c>
      <c r="C675" s="63" t="s">
        <v>2958</v>
      </c>
      <c r="D675" s="792" t="s">
        <v>4172</v>
      </c>
      <c r="E675" s="63"/>
      <c r="F675" s="63" t="s">
        <v>4173</v>
      </c>
      <c r="G675" s="63" t="s">
        <v>4174</v>
      </c>
      <c r="H675" s="18" t="s">
        <v>259</v>
      </c>
      <c r="I675" s="40" t="s">
        <v>4106</v>
      </c>
    </row>
    <row r="676" spans="1:9" outlineLevel="1" x14ac:dyDescent="0.35">
      <c r="A676" s="864">
        <v>673</v>
      </c>
      <c r="B676" s="460" t="s">
        <v>2959</v>
      </c>
      <c r="C676" s="63" t="s">
        <v>2960</v>
      </c>
      <c r="D676" s="43" t="s">
        <v>4094</v>
      </c>
      <c r="E676" s="63"/>
      <c r="F676" s="17" t="s">
        <v>4091</v>
      </c>
      <c r="G676" s="17" t="s">
        <v>4091</v>
      </c>
      <c r="H676" s="18" t="s">
        <v>1870</v>
      </c>
      <c r="I676" s="40" t="s">
        <v>4091</v>
      </c>
    </row>
    <row r="677" spans="1:9" ht="25" outlineLevel="1" x14ac:dyDescent="0.35">
      <c r="A677" s="864">
        <v>674</v>
      </c>
      <c r="B677" s="460" t="s">
        <v>2961</v>
      </c>
      <c r="C677" s="63" t="s">
        <v>2962</v>
      </c>
      <c r="D677" s="792" t="s">
        <v>4172</v>
      </c>
      <c r="E677" s="63"/>
      <c r="F677" s="69" t="s">
        <v>4271</v>
      </c>
      <c r="G677" s="69" t="s">
        <v>4272</v>
      </c>
      <c r="H677" s="18" t="s">
        <v>259</v>
      </c>
      <c r="I677" s="40" t="s">
        <v>4106</v>
      </c>
    </row>
    <row r="678" spans="1:9" ht="25" outlineLevel="1" x14ac:dyDescent="0.35">
      <c r="A678" s="864">
        <v>675</v>
      </c>
      <c r="B678" s="460" t="s">
        <v>2963</v>
      </c>
      <c r="C678" s="63" t="s">
        <v>2964</v>
      </c>
      <c r="D678" s="792" t="s">
        <v>4172</v>
      </c>
      <c r="E678" s="63"/>
      <c r="F678" s="69" t="s">
        <v>4271</v>
      </c>
      <c r="G678" s="69" t="s">
        <v>4272</v>
      </c>
      <c r="H678" s="18" t="s">
        <v>259</v>
      </c>
      <c r="I678" s="40" t="s">
        <v>4106</v>
      </c>
    </row>
    <row r="679" spans="1:9" ht="25" outlineLevel="1" x14ac:dyDescent="0.35">
      <c r="A679" s="864">
        <v>676</v>
      </c>
      <c r="B679" s="460" t="s">
        <v>2965</v>
      </c>
      <c r="C679" s="63" t="s">
        <v>2966</v>
      </c>
      <c r="D679" s="792" t="s">
        <v>4172</v>
      </c>
      <c r="E679" s="63"/>
      <c r="F679" s="69" t="s">
        <v>4271</v>
      </c>
      <c r="G679" s="69" t="s">
        <v>4272</v>
      </c>
      <c r="H679" s="18" t="s">
        <v>259</v>
      </c>
      <c r="I679" s="40" t="s">
        <v>4106</v>
      </c>
    </row>
    <row r="680" spans="1:9" ht="37.5" outlineLevel="1" x14ac:dyDescent="0.35">
      <c r="A680" s="864">
        <v>677</v>
      </c>
      <c r="B680" s="460" t="s">
        <v>2967</v>
      </c>
      <c r="C680" s="63" t="s">
        <v>2968</v>
      </c>
      <c r="D680" s="792" t="s">
        <v>4172</v>
      </c>
      <c r="E680" s="63"/>
      <c r="F680" s="69" t="s">
        <v>4273</v>
      </c>
      <c r="G680" s="69" t="s">
        <v>4274</v>
      </c>
      <c r="H680" s="18" t="s">
        <v>259</v>
      </c>
      <c r="I680" s="40" t="s">
        <v>4106</v>
      </c>
    </row>
    <row r="681" spans="1:9" outlineLevel="1" x14ac:dyDescent="0.35">
      <c r="A681" s="864">
        <v>678</v>
      </c>
      <c r="B681" s="460" t="s">
        <v>2969</v>
      </c>
      <c r="C681" s="63" t="s">
        <v>2970</v>
      </c>
      <c r="D681" s="43" t="s">
        <v>4094</v>
      </c>
      <c r="E681" s="63"/>
      <c r="F681" s="17" t="s">
        <v>4091</v>
      </c>
      <c r="G681" s="17" t="s">
        <v>4091</v>
      </c>
      <c r="H681" s="17" t="s">
        <v>1870</v>
      </c>
      <c r="I681" s="40" t="s">
        <v>4091</v>
      </c>
    </row>
    <row r="682" spans="1:9" outlineLevel="1" x14ac:dyDescent="0.35">
      <c r="A682" s="864">
        <v>679</v>
      </c>
      <c r="B682" s="460" t="s">
        <v>2971</v>
      </c>
      <c r="C682" s="63" t="s">
        <v>2972</v>
      </c>
      <c r="D682" s="43" t="s">
        <v>4094</v>
      </c>
      <c r="E682" s="63" t="s">
        <v>4446</v>
      </c>
      <c r="F682" s="17" t="s">
        <v>4091</v>
      </c>
      <c r="G682" s="17" t="s">
        <v>4091</v>
      </c>
      <c r="H682" s="17" t="s">
        <v>1870</v>
      </c>
      <c r="I682" s="40" t="s">
        <v>4091</v>
      </c>
    </row>
    <row r="683" spans="1:9" outlineLevel="1" x14ac:dyDescent="0.35">
      <c r="A683" s="864">
        <v>680</v>
      </c>
      <c r="B683" s="460" t="s">
        <v>2973</v>
      </c>
      <c r="C683" s="63" t="s">
        <v>2974</v>
      </c>
      <c r="D683" s="43" t="s">
        <v>4094</v>
      </c>
      <c r="E683" s="63"/>
      <c r="F683" s="17" t="s">
        <v>4091</v>
      </c>
      <c r="G683" s="17" t="s">
        <v>4091</v>
      </c>
      <c r="H683" s="17" t="s">
        <v>1870</v>
      </c>
      <c r="I683" s="40" t="s">
        <v>4091</v>
      </c>
    </row>
    <row r="684" spans="1:9" outlineLevel="1" x14ac:dyDescent="0.35">
      <c r="A684" s="865">
        <v>681</v>
      </c>
      <c r="B684" s="427" t="s">
        <v>2975</v>
      </c>
      <c r="C684" s="11" t="s">
        <v>2976</v>
      </c>
      <c r="D684" s="139" t="s">
        <v>4090</v>
      </c>
      <c r="E684" s="63" t="s">
        <v>4447</v>
      </c>
      <c r="F684" s="17" t="s">
        <v>4091</v>
      </c>
      <c r="G684" s="17" t="s">
        <v>4091</v>
      </c>
      <c r="H684" s="18" t="s">
        <v>257</v>
      </c>
      <c r="I684" s="40" t="s">
        <v>4092</v>
      </c>
    </row>
    <row r="685" spans="1:9" ht="26" x14ac:dyDescent="0.35">
      <c r="A685" s="855">
        <v>682</v>
      </c>
      <c r="B685" s="469"/>
      <c r="C685" s="171" t="s">
        <v>2977</v>
      </c>
      <c r="D685" s="894"/>
      <c r="E685" s="171"/>
      <c r="F685" s="171" t="s">
        <v>1642</v>
      </c>
      <c r="G685" s="171" t="s">
        <v>1642</v>
      </c>
      <c r="H685" s="252" t="s">
        <v>1642</v>
      </c>
      <c r="I685" s="252" t="s">
        <v>1642</v>
      </c>
    </row>
    <row r="686" spans="1:9" ht="13" outlineLevel="1" x14ac:dyDescent="0.35">
      <c r="A686" s="897">
        <v>683</v>
      </c>
      <c r="B686" s="475"/>
      <c r="C686" s="31" t="s">
        <v>2978</v>
      </c>
      <c r="D686" s="32"/>
      <c r="E686" s="33"/>
      <c r="F686" s="33" t="s">
        <v>1642</v>
      </c>
      <c r="G686" s="33" t="s">
        <v>1642</v>
      </c>
      <c r="H686" s="34" t="s">
        <v>1642</v>
      </c>
      <c r="I686" s="809" t="s">
        <v>1642</v>
      </c>
    </row>
    <row r="687" spans="1:9" ht="25" outlineLevel="1" x14ac:dyDescent="0.35">
      <c r="A687" s="864">
        <v>684</v>
      </c>
      <c r="B687" s="460" t="s">
        <v>2979</v>
      </c>
      <c r="C687" s="63" t="s">
        <v>2980</v>
      </c>
      <c r="D687" s="43" t="s">
        <v>4094</v>
      </c>
      <c r="E687" s="28"/>
      <c r="F687" s="17" t="s">
        <v>4091</v>
      </c>
      <c r="G687" s="17" t="s">
        <v>4091</v>
      </c>
      <c r="H687" s="17" t="s">
        <v>1870</v>
      </c>
      <c r="I687" s="40" t="s">
        <v>4091</v>
      </c>
    </row>
    <row r="688" spans="1:9" outlineLevel="1" x14ac:dyDescent="0.35">
      <c r="A688" s="864">
        <v>685</v>
      </c>
      <c r="B688" s="460" t="s">
        <v>2981</v>
      </c>
      <c r="C688" s="63" t="s">
        <v>2982</v>
      </c>
      <c r="D688" s="147" t="s">
        <v>4090</v>
      </c>
      <c r="E688" s="63"/>
      <c r="F688" s="17" t="s">
        <v>4091</v>
      </c>
      <c r="G688" s="17" t="s">
        <v>4091</v>
      </c>
      <c r="H688" s="18" t="s">
        <v>257</v>
      </c>
      <c r="I688" s="40" t="s">
        <v>4092</v>
      </c>
    </row>
    <row r="689" spans="1:9" outlineLevel="1" x14ac:dyDescent="0.35">
      <c r="A689" s="864">
        <v>686</v>
      </c>
      <c r="B689" s="460" t="s">
        <v>2983</v>
      </c>
      <c r="C689" s="63" t="s">
        <v>2984</v>
      </c>
      <c r="D689" s="147" t="s">
        <v>4090</v>
      </c>
      <c r="E689" s="63" t="s">
        <v>4448</v>
      </c>
      <c r="F689" s="17" t="s">
        <v>4091</v>
      </c>
      <c r="G689" s="17" t="s">
        <v>4091</v>
      </c>
      <c r="H689" s="18" t="s">
        <v>257</v>
      </c>
      <c r="I689" s="40" t="s">
        <v>4092</v>
      </c>
    </row>
    <row r="690" spans="1:9" ht="13" outlineLevel="1" x14ac:dyDescent="0.35">
      <c r="A690" s="856">
        <v>687</v>
      </c>
      <c r="B690" s="475"/>
      <c r="C690" s="12" t="s">
        <v>2985</v>
      </c>
      <c r="D690" s="422"/>
      <c r="E690" s="420"/>
      <c r="F690" s="420" t="s">
        <v>1642</v>
      </c>
      <c r="G690" s="420" t="s">
        <v>1642</v>
      </c>
      <c r="H690" s="12" t="s">
        <v>1642</v>
      </c>
      <c r="I690" s="12" t="s">
        <v>1642</v>
      </c>
    </row>
    <row r="691" spans="1:9" outlineLevel="1" x14ac:dyDescent="0.35">
      <c r="A691" s="864">
        <v>688</v>
      </c>
      <c r="B691" s="460" t="s">
        <v>2986</v>
      </c>
      <c r="C691" s="63" t="s">
        <v>2987</v>
      </c>
      <c r="D691" s="147" t="s">
        <v>4090</v>
      </c>
      <c r="E691" s="63"/>
      <c r="F691" s="17" t="s">
        <v>4091</v>
      </c>
      <c r="G691" s="17" t="s">
        <v>4091</v>
      </c>
      <c r="H691" s="18" t="s">
        <v>257</v>
      </c>
      <c r="I691" s="40" t="s">
        <v>4092</v>
      </c>
    </row>
    <row r="692" spans="1:9" outlineLevel="1" x14ac:dyDescent="0.35">
      <c r="A692" s="869">
        <v>689</v>
      </c>
      <c r="B692" s="460" t="s">
        <v>2988</v>
      </c>
      <c r="C692" s="64" t="s">
        <v>1891</v>
      </c>
      <c r="D692" s="147" t="s">
        <v>4090</v>
      </c>
      <c r="E692" s="63"/>
      <c r="F692" s="17" t="s">
        <v>4091</v>
      </c>
      <c r="G692" s="17" t="s">
        <v>4091</v>
      </c>
      <c r="H692" s="18" t="s">
        <v>257</v>
      </c>
      <c r="I692" s="40" t="s">
        <v>4092</v>
      </c>
    </row>
    <row r="693" spans="1:9" outlineLevel="1" x14ac:dyDescent="0.35">
      <c r="A693" s="864">
        <v>690</v>
      </c>
      <c r="B693" s="460" t="s">
        <v>2989</v>
      </c>
      <c r="C693" s="63" t="s">
        <v>2990</v>
      </c>
      <c r="D693" s="147" t="s">
        <v>4090</v>
      </c>
      <c r="E693" s="63"/>
      <c r="F693" s="17" t="s">
        <v>4091</v>
      </c>
      <c r="G693" s="17" t="s">
        <v>4091</v>
      </c>
      <c r="H693" s="18" t="s">
        <v>257</v>
      </c>
      <c r="I693" s="40" t="s">
        <v>4092</v>
      </c>
    </row>
    <row r="694" spans="1:9" outlineLevel="1" x14ac:dyDescent="0.35">
      <c r="A694" s="864">
        <v>691</v>
      </c>
      <c r="B694" s="460" t="s">
        <v>2991</v>
      </c>
      <c r="C694" s="63" t="s">
        <v>2992</v>
      </c>
      <c r="D694" s="147" t="s">
        <v>4090</v>
      </c>
      <c r="E694" s="63"/>
      <c r="F694" s="17" t="s">
        <v>4091</v>
      </c>
      <c r="G694" s="17" t="s">
        <v>4091</v>
      </c>
      <c r="H694" s="18" t="s">
        <v>257</v>
      </c>
      <c r="I694" s="40" t="s">
        <v>4092</v>
      </c>
    </row>
    <row r="695" spans="1:9" outlineLevel="1" x14ac:dyDescent="0.35">
      <c r="A695" s="864">
        <v>692</v>
      </c>
      <c r="B695" s="460" t="s">
        <v>2993</v>
      </c>
      <c r="C695" s="63" t="s">
        <v>2994</v>
      </c>
      <c r="D695" s="147" t="s">
        <v>4090</v>
      </c>
      <c r="E695" s="63"/>
      <c r="F695" s="17" t="s">
        <v>4091</v>
      </c>
      <c r="G695" s="17" t="s">
        <v>4091</v>
      </c>
      <c r="H695" s="18" t="s">
        <v>257</v>
      </c>
      <c r="I695" s="40" t="s">
        <v>4092</v>
      </c>
    </row>
    <row r="696" spans="1:9" outlineLevel="1" x14ac:dyDescent="0.35">
      <c r="A696" s="864">
        <v>693</v>
      </c>
      <c r="B696" s="460" t="s">
        <v>2995</v>
      </c>
      <c r="C696" s="63" t="s">
        <v>2996</v>
      </c>
      <c r="D696" s="147" t="s">
        <v>4090</v>
      </c>
      <c r="E696" s="11" t="s">
        <v>4449</v>
      </c>
      <c r="F696" s="17" t="s">
        <v>4091</v>
      </c>
      <c r="G696" s="17" t="s">
        <v>4091</v>
      </c>
      <c r="H696" s="18" t="s">
        <v>257</v>
      </c>
      <c r="I696" s="40" t="s">
        <v>4092</v>
      </c>
    </row>
    <row r="697" spans="1:9" ht="13" outlineLevel="1" x14ac:dyDescent="0.35">
      <c r="A697" s="856">
        <v>694</v>
      </c>
      <c r="B697" s="440"/>
      <c r="C697" s="12" t="s">
        <v>2997</v>
      </c>
      <c r="D697" s="149"/>
      <c r="E697" s="420"/>
      <c r="F697" s="420" t="s">
        <v>1642</v>
      </c>
      <c r="G697" s="420" t="s">
        <v>1642</v>
      </c>
      <c r="H697" s="12" t="s">
        <v>1642</v>
      </c>
      <c r="I697" s="12" t="s">
        <v>1642</v>
      </c>
    </row>
    <row r="698" spans="1:9" outlineLevel="1" x14ac:dyDescent="0.35">
      <c r="A698" s="863">
        <v>695</v>
      </c>
      <c r="B698" s="457" t="s">
        <v>2998</v>
      </c>
      <c r="C698" s="28" t="s">
        <v>2999</v>
      </c>
      <c r="D698" s="140" t="s">
        <v>1994</v>
      </c>
      <c r="E698" s="28" t="s">
        <v>4450</v>
      </c>
      <c r="F698" s="17" t="s">
        <v>4091</v>
      </c>
      <c r="G698" s="17" t="s">
        <v>4091</v>
      </c>
      <c r="H698" s="17" t="s">
        <v>257</v>
      </c>
      <c r="I698" s="40" t="s">
        <v>4101</v>
      </c>
    </row>
    <row r="699" spans="1:9" ht="13" outlineLevel="1" x14ac:dyDescent="0.35">
      <c r="A699" s="856">
        <v>696</v>
      </c>
      <c r="B699" s="440"/>
      <c r="C699" s="12" t="s">
        <v>3000</v>
      </c>
      <c r="D699" s="149"/>
      <c r="E699" s="420"/>
      <c r="F699" s="420" t="s">
        <v>1642</v>
      </c>
      <c r="G699" s="420" t="s">
        <v>1642</v>
      </c>
      <c r="H699" s="12" t="s">
        <v>1642</v>
      </c>
      <c r="I699" s="810" t="s">
        <v>1642</v>
      </c>
    </row>
    <row r="700" spans="1:9" outlineLevel="1" x14ac:dyDescent="0.35">
      <c r="A700" s="863">
        <v>697</v>
      </c>
      <c r="B700" s="457" t="s">
        <v>3001</v>
      </c>
      <c r="C700" s="28" t="s">
        <v>3002</v>
      </c>
      <c r="D700" s="43" t="s">
        <v>4094</v>
      </c>
      <c r="E700" s="40"/>
      <c r="F700" s="17" t="s">
        <v>4091</v>
      </c>
      <c r="G700" s="17" t="s">
        <v>4091</v>
      </c>
      <c r="H700" s="18" t="s">
        <v>1870</v>
      </c>
      <c r="I700" s="40" t="s">
        <v>4091</v>
      </c>
    </row>
    <row r="701" spans="1:9" outlineLevel="1" x14ac:dyDescent="0.35">
      <c r="A701" s="863">
        <v>698</v>
      </c>
      <c r="B701" s="457" t="s">
        <v>3003</v>
      </c>
      <c r="C701" s="28" t="s">
        <v>3004</v>
      </c>
      <c r="D701" s="147" t="s">
        <v>4090</v>
      </c>
      <c r="E701" s="40"/>
      <c r="F701" s="17" t="s">
        <v>4091</v>
      </c>
      <c r="G701" s="17" t="s">
        <v>4091</v>
      </c>
      <c r="H701" s="17" t="s">
        <v>257</v>
      </c>
      <c r="I701" s="40" t="s">
        <v>4092</v>
      </c>
    </row>
    <row r="702" spans="1:9" outlineLevel="1" x14ac:dyDescent="0.35">
      <c r="A702" s="863">
        <v>699</v>
      </c>
      <c r="B702" s="457" t="s">
        <v>3005</v>
      </c>
      <c r="C702" s="28" t="s">
        <v>3006</v>
      </c>
      <c r="D702" s="147" t="s">
        <v>4090</v>
      </c>
      <c r="E702" s="40"/>
      <c r="F702" s="17" t="s">
        <v>4091</v>
      </c>
      <c r="G702" s="17" t="s">
        <v>4091</v>
      </c>
      <c r="H702" s="17" t="s">
        <v>257</v>
      </c>
      <c r="I702" s="40" t="s">
        <v>4092</v>
      </c>
    </row>
    <row r="703" spans="1:9" outlineLevel="1" x14ac:dyDescent="0.35">
      <c r="A703" s="863">
        <v>700</v>
      </c>
      <c r="B703" s="457" t="s">
        <v>3007</v>
      </c>
      <c r="C703" s="28" t="s">
        <v>3008</v>
      </c>
      <c r="D703" s="147" t="s">
        <v>4090</v>
      </c>
      <c r="E703" s="40"/>
      <c r="F703" s="17" t="s">
        <v>4091</v>
      </c>
      <c r="G703" s="17" t="s">
        <v>4091</v>
      </c>
      <c r="H703" s="17" t="s">
        <v>257</v>
      </c>
      <c r="I703" s="40" t="s">
        <v>4092</v>
      </c>
    </row>
    <row r="704" spans="1:9" outlineLevel="1" x14ac:dyDescent="0.35">
      <c r="A704" s="863">
        <v>701</v>
      </c>
      <c r="B704" s="457" t="s">
        <v>3009</v>
      </c>
      <c r="C704" s="28" t="s">
        <v>3010</v>
      </c>
      <c r="D704" s="147" t="s">
        <v>4090</v>
      </c>
      <c r="E704" s="40"/>
      <c r="F704" s="17" t="s">
        <v>4091</v>
      </c>
      <c r="G704" s="17" t="s">
        <v>4091</v>
      </c>
      <c r="H704" s="21" t="s">
        <v>257</v>
      </c>
      <c r="I704" s="40" t="s">
        <v>4106</v>
      </c>
    </row>
    <row r="705" spans="1:9" ht="13" x14ac:dyDescent="0.35">
      <c r="A705" s="898">
        <v>702</v>
      </c>
      <c r="B705" s="476"/>
      <c r="C705" s="178" t="s">
        <v>3011</v>
      </c>
      <c r="D705" s="899"/>
      <c r="E705" s="171"/>
      <c r="F705" s="171" t="s">
        <v>1642</v>
      </c>
      <c r="G705" s="171" t="s">
        <v>1642</v>
      </c>
      <c r="H705" s="252" t="s">
        <v>1642</v>
      </c>
      <c r="I705" s="252" t="s">
        <v>1642</v>
      </c>
    </row>
    <row r="706" spans="1:9" s="60" customFormat="1" ht="13" outlineLevel="1" x14ac:dyDescent="0.35">
      <c r="A706" s="862">
        <v>703</v>
      </c>
      <c r="B706" s="448"/>
      <c r="C706" s="15" t="s">
        <v>1029</v>
      </c>
      <c r="D706" s="24"/>
      <c r="E706" s="423"/>
      <c r="F706" s="423" t="s">
        <v>1642</v>
      </c>
      <c r="G706" s="423" t="s">
        <v>1642</v>
      </c>
      <c r="H706" s="23" t="s">
        <v>1642</v>
      </c>
      <c r="I706" s="23" t="s">
        <v>1642</v>
      </c>
    </row>
    <row r="707" spans="1:9" s="60" customFormat="1" ht="25" outlineLevel="1" x14ac:dyDescent="0.35">
      <c r="A707" s="863">
        <v>704</v>
      </c>
      <c r="B707" s="462" t="s">
        <v>3012</v>
      </c>
      <c r="C707" s="28" t="s">
        <v>3013</v>
      </c>
      <c r="D707" s="147" t="s">
        <v>4090</v>
      </c>
      <c r="E707" s="40" t="s">
        <v>4451</v>
      </c>
      <c r="F707" s="17" t="s">
        <v>4091</v>
      </c>
      <c r="G707" s="17" t="s">
        <v>4091</v>
      </c>
      <c r="H707" s="21" t="s">
        <v>257</v>
      </c>
      <c r="I707" s="40" t="s">
        <v>4092</v>
      </c>
    </row>
    <row r="708" spans="1:9" s="60" customFormat="1" ht="25" outlineLevel="1" x14ac:dyDescent="0.35">
      <c r="A708" s="863">
        <v>705</v>
      </c>
      <c r="B708" s="462" t="s">
        <v>3014</v>
      </c>
      <c r="C708" s="28" t="s">
        <v>3015</v>
      </c>
      <c r="D708" s="792" t="s">
        <v>4172</v>
      </c>
      <c r="E708" s="40" t="s">
        <v>4452</v>
      </c>
      <c r="F708" s="63" t="s">
        <v>4173</v>
      </c>
      <c r="G708" s="63" t="s">
        <v>4174</v>
      </c>
      <c r="H708" s="21" t="s">
        <v>259</v>
      </c>
      <c r="I708" s="40" t="s">
        <v>4106</v>
      </c>
    </row>
    <row r="709" spans="1:9" s="60" customFormat="1" ht="62.5" outlineLevel="1" x14ac:dyDescent="0.35">
      <c r="A709" s="865">
        <v>706</v>
      </c>
      <c r="B709" s="462" t="s">
        <v>620</v>
      </c>
      <c r="C709" s="11" t="s">
        <v>621</v>
      </c>
      <c r="D709" s="127" t="s">
        <v>256</v>
      </c>
      <c r="E709" s="65" t="s">
        <v>622</v>
      </c>
      <c r="F709" s="70" t="s">
        <v>4091</v>
      </c>
      <c r="G709" s="70" t="s">
        <v>4091</v>
      </c>
      <c r="H709" s="21" t="s">
        <v>257</v>
      </c>
      <c r="I709" s="11" t="s">
        <v>4106</v>
      </c>
    </row>
    <row r="710" spans="1:9" ht="26" x14ac:dyDescent="0.35">
      <c r="A710" s="898">
        <v>707</v>
      </c>
      <c r="B710" s="476"/>
      <c r="C710" s="178" t="s">
        <v>3016</v>
      </c>
      <c r="D710" s="899"/>
      <c r="E710" s="171"/>
      <c r="F710" s="171" t="s">
        <v>1642</v>
      </c>
      <c r="G710" s="171" t="s">
        <v>1642</v>
      </c>
      <c r="H710" s="252" t="s">
        <v>1642</v>
      </c>
      <c r="I710" s="252" t="s">
        <v>1642</v>
      </c>
    </row>
    <row r="711" spans="1:9" ht="13" outlineLevel="1" x14ac:dyDescent="0.35">
      <c r="A711" s="862">
        <v>708</v>
      </c>
      <c r="B711" s="448"/>
      <c r="C711" s="15" t="s">
        <v>1029</v>
      </c>
      <c r="D711" s="24"/>
      <c r="E711" s="423"/>
      <c r="F711" s="423" t="s">
        <v>1642</v>
      </c>
      <c r="G711" s="423" t="s">
        <v>1642</v>
      </c>
      <c r="H711" s="23" t="s">
        <v>1642</v>
      </c>
      <c r="I711" s="23" t="s">
        <v>1642</v>
      </c>
    </row>
    <row r="712" spans="1:9" outlineLevel="1" x14ac:dyDescent="0.35">
      <c r="A712" s="860">
        <v>709</v>
      </c>
      <c r="B712" s="462" t="s">
        <v>3017</v>
      </c>
      <c r="C712" s="40" t="s">
        <v>3018</v>
      </c>
      <c r="D712" s="147" t="s">
        <v>4090</v>
      </c>
      <c r="E712" s="65" t="s">
        <v>4453</v>
      </c>
      <c r="F712" s="17" t="s">
        <v>4091</v>
      </c>
      <c r="G712" s="17" t="s">
        <v>4091</v>
      </c>
      <c r="H712" s="21" t="s">
        <v>257</v>
      </c>
      <c r="I712" s="40" t="s">
        <v>4108</v>
      </c>
    </row>
    <row r="713" spans="1:9" outlineLevel="1" x14ac:dyDescent="0.35">
      <c r="A713" s="860">
        <v>710</v>
      </c>
      <c r="B713" s="457" t="s">
        <v>3019</v>
      </c>
      <c r="C713" s="40" t="s">
        <v>3020</v>
      </c>
      <c r="D713" s="147" t="s">
        <v>4090</v>
      </c>
      <c r="E713" s="28"/>
      <c r="F713" s="17" t="s">
        <v>4091</v>
      </c>
      <c r="G713" s="17" t="s">
        <v>4091</v>
      </c>
      <c r="H713" s="21" t="s">
        <v>257</v>
      </c>
      <c r="I713" s="40" t="s">
        <v>4092</v>
      </c>
    </row>
    <row r="714" spans="1:9" ht="25" outlineLevel="1" x14ac:dyDescent="0.35">
      <c r="A714" s="860">
        <v>711</v>
      </c>
      <c r="B714" s="457" t="s">
        <v>3021</v>
      </c>
      <c r="C714" s="40" t="s">
        <v>3022</v>
      </c>
      <c r="D714" s="147" t="s">
        <v>4090</v>
      </c>
      <c r="E714" s="40" t="s">
        <v>4454</v>
      </c>
      <c r="F714" s="17" t="s">
        <v>4091</v>
      </c>
      <c r="G714" s="17" t="s">
        <v>4091</v>
      </c>
      <c r="H714" s="21" t="s">
        <v>257</v>
      </c>
      <c r="I714" s="40" t="s">
        <v>4092</v>
      </c>
    </row>
    <row r="715" spans="1:9" ht="25" outlineLevel="1" x14ac:dyDescent="0.35">
      <c r="A715" s="860">
        <v>712</v>
      </c>
      <c r="B715" s="457" t="s">
        <v>3023</v>
      </c>
      <c r="C715" s="40" t="s">
        <v>3024</v>
      </c>
      <c r="D715" s="792" t="s">
        <v>4172</v>
      </c>
      <c r="E715" s="28"/>
      <c r="F715" s="28" t="s">
        <v>4173</v>
      </c>
      <c r="G715" s="28" t="s">
        <v>4174</v>
      </c>
      <c r="H715" s="21" t="s">
        <v>259</v>
      </c>
      <c r="I715" s="40" t="s">
        <v>4106</v>
      </c>
    </row>
    <row r="716" spans="1:9" ht="13" outlineLevel="1" x14ac:dyDescent="0.35">
      <c r="A716" s="862">
        <v>713</v>
      </c>
      <c r="B716" s="448"/>
      <c r="C716" s="15" t="s">
        <v>3025</v>
      </c>
      <c r="D716" s="24"/>
      <c r="E716" s="423"/>
      <c r="F716" s="423" t="s">
        <v>1642</v>
      </c>
      <c r="G716" s="423" t="s">
        <v>1642</v>
      </c>
      <c r="H716" s="23" t="s">
        <v>1642</v>
      </c>
      <c r="I716" s="23" t="s">
        <v>1642</v>
      </c>
    </row>
    <row r="717" spans="1:9" outlineLevel="1" x14ac:dyDescent="0.35">
      <c r="A717" s="863">
        <v>714</v>
      </c>
      <c r="B717" s="457" t="s">
        <v>3026</v>
      </c>
      <c r="C717" s="28" t="s">
        <v>3027</v>
      </c>
      <c r="D717" s="147" t="s">
        <v>4090</v>
      </c>
      <c r="E717" s="28"/>
      <c r="F717" s="17" t="s">
        <v>4091</v>
      </c>
      <c r="G717" s="17" t="s">
        <v>4091</v>
      </c>
      <c r="H717" s="21" t="s">
        <v>257</v>
      </c>
      <c r="I717" s="40" t="s">
        <v>4111</v>
      </c>
    </row>
    <row r="718" spans="1:9" ht="13" outlineLevel="1" x14ac:dyDescent="0.35">
      <c r="A718" s="900">
        <v>715</v>
      </c>
      <c r="B718" s="448"/>
      <c r="C718" s="37" t="s">
        <v>3028</v>
      </c>
      <c r="D718" s="24"/>
      <c r="E718" s="423"/>
      <c r="F718" s="423" t="s">
        <v>1642</v>
      </c>
      <c r="G718" s="423" t="s">
        <v>1642</v>
      </c>
      <c r="H718" s="23" t="s">
        <v>1642</v>
      </c>
      <c r="I718" s="23" t="s">
        <v>1642</v>
      </c>
    </row>
    <row r="719" spans="1:9" ht="25" outlineLevel="1" x14ac:dyDescent="0.35">
      <c r="A719" s="863">
        <v>716</v>
      </c>
      <c r="B719" s="457" t="s">
        <v>3029</v>
      </c>
      <c r="C719" s="28" t="s">
        <v>3030</v>
      </c>
      <c r="D719" s="792" t="s">
        <v>4172</v>
      </c>
      <c r="E719" s="28"/>
      <c r="F719" s="28" t="s">
        <v>4173</v>
      </c>
      <c r="G719" s="28" t="s">
        <v>4174</v>
      </c>
      <c r="H719" s="18" t="s">
        <v>259</v>
      </c>
      <c r="I719" s="40" t="s">
        <v>4111</v>
      </c>
    </row>
    <row r="720" spans="1:9" ht="13" x14ac:dyDescent="0.35">
      <c r="A720" s="898">
        <v>717</v>
      </c>
      <c r="B720" s="476"/>
      <c r="C720" s="178" t="s">
        <v>3031</v>
      </c>
      <c r="D720" s="899"/>
      <c r="E720" s="171"/>
      <c r="F720" s="171" t="s">
        <v>1642</v>
      </c>
      <c r="G720" s="171" t="s">
        <v>1642</v>
      </c>
      <c r="H720" s="252" t="s">
        <v>1642</v>
      </c>
      <c r="I720" s="252" t="s">
        <v>1642</v>
      </c>
    </row>
    <row r="721" spans="1:9" ht="13" outlineLevel="1" x14ac:dyDescent="0.35">
      <c r="A721" s="862">
        <v>718</v>
      </c>
      <c r="B721" s="448"/>
      <c r="C721" s="15" t="s">
        <v>1029</v>
      </c>
      <c r="D721" s="24"/>
      <c r="E721" s="423"/>
      <c r="F721" s="423" t="s">
        <v>1642</v>
      </c>
      <c r="G721" s="423" t="s">
        <v>1642</v>
      </c>
      <c r="H721" s="23" t="s">
        <v>1642</v>
      </c>
      <c r="I721" s="23" t="s">
        <v>1642</v>
      </c>
    </row>
    <row r="722" spans="1:9" outlineLevel="1" x14ac:dyDescent="0.35">
      <c r="A722" s="863">
        <v>719</v>
      </c>
      <c r="B722" s="457" t="s">
        <v>3032</v>
      </c>
      <c r="C722" s="28" t="s">
        <v>3033</v>
      </c>
      <c r="D722" s="139" t="s">
        <v>4090</v>
      </c>
      <c r="E722" s="28" t="s">
        <v>4455</v>
      </c>
      <c r="F722" s="17" t="s">
        <v>4091</v>
      </c>
      <c r="G722" s="17" t="s">
        <v>4091</v>
      </c>
      <c r="H722" s="40" t="s">
        <v>257</v>
      </c>
      <c r="I722" s="40" t="s">
        <v>4092</v>
      </c>
    </row>
    <row r="723" spans="1:9" ht="62.5" outlineLevel="1" x14ac:dyDescent="0.35">
      <c r="A723" s="863">
        <v>720</v>
      </c>
      <c r="B723" s="457" t="s">
        <v>3034</v>
      </c>
      <c r="C723" s="28" t="s">
        <v>3035</v>
      </c>
      <c r="D723" s="139" t="s">
        <v>4090</v>
      </c>
      <c r="E723" s="40" t="s">
        <v>4456</v>
      </c>
      <c r="F723" s="17" t="s">
        <v>4091</v>
      </c>
      <c r="G723" s="17" t="s">
        <v>4091</v>
      </c>
      <c r="H723" s="21" t="s">
        <v>257</v>
      </c>
      <c r="I723" s="40" t="s">
        <v>4106</v>
      </c>
    </row>
    <row r="724" spans="1:9" ht="25" outlineLevel="1" x14ac:dyDescent="0.35">
      <c r="A724" s="863">
        <v>721</v>
      </c>
      <c r="B724" s="457" t="s">
        <v>3036</v>
      </c>
      <c r="C724" s="28" t="s">
        <v>3037</v>
      </c>
      <c r="D724" s="792" t="s">
        <v>4172</v>
      </c>
      <c r="E724" s="28" t="s">
        <v>4457</v>
      </c>
      <c r="F724" s="17" t="s">
        <v>4173</v>
      </c>
      <c r="G724" s="17" t="s">
        <v>4174</v>
      </c>
      <c r="H724" s="21" t="s">
        <v>257</v>
      </c>
      <c r="I724" s="40" t="s">
        <v>4106</v>
      </c>
    </row>
    <row r="725" spans="1:9" ht="25" outlineLevel="1" x14ac:dyDescent="0.35">
      <c r="A725" s="863">
        <v>722</v>
      </c>
      <c r="B725" s="457" t="s">
        <v>3038</v>
      </c>
      <c r="C725" s="28" t="s">
        <v>3039</v>
      </c>
      <c r="D725" s="792" t="s">
        <v>4172</v>
      </c>
      <c r="E725" s="28" t="s">
        <v>4458</v>
      </c>
      <c r="F725" s="28" t="s">
        <v>4173</v>
      </c>
      <c r="G725" s="28" t="s">
        <v>4174</v>
      </c>
      <c r="H725" s="21" t="s">
        <v>257</v>
      </c>
      <c r="I725" s="40" t="s">
        <v>4106</v>
      </c>
    </row>
    <row r="726" spans="1:9" ht="50" outlineLevel="1" x14ac:dyDescent="0.35">
      <c r="A726" s="860">
        <v>723</v>
      </c>
      <c r="B726" s="439" t="s">
        <v>3040</v>
      </c>
      <c r="C726" s="40" t="s">
        <v>3041</v>
      </c>
      <c r="D726" s="147" t="s">
        <v>4090</v>
      </c>
      <c r="E726" s="40" t="s">
        <v>4459</v>
      </c>
      <c r="F726" s="17" t="s">
        <v>4091</v>
      </c>
      <c r="G726" s="17" t="s">
        <v>4091</v>
      </c>
      <c r="H726" s="21" t="s">
        <v>259</v>
      </c>
      <c r="I726" s="40" t="s">
        <v>4111</v>
      </c>
    </row>
    <row r="727" spans="1:9" s="60" customFormat="1" ht="25" outlineLevel="1" x14ac:dyDescent="0.35">
      <c r="A727" s="383">
        <v>724</v>
      </c>
      <c r="B727" s="568" t="s">
        <v>1027</v>
      </c>
      <c r="C727" s="17" t="s">
        <v>3042</v>
      </c>
      <c r="D727" s="792" t="s">
        <v>4172</v>
      </c>
      <c r="E727" s="65" t="s">
        <v>4460</v>
      </c>
      <c r="F727" s="36" t="s">
        <v>4173</v>
      </c>
      <c r="G727" s="258" t="s">
        <v>4174</v>
      </c>
      <c r="H727" s="21" t="s">
        <v>259</v>
      </c>
      <c r="I727" s="781" t="s">
        <v>4108</v>
      </c>
    </row>
    <row r="728" spans="1:9" ht="37.5" outlineLevel="1" x14ac:dyDescent="0.35">
      <c r="A728" s="863">
        <v>725</v>
      </c>
      <c r="B728" s="457" t="s">
        <v>3043</v>
      </c>
      <c r="C728" s="28" t="s">
        <v>3044</v>
      </c>
      <c r="D728" s="43" t="s">
        <v>4094</v>
      </c>
      <c r="E728" s="28" t="s">
        <v>4461</v>
      </c>
      <c r="F728" s="17" t="s">
        <v>4091</v>
      </c>
      <c r="G728" s="17" t="s">
        <v>4091</v>
      </c>
      <c r="H728" s="21" t="s">
        <v>1870</v>
      </c>
      <c r="I728" s="40" t="s">
        <v>4091</v>
      </c>
    </row>
    <row r="729" spans="1:9" s="60" customFormat="1" ht="25" outlineLevel="1" x14ac:dyDescent="0.35">
      <c r="A729" s="901">
        <v>726</v>
      </c>
      <c r="B729" s="457" t="s">
        <v>3045</v>
      </c>
      <c r="C729" s="45" t="s">
        <v>3046</v>
      </c>
      <c r="D729" s="792" t="s">
        <v>4172</v>
      </c>
      <c r="E729" s="63" t="s">
        <v>4462</v>
      </c>
      <c r="F729" s="28" t="s">
        <v>4173</v>
      </c>
      <c r="G729" s="28" t="s">
        <v>4174</v>
      </c>
      <c r="H729" s="21" t="s">
        <v>259</v>
      </c>
      <c r="I729" s="40" t="s">
        <v>4111</v>
      </c>
    </row>
    <row r="730" spans="1:9" ht="62.5" outlineLevel="1" x14ac:dyDescent="0.35">
      <c r="A730" s="885">
        <v>727</v>
      </c>
      <c r="B730" s="462" t="s">
        <v>3047</v>
      </c>
      <c r="C730" s="82" t="s">
        <v>3048</v>
      </c>
      <c r="D730" s="792" t="s">
        <v>4172</v>
      </c>
      <c r="E730" s="36" t="s">
        <v>4463</v>
      </c>
      <c r="F730" s="28" t="s">
        <v>4173</v>
      </c>
      <c r="G730" s="28" t="s">
        <v>4174</v>
      </c>
      <c r="H730" s="21" t="s">
        <v>259</v>
      </c>
      <c r="I730" s="40" t="s">
        <v>4106</v>
      </c>
    </row>
    <row r="731" spans="1:9" ht="13" x14ac:dyDescent="0.35">
      <c r="A731" s="898">
        <v>728</v>
      </c>
      <c r="B731" s="476"/>
      <c r="C731" s="178" t="s">
        <v>3049</v>
      </c>
      <c r="D731" s="899"/>
      <c r="E731" s="171"/>
      <c r="F731" s="171" t="s">
        <v>1642</v>
      </c>
      <c r="G731" s="171" t="s">
        <v>1642</v>
      </c>
      <c r="H731" s="252" t="s">
        <v>1642</v>
      </c>
      <c r="I731" s="252" t="s">
        <v>1642</v>
      </c>
    </row>
    <row r="732" spans="1:9" ht="13" outlineLevel="1" x14ac:dyDescent="0.35">
      <c r="A732" s="856">
        <v>729</v>
      </c>
      <c r="B732" s="440"/>
      <c r="C732" s="12" t="s">
        <v>3050</v>
      </c>
      <c r="D732" s="149"/>
      <c r="E732" s="12"/>
      <c r="F732" s="12" t="s">
        <v>1642</v>
      </c>
      <c r="G732" s="12" t="s">
        <v>1642</v>
      </c>
      <c r="H732" s="34" t="s">
        <v>1642</v>
      </c>
      <c r="I732" s="809" t="s">
        <v>1642</v>
      </c>
    </row>
    <row r="733" spans="1:9" outlineLevel="1" x14ac:dyDescent="0.35">
      <c r="A733" s="863">
        <v>730</v>
      </c>
      <c r="B733" s="462" t="s">
        <v>3051</v>
      </c>
      <c r="C733" s="28" t="s">
        <v>3052</v>
      </c>
      <c r="D733" s="147" t="s">
        <v>4090</v>
      </c>
      <c r="E733" s="65" t="s">
        <v>4464</v>
      </c>
      <c r="F733" s="17" t="s">
        <v>4091</v>
      </c>
      <c r="G733" s="17" t="s">
        <v>4091</v>
      </c>
      <c r="H733" s="21" t="s">
        <v>257</v>
      </c>
      <c r="I733" s="40" t="s">
        <v>4106</v>
      </c>
    </row>
    <row r="734" spans="1:9" outlineLevel="1" x14ac:dyDescent="0.35">
      <c r="A734" s="863">
        <v>731</v>
      </c>
      <c r="B734" s="457" t="s">
        <v>3053</v>
      </c>
      <c r="C734" s="28" t="s">
        <v>3054</v>
      </c>
      <c r="D734" s="147" t="s">
        <v>4090</v>
      </c>
      <c r="E734" s="40"/>
      <c r="F734" s="17" t="s">
        <v>4091</v>
      </c>
      <c r="G734" s="17" t="s">
        <v>4091</v>
      </c>
      <c r="H734" s="21" t="s">
        <v>257</v>
      </c>
      <c r="I734" s="40" t="s">
        <v>4092</v>
      </c>
    </row>
    <row r="735" spans="1:9" outlineLevel="1" x14ac:dyDescent="0.35">
      <c r="A735" s="863">
        <v>732</v>
      </c>
      <c r="B735" s="457" t="s">
        <v>3055</v>
      </c>
      <c r="C735" s="28" t="s">
        <v>3056</v>
      </c>
      <c r="D735" s="147" t="s">
        <v>4090</v>
      </c>
      <c r="E735" s="40"/>
      <c r="F735" s="17" t="s">
        <v>4091</v>
      </c>
      <c r="G735" s="17" t="s">
        <v>4091</v>
      </c>
      <c r="H735" s="21" t="s">
        <v>257</v>
      </c>
      <c r="I735" s="40" t="s">
        <v>4092</v>
      </c>
    </row>
    <row r="736" spans="1:9" ht="25" outlineLevel="1" x14ac:dyDescent="0.35">
      <c r="A736" s="863">
        <v>733</v>
      </c>
      <c r="B736" s="457" t="s">
        <v>3057</v>
      </c>
      <c r="C736" s="28" t="s">
        <v>3058</v>
      </c>
      <c r="D736" s="147" t="s">
        <v>4090</v>
      </c>
      <c r="E736" s="40"/>
      <c r="F736" s="17" t="s">
        <v>4091</v>
      </c>
      <c r="G736" s="17" t="s">
        <v>4091</v>
      </c>
      <c r="H736" s="21" t="s">
        <v>257</v>
      </c>
      <c r="I736" s="40" t="s">
        <v>4092</v>
      </c>
    </row>
    <row r="737" spans="1:9" outlineLevel="1" x14ac:dyDescent="0.35">
      <c r="A737" s="863">
        <v>734</v>
      </c>
      <c r="B737" s="457" t="s">
        <v>3059</v>
      </c>
      <c r="C737" s="28" t="s">
        <v>3060</v>
      </c>
      <c r="D737" s="147" t="s">
        <v>4090</v>
      </c>
      <c r="E737" s="40"/>
      <c r="F737" s="17" t="s">
        <v>4091</v>
      </c>
      <c r="G737" s="17" t="s">
        <v>4091</v>
      </c>
      <c r="H737" s="21" t="s">
        <v>257</v>
      </c>
      <c r="I737" s="40" t="s">
        <v>4106</v>
      </c>
    </row>
    <row r="738" spans="1:9" outlineLevel="1" x14ac:dyDescent="0.35">
      <c r="A738" s="863">
        <v>735</v>
      </c>
      <c r="B738" s="457" t="s">
        <v>3061</v>
      </c>
      <c r="C738" s="28" t="s">
        <v>3062</v>
      </c>
      <c r="D738" s="147" t="s">
        <v>4090</v>
      </c>
      <c r="E738" s="40"/>
      <c r="F738" s="17" t="s">
        <v>4091</v>
      </c>
      <c r="G738" s="17" t="s">
        <v>4091</v>
      </c>
      <c r="H738" s="21" t="s">
        <v>257</v>
      </c>
      <c r="I738" s="40" t="s">
        <v>4106</v>
      </c>
    </row>
    <row r="739" spans="1:9" outlineLevel="1" x14ac:dyDescent="0.35">
      <c r="A739" s="863">
        <v>736</v>
      </c>
      <c r="B739" s="457" t="s">
        <v>3063</v>
      </c>
      <c r="C739" s="28" t="s">
        <v>3064</v>
      </c>
      <c r="D739" s="147" t="s">
        <v>4090</v>
      </c>
      <c r="E739" s="40"/>
      <c r="F739" s="17" t="s">
        <v>4091</v>
      </c>
      <c r="G739" s="17" t="s">
        <v>4091</v>
      </c>
      <c r="H739" s="21" t="s">
        <v>257</v>
      </c>
      <c r="I739" s="40" t="s">
        <v>4106</v>
      </c>
    </row>
    <row r="740" spans="1:9" outlineLevel="1" x14ac:dyDescent="0.35">
      <c r="A740" s="863">
        <v>737</v>
      </c>
      <c r="B740" s="457" t="s">
        <v>3065</v>
      </c>
      <c r="C740" s="28" t="s">
        <v>3066</v>
      </c>
      <c r="D740" s="147" t="s">
        <v>4090</v>
      </c>
      <c r="E740" s="40"/>
      <c r="F740" s="17" t="s">
        <v>4091</v>
      </c>
      <c r="G740" s="17" t="s">
        <v>4091</v>
      </c>
      <c r="H740" s="21" t="s">
        <v>257</v>
      </c>
      <c r="I740" s="40" t="s">
        <v>4092</v>
      </c>
    </row>
    <row r="741" spans="1:9" ht="25" outlineLevel="1" x14ac:dyDescent="0.35">
      <c r="A741" s="863">
        <v>738</v>
      </c>
      <c r="B741" s="457" t="s">
        <v>3067</v>
      </c>
      <c r="C741" s="28" t="s">
        <v>3068</v>
      </c>
      <c r="D741" s="147" t="s">
        <v>4090</v>
      </c>
      <c r="E741" s="40"/>
      <c r="F741" s="17" t="s">
        <v>4091</v>
      </c>
      <c r="G741" s="17" t="s">
        <v>4091</v>
      </c>
      <c r="H741" s="21" t="s">
        <v>257</v>
      </c>
      <c r="I741" s="40" t="s">
        <v>4092</v>
      </c>
    </row>
    <row r="742" spans="1:9" outlineLevel="1" x14ac:dyDescent="0.35">
      <c r="A742" s="863">
        <v>739</v>
      </c>
      <c r="B742" s="457" t="s">
        <v>3069</v>
      </c>
      <c r="C742" s="28" t="s">
        <v>3070</v>
      </c>
      <c r="D742" s="147" t="s">
        <v>4090</v>
      </c>
      <c r="E742" s="40"/>
      <c r="F742" s="17" t="s">
        <v>4091</v>
      </c>
      <c r="G742" s="17" t="s">
        <v>4091</v>
      </c>
      <c r="H742" s="21" t="s">
        <v>257</v>
      </c>
      <c r="I742" s="40" t="s">
        <v>4092</v>
      </c>
    </row>
    <row r="743" spans="1:9" outlineLevel="1" x14ac:dyDescent="0.35">
      <c r="A743" s="863">
        <v>740</v>
      </c>
      <c r="B743" s="457" t="s">
        <v>3071</v>
      </c>
      <c r="C743" s="28" t="s">
        <v>3072</v>
      </c>
      <c r="D743" s="147" t="s">
        <v>4090</v>
      </c>
      <c r="E743" s="40"/>
      <c r="F743" s="17" t="s">
        <v>4091</v>
      </c>
      <c r="G743" s="17" t="s">
        <v>4091</v>
      </c>
      <c r="H743" s="21" t="s">
        <v>257</v>
      </c>
      <c r="I743" s="40" t="s">
        <v>4092</v>
      </c>
    </row>
    <row r="744" spans="1:9" outlineLevel="1" x14ac:dyDescent="0.35">
      <c r="A744" s="863">
        <v>741</v>
      </c>
      <c r="B744" s="457" t="s">
        <v>3073</v>
      </c>
      <c r="C744" s="28" t="s">
        <v>3074</v>
      </c>
      <c r="D744" s="147" t="s">
        <v>4090</v>
      </c>
      <c r="E744" s="40"/>
      <c r="F744" s="17" t="s">
        <v>4091</v>
      </c>
      <c r="G744" s="17" t="s">
        <v>4091</v>
      </c>
      <c r="H744" s="21" t="s">
        <v>257</v>
      </c>
      <c r="I744" s="40" t="s">
        <v>4092</v>
      </c>
    </row>
    <row r="745" spans="1:9" outlineLevel="1" x14ac:dyDescent="0.35">
      <c r="A745" s="863">
        <v>742</v>
      </c>
      <c r="B745" s="457" t="s">
        <v>3075</v>
      </c>
      <c r="C745" s="28" t="s">
        <v>3076</v>
      </c>
      <c r="D745" s="147" t="s">
        <v>4090</v>
      </c>
      <c r="E745" s="40"/>
      <c r="F745" s="17" t="s">
        <v>4091</v>
      </c>
      <c r="G745" s="17" t="s">
        <v>4091</v>
      </c>
      <c r="H745" s="21" t="s">
        <v>257</v>
      </c>
      <c r="I745" s="40" t="s">
        <v>4092</v>
      </c>
    </row>
    <row r="746" spans="1:9" outlineLevel="1" x14ac:dyDescent="0.35">
      <c r="A746" s="863">
        <v>743</v>
      </c>
      <c r="B746" s="457" t="s">
        <v>3077</v>
      </c>
      <c r="C746" s="28" t="s">
        <v>3078</v>
      </c>
      <c r="D746" s="147" t="s">
        <v>4090</v>
      </c>
      <c r="E746" s="40"/>
      <c r="F746" s="17" t="s">
        <v>4091</v>
      </c>
      <c r="G746" s="17" t="s">
        <v>4091</v>
      </c>
      <c r="H746" s="21" t="s">
        <v>257</v>
      </c>
      <c r="I746" s="40" t="s">
        <v>4092</v>
      </c>
    </row>
    <row r="747" spans="1:9" ht="25" outlineLevel="1" x14ac:dyDescent="0.35">
      <c r="A747" s="863">
        <v>744</v>
      </c>
      <c r="B747" s="457" t="s">
        <v>3079</v>
      </c>
      <c r="C747" s="28" t="s">
        <v>3080</v>
      </c>
      <c r="D747" s="147" t="s">
        <v>4090</v>
      </c>
      <c r="E747" s="40" t="s">
        <v>4465</v>
      </c>
      <c r="F747" s="17" t="s">
        <v>4091</v>
      </c>
      <c r="G747" s="17" t="s">
        <v>4091</v>
      </c>
      <c r="H747" s="21" t="s">
        <v>257</v>
      </c>
      <c r="I747" s="40" t="s">
        <v>4092</v>
      </c>
    </row>
    <row r="748" spans="1:9" outlineLevel="1" x14ac:dyDescent="0.35">
      <c r="A748" s="863">
        <v>745</v>
      </c>
      <c r="B748" s="457" t="s">
        <v>3081</v>
      </c>
      <c r="C748" s="28" t="s">
        <v>3082</v>
      </c>
      <c r="D748" s="43" t="s">
        <v>4094</v>
      </c>
      <c r="E748" s="40" t="s">
        <v>4466</v>
      </c>
      <c r="F748" s="17" t="s">
        <v>4091</v>
      </c>
      <c r="G748" s="17" t="s">
        <v>4091</v>
      </c>
      <c r="H748" s="21" t="s">
        <v>1870</v>
      </c>
      <c r="I748" s="40" t="s">
        <v>4091</v>
      </c>
    </row>
    <row r="749" spans="1:9" ht="13" x14ac:dyDescent="0.35">
      <c r="A749" s="898">
        <v>746</v>
      </c>
      <c r="B749" s="476"/>
      <c r="C749" s="178" t="s">
        <v>3083</v>
      </c>
      <c r="D749" s="899"/>
      <c r="E749" s="171"/>
      <c r="F749" s="171" t="s">
        <v>1642</v>
      </c>
      <c r="G749" s="171" t="s">
        <v>1642</v>
      </c>
      <c r="H749" s="252" t="s">
        <v>1642</v>
      </c>
      <c r="I749" s="252" t="s">
        <v>1642</v>
      </c>
    </row>
    <row r="750" spans="1:9" ht="13" outlineLevel="1" x14ac:dyDescent="0.35">
      <c r="A750" s="856">
        <v>747</v>
      </c>
      <c r="B750" s="440"/>
      <c r="C750" s="12" t="s">
        <v>3084</v>
      </c>
      <c r="D750" s="149"/>
      <c r="E750" s="12"/>
      <c r="F750" s="12" t="s">
        <v>1642</v>
      </c>
      <c r="G750" s="12" t="s">
        <v>1642</v>
      </c>
      <c r="H750" s="34" t="s">
        <v>1642</v>
      </c>
      <c r="I750" s="809" t="s">
        <v>1642</v>
      </c>
    </row>
    <row r="751" spans="1:9" ht="25" outlineLevel="1" x14ac:dyDescent="0.35">
      <c r="A751" s="863">
        <v>748</v>
      </c>
      <c r="B751" s="462" t="s">
        <v>955</v>
      </c>
      <c r="C751" s="28" t="s">
        <v>3085</v>
      </c>
      <c r="D751" s="147" t="s">
        <v>4090</v>
      </c>
      <c r="E751" s="65" t="s">
        <v>4467</v>
      </c>
      <c r="F751" s="17" t="s">
        <v>4091</v>
      </c>
      <c r="G751" s="17" t="s">
        <v>4091</v>
      </c>
      <c r="H751" s="21" t="s">
        <v>257</v>
      </c>
      <c r="I751" s="40" t="s">
        <v>4108</v>
      </c>
    </row>
    <row r="752" spans="1:9" outlineLevel="1" x14ac:dyDescent="0.35">
      <c r="A752" s="863">
        <v>749</v>
      </c>
      <c r="B752" s="457" t="s">
        <v>3086</v>
      </c>
      <c r="C752" s="28" t="s">
        <v>3087</v>
      </c>
      <c r="D752" s="147" t="s">
        <v>4090</v>
      </c>
      <c r="E752" s="40"/>
      <c r="F752" s="17" t="s">
        <v>4091</v>
      </c>
      <c r="G752" s="17" t="s">
        <v>4091</v>
      </c>
      <c r="H752" s="21" t="s">
        <v>257</v>
      </c>
      <c r="I752" s="40" t="s">
        <v>4106</v>
      </c>
    </row>
    <row r="753" spans="1:9" outlineLevel="1" x14ac:dyDescent="0.35">
      <c r="A753" s="863">
        <v>750</v>
      </c>
      <c r="B753" s="457" t="s">
        <v>3088</v>
      </c>
      <c r="C753" s="28" t="s">
        <v>3089</v>
      </c>
      <c r="D753" s="147" t="s">
        <v>4090</v>
      </c>
      <c r="E753" s="40"/>
      <c r="F753" s="17" t="s">
        <v>4091</v>
      </c>
      <c r="G753" s="17" t="s">
        <v>4091</v>
      </c>
      <c r="H753" s="21" t="s">
        <v>257</v>
      </c>
      <c r="I753" s="40" t="s">
        <v>4106</v>
      </c>
    </row>
    <row r="754" spans="1:9" outlineLevel="1" x14ac:dyDescent="0.35">
      <c r="A754" s="863">
        <v>751</v>
      </c>
      <c r="B754" s="457" t="s">
        <v>3090</v>
      </c>
      <c r="C754" s="28" t="s">
        <v>3091</v>
      </c>
      <c r="D754" s="147" t="s">
        <v>4090</v>
      </c>
      <c r="E754" s="40"/>
      <c r="F754" s="17" t="s">
        <v>4091</v>
      </c>
      <c r="G754" s="17" t="s">
        <v>4091</v>
      </c>
      <c r="H754" s="21" t="s">
        <v>257</v>
      </c>
      <c r="I754" s="40" t="s">
        <v>4106</v>
      </c>
    </row>
    <row r="755" spans="1:9" outlineLevel="1" x14ac:dyDescent="0.35">
      <c r="A755" s="863">
        <v>752</v>
      </c>
      <c r="B755" s="457" t="s">
        <v>3092</v>
      </c>
      <c r="C755" s="28" t="s">
        <v>3093</v>
      </c>
      <c r="D755" s="147" t="s">
        <v>4090</v>
      </c>
      <c r="E755" s="40"/>
      <c r="F755" s="17" t="s">
        <v>4091</v>
      </c>
      <c r="G755" s="17" t="s">
        <v>4091</v>
      </c>
      <c r="H755" s="21" t="s">
        <v>257</v>
      </c>
      <c r="I755" s="40" t="s">
        <v>4106</v>
      </c>
    </row>
    <row r="756" spans="1:9" outlineLevel="1" x14ac:dyDescent="0.35">
      <c r="A756" s="863">
        <v>753</v>
      </c>
      <c r="B756" s="457" t="s">
        <v>3094</v>
      </c>
      <c r="C756" s="28" t="s">
        <v>3095</v>
      </c>
      <c r="D756" s="43" t="s">
        <v>4094</v>
      </c>
      <c r="E756" s="28"/>
      <c r="F756" s="17" t="s">
        <v>4091</v>
      </c>
      <c r="G756" s="17" t="s">
        <v>4091</v>
      </c>
      <c r="H756" s="21" t="s">
        <v>1870</v>
      </c>
      <c r="I756" s="40" t="s">
        <v>4091</v>
      </c>
    </row>
    <row r="757" spans="1:9" outlineLevel="1" x14ac:dyDescent="0.35">
      <c r="A757" s="863">
        <v>754</v>
      </c>
      <c r="B757" s="457" t="s">
        <v>3096</v>
      </c>
      <c r="C757" s="28" t="s">
        <v>3097</v>
      </c>
      <c r="D757" s="43" t="s">
        <v>4094</v>
      </c>
      <c r="E757" s="28"/>
      <c r="F757" s="17" t="s">
        <v>4091</v>
      </c>
      <c r="G757" s="17" t="s">
        <v>4091</v>
      </c>
      <c r="H757" s="21" t="s">
        <v>1870</v>
      </c>
      <c r="I757" s="40" t="s">
        <v>4091</v>
      </c>
    </row>
    <row r="758" spans="1:9" s="60" customFormat="1" ht="50" outlineLevel="1" x14ac:dyDescent="0.35">
      <c r="A758" s="902">
        <v>755</v>
      </c>
      <c r="B758" s="462" t="s">
        <v>626</v>
      </c>
      <c r="C758" s="734" t="s">
        <v>627</v>
      </c>
      <c r="D758" s="127" t="s">
        <v>256</v>
      </c>
      <c r="E758" s="36" t="s">
        <v>628</v>
      </c>
      <c r="F758" s="70" t="s">
        <v>4091</v>
      </c>
      <c r="G758" s="70" t="s">
        <v>4091</v>
      </c>
      <c r="H758" s="17" t="s">
        <v>257</v>
      </c>
      <c r="I758" s="11" t="s">
        <v>4106</v>
      </c>
    </row>
    <row r="759" spans="1:9" outlineLevel="1" x14ac:dyDescent="0.35">
      <c r="A759" s="863">
        <v>756</v>
      </c>
      <c r="B759" s="457" t="s">
        <v>3098</v>
      </c>
      <c r="C759" s="28" t="s">
        <v>3099</v>
      </c>
      <c r="D759" s="147" t="s">
        <v>4090</v>
      </c>
      <c r="E759" s="40"/>
      <c r="F759" s="17" t="s">
        <v>4091</v>
      </c>
      <c r="G759" s="17" t="s">
        <v>4091</v>
      </c>
      <c r="H759" s="21" t="s">
        <v>257</v>
      </c>
      <c r="I759" s="40" t="s">
        <v>4106</v>
      </c>
    </row>
    <row r="760" spans="1:9" outlineLevel="1" x14ac:dyDescent="0.35">
      <c r="A760" s="863">
        <v>757</v>
      </c>
      <c r="B760" s="457" t="s">
        <v>3100</v>
      </c>
      <c r="C760" s="28" t="s">
        <v>3101</v>
      </c>
      <c r="D760" s="147" t="s">
        <v>4090</v>
      </c>
      <c r="E760" s="40"/>
      <c r="F760" s="17" t="s">
        <v>4091</v>
      </c>
      <c r="G760" s="17" t="s">
        <v>4091</v>
      </c>
      <c r="H760" s="21" t="s">
        <v>257</v>
      </c>
      <c r="I760" s="40" t="s">
        <v>4106</v>
      </c>
    </row>
    <row r="761" spans="1:9" outlineLevel="1" x14ac:dyDescent="0.35">
      <c r="A761" s="863">
        <v>758</v>
      </c>
      <c r="B761" s="457" t="s">
        <v>3102</v>
      </c>
      <c r="C761" s="28" t="s">
        <v>3103</v>
      </c>
      <c r="D761" s="147" t="s">
        <v>4090</v>
      </c>
      <c r="E761" s="40"/>
      <c r="F761" s="17" t="s">
        <v>4091</v>
      </c>
      <c r="G761" s="17" t="s">
        <v>4091</v>
      </c>
      <c r="H761" s="21" t="s">
        <v>257</v>
      </c>
      <c r="I761" s="40" t="s">
        <v>4106</v>
      </c>
    </row>
    <row r="762" spans="1:9" outlineLevel="1" x14ac:dyDescent="0.35">
      <c r="A762" s="863">
        <v>759</v>
      </c>
      <c r="B762" s="457" t="s">
        <v>3104</v>
      </c>
      <c r="C762" s="28" t="s">
        <v>3105</v>
      </c>
      <c r="D762" s="147" t="s">
        <v>4090</v>
      </c>
      <c r="E762" s="40"/>
      <c r="F762" s="17" t="s">
        <v>4091</v>
      </c>
      <c r="G762" s="17" t="s">
        <v>4091</v>
      </c>
      <c r="H762" s="21" t="s">
        <v>257</v>
      </c>
      <c r="I762" s="40" t="s">
        <v>4106</v>
      </c>
    </row>
    <row r="763" spans="1:9" outlineLevel="1" x14ac:dyDescent="0.35">
      <c r="A763" s="863">
        <v>760</v>
      </c>
      <c r="B763" s="457" t="s">
        <v>3106</v>
      </c>
      <c r="C763" s="28" t="s">
        <v>3107</v>
      </c>
      <c r="D763" s="147" t="s">
        <v>4090</v>
      </c>
      <c r="E763" s="40"/>
      <c r="F763" s="17" t="s">
        <v>4091</v>
      </c>
      <c r="G763" s="17" t="s">
        <v>4091</v>
      </c>
      <c r="H763" s="21" t="s">
        <v>257</v>
      </c>
      <c r="I763" s="40" t="s">
        <v>4106</v>
      </c>
    </row>
    <row r="764" spans="1:9" outlineLevel="1" x14ac:dyDescent="0.35">
      <c r="A764" s="863">
        <v>761</v>
      </c>
      <c r="B764" s="457" t="s">
        <v>3108</v>
      </c>
      <c r="C764" s="28" t="s">
        <v>3109</v>
      </c>
      <c r="D764" s="147" t="s">
        <v>4090</v>
      </c>
      <c r="E764" s="40"/>
      <c r="F764" s="17" t="s">
        <v>4091</v>
      </c>
      <c r="G764" s="17" t="s">
        <v>4091</v>
      </c>
      <c r="H764" s="21" t="s">
        <v>257</v>
      </c>
      <c r="I764" s="40" t="s">
        <v>4106</v>
      </c>
    </row>
    <row r="765" spans="1:9" outlineLevel="1" x14ac:dyDescent="0.35">
      <c r="A765" s="863">
        <v>762</v>
      </c>
      <c r="B765" s="457" t="s">
        <v>3110</v>
      </c>
      <c r="C765" s="28" t="s">
        <v>3111</v>
      </c>
      <c r="D765" s="147" t="s">
        <v>4090</v>
      </c>
      <c r="E765" s="40"/>
      <c r="F765" s="17" t="s">
        <v>4091</v>
      </c>
      <c r="G765" s="17" t="s">
        <v>4091</v>
      </c>
      <c r="H765" s="21" t="s">
        <v>257</v>
      </c>
      <c r="I765" s="40" t="s">
        <v>4106</v>
      </c>
    </row>
    <row r="766" spans="1:9" outlineLevel="1" x14ac:dyDescent="0.35">
      <c r="A766" s="863">
        <v>763</v>
      </c>
      <c r="B766" s="457" t="s">
        <v>3112</v>
      </c>
      <c r="C766" s="28" t="s">
        <v>3113</v>
      </c>
      <c r="D766" s="147" t="s">
        <v>4090</v>
      </c>
      <c r="E766" s="40"/>
      <c r="F766" s="17" t="s">
        <v>4091</v>
      </c>
      <c r="G766" s="17" t="s">
        <v>4091</v>
      </c>
      <c r="H766" s="21" t="s">
        <v>257</v>
      </c>
      <c r="I766" s="40" t="s">
        <v>4106</v>
      </c>
    </row>
    <row r="767" spans="1:9" ht="25" outlineLevel="1" x14ac:dyDescent="0.35">
      <c r="A767" s="863">
        <v>764</v>
      </c>
      <c r="B767" s="457" t="s">
        <v>3114</v>
      </c>
      <c r="C767" s="28" t="s">
        <v>3115</v>
      </c>
      <c r="D767" s="139" t="s">
        <v>4090</v>
      </c>
      <c r="E767" s="13" t="s">
        <v>4468</v>
      </c>
      <c r="F767" s="17" t="s">
        <v>4091</v>
      </c>
      <c r="G767" s="17" t="s">
        <v>4091</v>
      </c>
      <c r="H767" s="21" t="s">
        <v>257</v>
      </c>
      <c r="I767" s="40" t="s">
        <v>4106</v>
      </c>
    </row>
    <row r="768" spans="1:9" ht="13" x14ac:dyDescent="0.35">
      <c r="A768" s="898">
        <v>765</v>
      </c>
      <c r="B768" s="476"/>
      <c r="C768" s="178" t="s">
        <v>3116</v>
      </c>
      <c r="D768" s="903"/>
      <c r="E768" s="418"/>
      <c r="F768" s="418" t="s">
        <v>1642</v>
      </c>
      <c r="G768" s="418" t="s">
        <v>1642</v>
      </c>
      <c r="H768" s="250" t="s">
        <v>1642</v>
      </c>
      <c r="I768" s="250" t="s">
        <v>1642</v>
      </c>
    </row>
    <row r="769" spans="1:9" ht="13" outlineLevel="1" x14ac:dyDescent="0.35">
      <c r="A769" s="897">
        <v>766</v>
      </c>
      <c r="B769" s="475"/>
      <c r="C769" s="31" t="s">
        <v>3117</v>
      </c>
      <c r="D769" s="32"/>
      <c r="E769" s="33"/>
      <c r="F769" s="224" t="s">
        <v>1642</v>
      </c>
      <c r="G769" s="224" t="s">
        <v>1642</v>
      </c>
      <c r="H769" s="34" t="s">
        <v>1642</v>
      </c>
      <c r="I769" s="809" t="s">
        <v>1642</v>
      </c>
    </row>
    <row r="770" spans="1:9" ht="13" outlineLevel="1" x14ac:dyDescent="0.35">
      <c r="A770" s="897">
        <v>767</v>
      </c>
      <c r="B770" s="475"/>
      <c r="C770" s="31" t="s">
        <v>3118</v>
      </c>
      <c r="D770" s="32"/>
      <c r="E770" s="33"/>
      <c r="F770" s="224" t="s">
        <v>1642</v>
      </c>
      <c r="G770" s="224" t="s">
        <v>1642</v>
      </c>
      <c r="H770" s="34" t="s">
        <v>1642</v>
      </c>
      <c r="I770" s="809" t="s">
        <v>1642</v>
      </c>
    </row>
    <row r="771" spans="1:9" outlineLevel="1" x14ac:dyDescent="0.35">
      <c r="A771" s="865">
        <v>768</v>
      </c>
      <c r="B771" s="427" t="s">
        <v>3119</v>
      </c>
      <c r="C771" s="11" t="s">
        <v>3120</v>
      </c>
      <c r="D771" s="139" t="s">
        <v>4090</v>
      </c>
      <c r="E771" s="11"/>
      <c r="F771" s="17" t="s">
        <v>4091</v>
      </c>
      <c r="G771" s="17" t="s">
        <v>4091</v>
      </c>
      <c r="H771" s="21" t="s">
        <v>257</v>
      </c>
      <c r="I771" s="781" t="s">
        <v>4092</v>
      </c>
    </row>
    <row r="772" spans="1:9" ht="13" outlineLevel="1" x14ac:dyDescent="0.35">
      <c r="A772" s="856">
        <v>769</v>
      </c>
      <c r="B772" s="440"/>
      <c r="C772" s="12" t="s">
        <v>3123</v>
      </c>
      <c r="D772" s="422"/>
      <c r="E772" s="420"/>
      <c r="F772" s="420" t="s">
        <v>1642</v>
      </c>
      <c r="G772" s="420" t="s">
        <v>1642</v>
      </c>
      <c r="H772" s="12" t="s">
        <v>1642</v>
      </c>
      <c r="I772" s="12" t="s">
        <v>1642</v>
      </c>
    </row>
    <row r="773" spans="1:9" outlineLevel="1" x14ac:dyDescent="0.35">
      <c r="A773" s="383">
        <v>770</v>
      </c>
      <c r="B773" s="439" t="s">
        <v>3124</v>
      </c>
      <c r="C773" s="17" t="s">
        <v>3125</v>
      </c>
      <c r="D773" s="139" t="s">
        <v>4090</v>
      </c>
      <c r="E773" s="40"/>
      <c r="F773" s="17" t="s">
        <v>4091</v>
      </c>
      <c r="G773" s="17" t="s">
        <v>4091</v>
      </c>
      <c r="H773" s="21" t="s">
        <v>257</v>
      </c>
      <c r="I773" s="781" t="s">
        <v>4092</v>
      </c>
    </row>
    <row r="774" spans="1:9" ht="13" outlineLevel="1" x14ac:dyDescent="0.35">
      <c r="A774" s="383">
        <v>771</v>
      </c>
      <c r="B774" s="439" t="s">
        <v>3126</v>
      </c>
      <c r="C774" s="17" t="s">
        <v>3127</v>
      </c>
      <c r="D774" s="139" t="s">
        <v>4090</v>
      </c>
      <c r="E774" s="76"/>
      <c r="F774" s="17" t="s">
        <v>4091</v>
      </c>
      <c r="G774" s="17" t="s">
        <v>4091</v>
      </c>
      <c r="H774" s="21" t="s">
        <v>257</v>
      </c>
      <c r="I774" s="781" t="s">
        <v>4092</v>
      </c>
    </row>
    <row r="775" spans="1:9" outlineLevel="1" x14ac:dyDescent="0.35">
      <c r="A775" s="865">
        <v>772</v>
      </c>
      <c r="B775" s="427" t="s">
        <v>3128</v>
      </c>
      <c r="C775" s="11" t="s">
        <v>3129</v>
      </c>
      <c r="D775" s="139" t="s">
        <v>4090</v>
      </c>
      <c r="E775" s="40"/>
      <c r="F775" s="17" t="s">
        <v>4091</v>
      </c>
      <c r="G775" s="17" t="s">
        <v>4091</v>
      </c>
      <c r="H775" s="21" t="s">
        <v>257</v>
      </c>
      <c r="I775" s="781" t="s">
        <v>4092</v>
      </c>
    </row>
    <row r="776" spans="1:9" outlineLevel="1" x14ac:dyDescent="0.35">
      <c r="A776" s="865">
        <v>773</v>
      </c>
      <c r="B776" s="427" t="s">
        <v>3130</v>
      </c>
      <c r="C776" s="11" t="s">
        <v>3131</v>
      </c>
      <c r="D776" s="139" t="s">
        <v>4090</v>
      </c>
      <c r="E776" s="11"/>
      <c r="F776" s="17" t="s">
        <v>4091</v>
      </c>
      <c r="G776" s="17" t="s">
        <v>4091</v>
      </c>
      <c r="H776" s="21" t="s">
        <v>257</v>
      </c>
      <c r="I776" s="781" t="s">
        <v>4092</v>
      </c>
    </row>
    <row r="777" spans="1:9" outlineLevel="1" x14ac:dyDescent="0.35">
      <c r="A777" s="865">
        <v>774</v>
      </c>
      <c r="B777" s="427" t="s">
        <v>3132</v>
      </c>
      <c r="C777" s="11" t="s">
        <v>3133</v>
      </c>
      <c r="D777" s="139" t="s">
        <v>4090</v>
      </c>
      <c r="E777" s="40"/>
      <c r="F777" s="17" t="s">
        <v>4091</v>
      </c>
      <c r="G777" s="17" t="s">
        <v>4091</v>
      </c>
      <c r="H777" s="21" t="s">
        <v>257</v>
      </c>
      <c r="I777" s="781" t="s">
        <v>4092</v>
      </c>
    </row>
    <row r="778" spans="1:9" ht="13" outlineLevel="1" x14ac:dyDescent="0.35">
      <c r="A778" s="856">
        <v>775</v>
      </c>
      <c r="B778" s="440"/>
      <c r="C778" s="12" t="s">
        <v>3134</v>
      </c>
      <c r="D778" s="422"/>
      <c r="E778" s="420"/>
      <c r="F778" s="420" t="s">
        <v>1642</v>
      </c>
      <c r="G778" s="420" t="s">
        <v>1642</v>
      </c>
      <c r="H778" s="12" t="s">
        <v>1642</v>
      </c>
      <c r="I778" s="12" t="s">
        <v>1642</v>
      </c>
    </row>
    <row r="779" spans="1:9" ht="25" outlineLevel="1" x14ac:dyDescent="0.35">
      <c r="A779" s="383">
        <v>776</v>
      </c>
      <c r="B779" s="439" t="s">
        <v>3135</v>
      </c>
      <c r="C779" s="17" t="s">
        <v>3136</v>
      </c>
      <c r="D779" s="792" t="s">
        <v>4172</v>
      </c>
      <c r="E779" s="40" t="s">
        <v>4651</v>
      </c>
      <c r="F779" s="11" t="s">
        <v>2490</v>
      </c>
      <c r="G779" s="11" t="s">
        <v>4240</v>
      </c>
      <c r="H779" s="18" t="s">
        <v>259</v>
      </c>
      <c r="I779" s="65" t="s">
        <v>4111</v>
      </c>
    </row>
    <row r="780" spans="1:9" ht="25" outlineLevel="1" x14ac:dyDescent="0.35">
      <c r="A780" s="383">
        <v>777</v>
      </c>
      <c r="B780" s="439" t="s">
        <v>3137</v>
      </c>
      <c r="C780" s="17" t="s">
        <v>3138</v>
      </c>
      <c r="D780" s="792" t="s">
        <v>4172</v>
      </c>
      <c r="E780" s="40" t="s">
        <v>4651</v>
      </c>
      <c r="F780" s="11" t="s">
        <v>2490</v>
      </c>
      <c r="G780" s="11" t="s">
        <v>4240</v>
      </c>
      <c r="H780" s="18" t="s">
        <v>259</v>
      </c>
      <c r="I780" s="65" t="s">
        <v>4111</v>
      </c>
    </row>
    <row r="781" spans="1:9" ht="13" outlineLevel="1" x14ac:dyDescent="0.35">
      <c r="A781" s="856">
        <v>778</v>
      </c>
      <c r="B781" s="440"/>
      <c r="C781" s="12" t="s">
        <v>3139</v>
      </c>
      <c r="D781" s="422"/>
      <c r="E781" s="420"/>
      <c r="F781" s="420" t="s">
        <v>1642</v>
      </c>
      <c r="G781" s="420" t="s">
        <v>1642</v>
      </c>
      <c r="H781" s="12" t="s">
        <v>1642</v>
      </c>
      <c r="I781" s="12" t="s">
        <v>1642</v>
      </c>
    </row>
    <row r="782" spans="1:9" ht="13" outlineLevel="1" x14ac:dyDescent="0.35">
      <c r="A782" s="383">
        <v>779</v>
      </c>
      <c r="B782" s="439" t="s">
        <v>3140</v>
      </c>
      <c r="C782" s="17" t="s">
        <v>3141</v>
      </c>
      <c r="D782" s="139" t="s">
        <v>4090</v>
      </c>
      <c r="E782" s="76"/>
      <c r="F782" s="17" t="s">
        <v>4091</v>
      </c>
      <c r="G782" s="17" t="s">
        <v>4091</v>
      </c>
      <c r="H782" s="21" t="s">
        <v>257</v>
      </c>
      <c r="I782" s="781" t="s">
        <v>4092</v>
      </c>
    </row>
    <row r="783" spans="1:9" ht="13" outlineLevel="1" x14ac:dyDescent="0.35">
      <c r="A783" s="383">
        <v>780</v>
      </c>
      <c r="B783" s="439" t="s">
        <v>3142</v>
      </c>
      <c r="C783" s="17" t="s">
        <v>3143</v>
      </c>
      <c r="D783" s="139" t="s">
        <v>4090</v>
      </c>
      <c r="E783" s="76"/>
      <c r="F783" s="17" t="s">
        <v>4091</v>
      </c>
      <c r="G783" s="17" t="s">
        <v>4091</v>
      </c>
      <c r="H783" s="21" t="s">
        <v>257</v>
      </c>
      <c r="I783" s="781" t="s">
        <v>4092</v>
      </c>
    </row>
    <row r="784" spans="1:9" outlineLevel="1" x14ac:dyDescent="0.35">
      <c r="A784" s="383">
        <v>781</v>
      </c>
      <c r="B784" s="439" t="s">
        <v>3144</v>
      </c>
      <c r="C784" s="17" t="s">
        <v>3145</v>
      </c>
      <c r="D784" s="139" t="s">
        <v>4090</v>
      </c>
      <c r="E784" s="40" t="s">
        <v>4652</v>
      </c>
      <c r="F784" s="17" t="s">
        <v>4091</v>
      </c>
      <c r="G784" s="17" t="s">
        <v>4091</v>
      </c>
      <c r="H784" s="21" t="s">
        <v>257</v>
      </c>
      <c r="I784" s="11" t="s">
        <v>4106</v>
      </c>
    </row>
    <row r="785" spans="1:9" ht="13" outlineLevel="1" x14ac:dyDescent="0.35">
      <c r="A785" s="856">
        <v>782</v>
      </c>
      <c r="B785" s="440"/>
      <c r="C785" s="12" t="s">
        <v>3146</v>
      </c>
      <c r="D785" s="149"/>
      <c r="E785" s="420"/>
      <c r="F785" s="420" t="s">
        <v>1642</v>
      </c>
      <c r="G785" s="420" t="s">
        <v>1642</v>
      </c>
      <c r="H785" s="12" t="s">
        <v>1642</v>
      </c>
      <c r="I785" s="12" t="s">
        <v>1642</v>
      </c>
    </row>
    <row r="786" spans="1:9" outlineLevel="1" x14ac:dyDescent="0.35">
      <c r="A786" s="383">
        <v>783</v>
      </c>
      <c r="B786" s="439" t="s">
        <v>3147</v>
      </c>
      <c r="C786" s="17" t="s">
        <v>3148</v>
      </c>
      <c r="D786" s="43" t="s">
        <v>4094</v>
      </c>
      <c r="E786" s="40"/>
      <c r="F786" s="40" t="s">
        <v>4091</v>
      </c>
      <c r="G786" s="40" t="s">
        <v>4091</v>
      </c>
      <c r="H786" s="21" t="s">
        <v>1870</v>
      </c>
      <c r="I786" s="17" t="s">
        <v>4091</v>
      </c>
    </row>
    <row r="787" spans="1:9" outlineLevel="1" x14ac:dyDescent="0.35">
      <c r="A787" s="863">
        <v>784</v>
      </c>
      <c r="B787" s="457" t="s">
        <v>3149</v>
      </c>
      <c r="C787" s="28" t="s">
        <v>3150</v>
      </c>
      <c r="D787" s="43" t="s">
        <v>4094</v>
      </c>
      <c r="E787" s="40"/>
      <c r="F787" s="40" t="s">
        <v>4091</v>
      </c>
      <c r="G787" s="40" t="s">
        <v>4091</v>
      </c>
      <c r="H787" s="21" t="s">
        <v>1870</v>
      </c>
      <c r="I787" s="17" t="s">
        <v>4091</v>
      </c>
    </row>
    <row r="788" spans="1:9" outlineLevel="1" x14ac:dyDescent="0.35">
      <c r="A788" s="863">
        <v>785</v>
      </c>
      <c r="B788" s="457" t="s">
        <v>3151</v>
      </c>
      <c r="C788" s="28" t="s">
        <v>3152</v>
      </c>
      <c r="D788" s="43" t="s">
        <v>4094</v>
      </c>
      <c r="E788" s="28"/>
      <c r="F788" s="40" t="s">
        <v>4091</v>
      </c>
      <c r="G788" s="40" t="s">
        <v>4091</v>
      </c>
      <c r="H788" s="21" t="s">
        <v>1870</v>
      </c>
      <c r="I788" s="17" t="s">
        <v>4091</v>
      </c>
    </row>
    <row r="789" spans="1:9" ht="13" outlineLevel="1" x14ac:dyDescent="0.35">
      <c r="A789" s="856">
        <v>786</v>
      </c>
      <c r="B789" s="440"/>
      <c r="C789" s="12" t="s">
        <v>3153</v>
      </c>
      <c r="D789" s="422"/>
      <c r="E789" s="420"/>
      <c r="F789" s="420" t="s">
        <v>1642</v>
      </c>
      <c r="G789" s="420" t="s">
        <v>1642</v>
      </c>
      <c r="H789" s="12" t="s">
        <v>1642</v>
      </c>
      <c r="I789" s="12" t="s">
        <v>1642</v>
      </c>
    </row>
    <row r="790" spans="1:9" outlineLevel="1" x14ac:dyDescent="0.35">
      <c r="A790" s="860">
        <v>787</v>
      </c>
      <c r="B790" s="457" t="s">
        <v>3154</v>
      </c>
      <c r="C790" s="40" t="s">
        <v>3155</v>
      </c>
      <c r="D790" s="43" t="s">
        <v>4094</v>
      </c>
      <c r="E790" s="28"/>
      <c r="F790" s="17" t="s">
        <v>4091</v>
      </c>
      <c r="G790" s="17" t="s">
        <v>4091</v>
      </c>
      <c r="H790" s="21" t="s">
        <v>1870</v>
      </c>
      <c r="I790" s="17" t="s">
        <v>4091</v>
      </c>
    </row>
    <row r="791" spans="1:9" outlineLevel="1" x14ac:dyDescent="0.35">
      <c r="A791" s="860">
        <v>788</v>
      </c>
      <c r="B791" s="457" t="s">
        <v>3156</v>
      </c>
      <c r="C791" s="40" t="s">
        <v>3157</v>
      </c>
      <c r="D791" s="43" t="s">
        <v>4094</v>
      </c>
      <c r="E791" s="28"/>
      <c r="F791" s="17" t="s">
        <v>4091</v>
      </c>
      <c r="G791" s="17" t="s">
        <v>4091</v>
      </c>
      <c r="H791" s="21" t="s">
        <v>1870</v>
      </c>
      <c r="I791" s="17" t="s">
        <v>4091</v>
      </c>
    </row>
    <row r="792" spans="1:9" outlineLevel="1" x14ac:dyDescent="0.35">
      <c r="A792" s="860">
        <v>789</v>
      </c>
      <c r="B792" s="457" t="s">
        <v>3158</v>
      </c>
      <c r="C792" s="40" t="s">
        <v>3159</v>
      </c>
      <c r="D792" s="43" t="s">
        <v>4094</v>
      </c>
      <c r="E792" s="28"/>
      <c r="F792" s="17" t="s">
        <v>4091</v>
      </c>
      <c r="G792" s="17" t="s">
        <v>4091</v>
      </c>
      <c r="H792" s="21" t="s">
        <v>1870</v>
      </c>
      <c r="I792" s="17" t="s">
        <v>4091</v>
      </c>
    </row>
    <row r="793" spans="1:9" outlineLevel="1" x14ac:dyDescent="0.35">
      <c r="A793" s="860">
        <v>790</v>
      </c>
      <c r="B793" s="457" t="s">
        <v>3160</v>
      </c>
      <c r="C793" s="40" t="s">
        <v>3161</v>
      </c>
      <c r="D793" s="43" t="s">
        <v>4094</v>
      </c>
      <c r="E793" s="28"/>
      <c r="F793" s="17" t="s">
        <v>4091</v>
      </c>
      <c r="G793" s="17" t="s">
        <v>4091</v>
      </c>
      <c r="H793" s="21" t="s">
        <v>1870</v>
      </c>
      <c r="I793" s="17" t="s">
        <v>4091</v>
      </c>
    </row>
    <row r="794" spans="1:9" ht="13" outlineLevel="1" x14ac:dyDescent="0.35">
      <c r="A794" s="856">
        <v>791</v>
      </c>
      <c r="B794" s="440"/>
      <c r="C794" s="12" t="s">
        <v>3162</v>
      </c>
      <c r="D794" s="420" t="s">
        <v>4653</v>
      </c>
      <c r="E794" s="420"/>
      <c r="F794" s="420" t="s">
        <v>1642</v>
      </c>
      <c r="G794" s="420" t="s">
        <v>1642</v>
      </c>
      <c r="H794" s="12" t="s">
        <v>1642</v>
      </c>
      <c r="I794" s="12" t="s">
        <v>1642</v>
      </c>
    </row>
    <row r="795" spans="1:9" outlineLevel="1" x14ac:dyDescent="0.35">
      <c r="A795" s="860">
        <v>792</v>
      </c>
      <c r="B795" s="457" t="s">
        <v>3163</v>
      </c>
      <c r="C795" s="40" t="s">
        <v>3164</v>
      </c>
      <c r="D795" s="139" t="s">
        <v>4090</v>
      </c>
      <c r="E795" s="40"/>
      <c r="F795" s="17" t="s">
        <v>4091</v>
      </c>
      <c r="G795" s="17" t="s">
        <v>4091</v>
      </c>
      <c r="H795" s="21" t="s">
        <v>257</v>
      </c>
      <c r="I795" s="781" t="s">
        <v>4092</v>
      </c>
    </row>
    <row r="796" spans="1:9" ht="13" outlineLevel="1" x14ac:dyDescent="0.35">
      <c r="A796" s="860">
        <v>793</v>
      </c>
      <c r="B796" s="457" t="s">
        <v>3165</v>
      </c>
      <c r="C796" s="40" t="s">
        <v>3166</v>
      </c>
      <c r="D796" s="139" t="s">
        <v>4090</v>
      </c>
      <c r="E796" s="76"/>
      <c r="F796" s="17" t="s">
        <v>4091</v>
      </c>
      <c r="G796" s="17" t="s">
        <v>4091</v>
      </c>
      <c r="H796" s="21" t="s">
        <v>257</v>
      </c>
      <c r="I796" s="781" t="s">
        <v>4092</v>
      </c>
    </row>
    <row r="797" spans="1:9" outlineLevel="1" x14ac:dyDescent="0.35">
      <c r="A797" s="860">
        <v>794</v>
      </c>
      <c r="B797" s="457" t="s">
        <v>3167</v>
      </c>
      <c r="C797" s="40" t="s">
        <v>3168</v>
      </c>
      <c r="D797" s="43" t="s">
        <v>4094</v>
      </c>
      <c r="E797" s="28" t="s">
        <v>4654</v>
      </c>
      <c r="F797" s="17" t="s">
        <v>4091</v>
      </c>
      <c r="G797" s="17" t="s">
        <v>4091</v>
      </c>
      <c r="H797" s="21" t="s">
        <v>1870</v>
      </c>
      <c r="I797" s="17" t="s">
        <v>4091</v>
      </c>
    </row>
    <row r="798" spans="1:9" outlineLevel="1" x14ac:dyDescent="0.35">
      <c r="A798" s="860">
        <v>795</v>
      </c>
      <c r="B798" s="457" t="s">
        <v>3169</v>
      </c>
      <c r="C798" s="40" t="s">
        <v>3170</v>
      </c>
      <c r="D798" s="139" t="s">
        <v>4090</v>
      </c>
      <c r="E798" s="28"/>
      <c r="F798" s="17" t="s">
        <v>4091</v>
      </c>
      <c r="G798" s="17" t="s">
        <v>4091</v>
      </c>
      <c r="H798" s="21" t="s">
        <v>257</v>
      </c>
      <c r="I798" s="781" t="s">
        <v>4092</v>
      </c>
    </row>
    <row r="799" spans="1:9" ht="13" outlineLevel="1" x14ac:dyDescent="0.35">
      <c r="A799" s="856">
        <v>796</v>
      </c>
      <c r="B799" s="440"/>
      <c r="C799" s="12" t="s">
        <v>3171</v>
      </c>
      <c r="D799" s="420" t="s">
        <v>4653</v>
      </c>
      <c r="E799" s="420"/>
      <c r="F799" s="420" t="s">
        <v>1642</v>
      </c>
      <c r="G799" s="420" t="s">
        <v>1642</v>
      </c>
      <c r="H799" s="12" t="s">
        <v>1642</v>
      </c>
      <c r="I799" s="12" t="s">
        <v>1642</v>
      </c>
    </row>
    <row r="800" spans="1:9" outlineLevel="1" x14ac:dyDescent="0.35">
      <c r="A800" s="860">
        <v>797</v>
      </c>
      <c r="B800" s="457" t="s">
        <v>3172</v>
      </c>
      <c r="C800" s="40" t="s">
        <v>3173</v>
      </c>
      <c r="D800" s="139" t="s">
        <v>4090</v>
      </c>
      <c r="E800" s="28"/>
      <c r="F800" s="17" t="s">
        <v>4091</v>
      </c>
      <c r="G800" s="17" t="s">
        <v>4091</v>
      </c>
      <c r="H800" s="21" t="s">
        <v>257</v>
      </c>
      <c r="I800" s="781" t="s">
        <v>4092</v>
      </c>
    </row>
    <row r="801" spans="1:9" outlineLevel="1" x14ac:dyDescent="0.35">
      <c r="A801" s="860">
        <v>798</v>
      </c>
      <c r="B801" s="457" t="s">
        <v>3174</v>
      </c>
      <c r="C801" s="40" t="s">
        <v>3175</v>
      </c>
      <c r="D801" s="139" t="s">
        <v>4090</v>
      </c>
      <c r="E801" s="28"/>
      <c r="F801" s="17" t="s">
        <v>4091</v>
      </c>
      <c r="G801" s="17" t="s">
        <v>4091</v>
      </c>
      <c r="H801" s="21" t="s">
        <v>257</v>
      </c>
      <c r="I801" s="781" t="s">
        <v>4092</v>
      </c>
    </row>
    <row r="802" spans="1:9" outlineLevel="1" x14ac:dyDescent="0.35">
      <c r="A802" s="860">
        <v>799</v>
      </c>
      <c r="B802" s="457" t="s">
        <v>3176</v>
      </c>
      <c r="C802" s="40" t="s">
        <v>3177</v>
      </c>
      <c r="D802" s="43" t="s">
        <v>4094</v>
      </c>
      <c r="E802" s="28" t="s">
        <v>4654</v>
      </c>
      <c r="F802" s="17" t="s">
        <v>4091</v>
      </c>
      <c r="G802" s="17" t="s">
        <v>4091</v>
      </c>
      <c r="H802" s="21" t="s">
        <v>1870</v>
      </c>
      <c r="I802" s="17" t="s">
        <v>4091</v>
      </c>
    </row>
    <row r="803" spans="1:9" outlineLevel="1" x14ac:dyDescent="0.35">
      <c r="A803" s="860">
        <v>800</v>
      </c>
      <c r="B803" s="457" t="s">
        <v>3178</v>
      </c>
      <c r="C803" s="40" t="s">
        <v>3179</v>
      </c>
      <c r="D803" s="43" t="s">
        <v>4094</v>
      </c>
      <c r="E803" s="28"/>
      <c r="F803" s="17" t="s">
        <v>4091</v>
      </c>
      <c r="G803" s="17" t="s">
        <v>4091</v>
      </c>
      <c r="H803" s="21" t="s">
        <v>1870</v>
      </c>
      <c r="I803" s="17" t="s">
        <v>4091</v>
      </c>
    </row>
    <row r="804" spans="1:9" ht="13" outlineLevel="1" x14ac:dyDescent="0.35">
      <c r="A804" s="856">
        <v>801</v>
      </c>
      <c r="B804" s="440"/>
      <c r="C804" s="12" t="s">
        <v>3180</v>
      </c>
      <c r="D804" s="420" t="s">
        <v>4655</v>
      </c>
      <c r="E804" s="420"/>
      <c r="F804" s="420" t="s">
        <v>1642</v>
      </c>
      <c r="G804" s="420" t="s">
        <v>1642</v>
      </c>
      <c r="H804" s="12" t="s">
        <v>1642</v>
      </c>
      <c r="I804" s="12" t="s">
        <v>1642</v>
      </c>
    </row>
    <row r="805" spans="1:9" outlineLevel="1" x14ac:dyDescent="0.35">
      <c r="A805" s="383">
        <v>802</v>
      </c>
      <c r="B805" s="457" t="s">
        <v>3181</v>
      </c>
      <c r="C805" s="17" t="s">
        <v>3182</v>
      </c>
      <c r="D805" s="139" t="s">
        <v>4090</v>
      </c>
      <c r="E805" s="11" t="s">
        <v>4656</v>
      </c>
      <c r="F805" s="17" t="s">
        <v>4091</v>
      </c>
      <c r="G805" s="17" t="s">
        <v>4091</v>
      </c>
      <c r="H805" s="21" t="s">
        <v>257</v>
      </c>
      <c r="I805" s="781" t="s">
        <v>4092</v>
      </c>
    </row>
    <row r="806" spans="1:9" outlineLevel="1" x14ac:dyDescent="0.35">
      <c r="A806" s="383">
        <v>803</v>
      </c>
      <c r="B806" s="457" t="s">
        <v>3183</v>
      </c>
      <c r="C806" s="17" t="s">
        <v>3184</v>
      </c>
      <c r="D806" s="139" t="s">
        <v>4090</v>
      </c>
      <c r="E806" s="11"/>
      <c r="F806" s="17" t="s">
        <v>4091</v>
      </c>
      <c r="G806" s="17" t="s">
        <v>4091</v>
      </c>
      <c r="H806" s="21" t="s">
        <v>257</v>
      </c>
      <c r="I806" s="781" t="s">
        <v>4092</v>
      </c>
    </row>
    <row r="807" spans="1:9" outlineLevel="1" x14ac:dyDescent="0.35">
      <c r="A807" s="383">
        <v>804</v>
      </c>
      <c r="B807" s="457" t="s">
        <v>3185</v>
      </c>
      <c r="C807" s="17" t="s">
        <v>3186</v>
      </c>
      <c r="D807" s="139" t="s">
        <v>4090</v>
      </c>
      <c r="E807" s="11" t="s">
        <v>4657</v>
      </c>
      <c r="F807" s="17" t="s">
        <v>4091</v>
      </c>
      <c r="G807" s="17" t="s">
        <v>4091</v>
      </c>
      <c r="H807" s="21" t="s">
        <v>257</v>
      </c>
      <c r="I807" s="781" t="s">
        <v>4092</v>
      </c>
    </row>
    <row r="808" spans="1:9" outlineLevel="1" x14ac:dyDescent="0.35">
      <c r="A808" s="383">
        <v>805</v>
      </c>
      <c r="B808" s="457" t="s">
        <v>3187</v>
      </c>
      <c r="C808" s="17" t="s">
        <v>3188</v>
      </c>
      <c r="D808" s="43" t="s">
        <v>4094</v>
      </c>
      <c r="E808" s="11" t="s">
        <v>4658</v>
      </c>
      <c r="F808" s="17" t="s">
        <v>4091</v>
      </c>
      <c r="G808" s="17" t="s">
        <v>4091</v>
      </c>
      <c r="H808" s="21" t="s">
        <v>1870</v>
      </c>
      <c r="I808" s="17" t="s">
        <v>4091</v>
      </c>
    </row>
    <row r="809" spans="1:9" ht="13" outlineLevel="1" x14ac:dyDescent="0.35">
      <c r="A809" s="856">
        <v>806</v>
      </c>
      <c r="B809" s="440"/>
      <c r="C809" s="12" t="s">
        <v>3189</v>
      </c>
      <c r="D809" s="422"/>
      <c r="E809" s="33"/>
      <c r="F809" s="420" t="s">
        <v>1642</v>
      </c>
      <c r="G809" s="420" t="s">
        <v>1642</v>
      </c>
      <c r="H809" s="12" t="s">
        <v>1642</v>
      </c>
      <c r="I809" s="12" t="s">
        <v>1642</v>
      </c>
    </row>
    <row r="810" spans="1:9" ht="13" outlineLevel="1" x14ac:dyDescent="0.35">
      <c r="A810" s="904">
        <v>807</v>
      </c>
      <c r="B810" s="477"/>
      <c r="C810" s="39" t="s">
        <v>3190</v>
      </c>
      <c r="D810" s="422"/>
      <c r="E810" s="33"/>
      <c r="F810" s="420" t="s">
        <v>1642</v>
      </c>
      <c r="G810" s="420" t="s">
        <v>1642</v>
      </c>
      <c r="H810" s="12" t="s">
        <v>1642</v>
      </c>
      <c r="I810" s="12" t="s">
        <v>1642</v>
      </c>
    </row>
    <row r="811" spans="1:9" ht="25" outlineLevel="1" x14ac:dyDescent="0.35">
      <c r="A811" s="865">
        <v>808</v>
      </c>
      <c r="B811" s="427" t="s">
        <v>3191</v>
      </c>
      <c r="C811" s="16" t="s">
        <v>3192</v>
      </c>
      <c r="D811" s="139" t="s">
        <v>4090</v>
      </c>
      <c r="E811" s="40" t="s">
        <v>4469</v>
      </c>
      <c r="F811" s="17" t="s">
        <v>4091</v>
      </c>
      <c r="G811" s="17" t="s">
        <v>4091</v>
      </c>
      <c r="H811" s="21" t="s">
        <v>257</v>
      </c>
      <c r="I811" s="40" t="s">
        <v>4106</v>
      </c>
    </row>
    <row r="812" spans="1:9" outlineLevel="1" x14ac:dyDescent="0.35">
      <c r="A812" s="865">
        <v>809</v>
      </c>
      <c r="B812" s="427" t="s">
        <v>3193</v>
      </c>
      <c r="C812" s="16" t="s">
        <v>3194</v>
      </c>
      <c r="D812" s="139" t="s">
        <v>4090</v>
      </c>
      <c r="E812" s="11"/>
      <c r="F812" s="17" t="s">
        <v>4091</v>
      </c>
      <c r="G812" s="17" t="s">
        <v>4091</v>
      </c>
      <c r="H812" s="21" t="s">
        <v>257</v>
      </c>
      <c r="I812" s="40" t="s">
        <v>4106</v>
      </c>
    </row>
    <row r="813" spans="1:9" outlineLevel="1" x14ac:dyDescent="0.35">
      <c r="A813" s="865">
        <v>810</v>
      </c>
      <c r="B813" s="427" t="s">
        <v>3195</v>
      </c>
      <c r="C813" s="16" t="s">
        <v>3196</v>
      </c>
      <c r="D813" s="139" t="s">
        <v>4090</v>
      </c>
      <c r="E813" s="11"/>
      <c r="F813" s="17" t="s">
        <v>4091</v>
      </c>
      <c r="G813" s="17" t="s">
        <v>4091</v>
      </c>
      <c r="H813" s="21" t="s">
        <v>257</v>
      </c>
      <c r="I813" s="40" t="s">
        <v>4106</v>
      </c>
    </row>
    <row r="814" spans="1:9" ht="13" outlineLevel="1" x14ac:dyDescent="0.35">
      <c r="A814" s="904">
        <v>811</v>
      </c>
      <c r="B814" s="477"/>
      <c r="C814" s="39" t="s">
        <v>3197</v>
      </c>
      <c r="D814" s="422"/>
      <c r="E814" s="33"/>
      <c r="F814" s="420" t="s">
        <v>1642</v>
      </c>
      <c r="G814" s="420" t="s">
        <v>1642</v>
      </c>
      <c r="H814" s="12" t="s">
        <v>1642</v>
      </c>
      <c r="I814" s="12" t="s">
        <v>1642</v>
      </c>
    </row>
    <row r="815" spans="1:9" ht="25" outlineLevel="1" x14ac:dyDescent="0.35">
      <c r="A815" s="865">
        <v>812</v>
      </c>
      <c r="B815" s="427" t="s">
        <v>3198</v>
      </c>
      <c r="C815" s="16" t="s">
        <v>3199</v>
      </c>
      <c r="D815" s="139" t="s">
        <v>4090</v>
      </c>
      <c r="E815" s="40" t="s">
        <v>4470</v>
      </c>
      <c r="F815" s="17" t="s">
        <v>4091</v>
      </c>
      <c r="G815" s="17" t="s">
        <v>4091</v>
      </c>
      <c r="H815" s="21" t="s">
        <v>257</v>
      </c>
      <c r="I815" s="40" t="s">
        <v>4106</v>
      </c>
    </row>
    <row r="816" spans="1:9" ht="13" outlineLevel="1" x14ac:dyDescent="0.35">
      <c r="A816" s="904">
        <v>813</v>
      </c>
      <c r="B816" s="477"/>
      <c r="C816" s="39" t="s">
        <v>3200</v>
      </c>
      <c r="D816" s="422"/>
      <c r="E816" s="33"/>
      <c r="F816" s="420" t="s">
        <v>1642</v>
      </c>
      <c r="G816" s="420" t="s">
        <v>1642</v>
      </c>
      <c r="H816" s="12" t="s">
        <v>1642</v>
      </c>
      <c r="I816" s="12" t="s">
        <v>1642</v>
      </c>
    </row>
    <row r="817" spans="1:9" ht="25" outlineLevel="1" x14ac:dyDescent="0.35">
      <c r="A817" s="865">
        <v>814</v>
      </c>
      <c r="B817" s="427" t="s">
        <v>3201</v>
      </c>
      <c r="C817" s="16" t="s">
        <v>3202</v>
      </c>
      <c r="D817" s="139" t="s">
        <v>4090</v>
      </c>
      <c r="E817" s="40" t="s">
        <v>4471</v>
      </c>
      <c r="F817" s="17" t="s">
        <v>4091</v>
      </c>
      <c r="G817" s="17" t="s">
        <v>4091</v>
      </c>
      <c r="H817" s="21" t="s">
        <v>257</v>
      </c>
      <c r="I817" s="40" t="s">
        <v>4106</v>
      </c>
    </row>
    <row r="818" spans="1:9" ht="13" outlineLevel="1" x14ac:dyDescent="0.35">
      <c r="A818" s="904">
        <v>815</v>
      </c>
      <c r="B818" s="477"/>
      <c r="C818" s="39" t="s">
        <v>3203</v>
      </c>
      <c r="D818" s="422"/>
      <c r="E818" s="33"/>
      <c r="F818" s="420" t="s">
        <v>1642</v>
      </c>
      <c r="G818" s="420" t="s">
        <v>1642</v>
      </c>
      <c r="H818" s="12" t="s">
        <v>1642</v>
      </c>
      <c r="I818" s="12" t="s">
        <v>1642</v>
      </c>
    </row>
    <row r="819" spans="1:9" ht="13" outlineLevel="1" x14ac:dyDescent="0.35">
      <c r="A819" s="904">
        <v>816</v>
      </c>
      <c r="B819" s="477"/>
      <c r="C819" s="39" t="s">
        <v>3204</v>
      </c>
      <c r="D819" s="422"/>
      <c r="E819" s="33"/>
      <c r="F819" s="420" t="s">
        <v>1642</v>
      </c>
      <c r="G819" s="420" t="s">
        <v>1642</v>
      </c>
      <c r="H819" s="12" t="s">
        <v>1642</v>
      </c>
      <c r="I819" s="12" t="s">
        <v>1642</v>
      </c>
    </row>
    <row r="820" spans="1:9" ht="13" outlineLevel="1" x14ac:dyDescent="0.35">
      <c r="A820" s="904">
        <v>817</v>
      </c>
      <c r="B820" s="477"/>
      <c r="C820" s="39" t="s">
        <v>2818</v>
      </c>
      <c r="D820" s="422"/>
      <c r="E820" s="33"/>
      <c r="F820" s="420" t="s">
        <v>1642</v>
      </c>
      <c r="G820" s="420" t="s">
        <v>1642</v>
      </c>
      <c r="H820" s="12" t="s">
        <v>1642</v>
      </c>
      <c r="I820" s="12" t="s">
        <v>1642</v>
      </c>
    </row>
    <row r="821" spans="1:9" outlineLevel="1" x14ac:dyDescent="0.35">
      <c r="A821" s="865">
        <v>818</v>
      </c>
      <c r="B821" s="427" t="s">
        <v>3205</v>
      </c>
      <c r="C821" s="16" t="s">
        <v>3206</v>
      </c>
      <c r="D821" s="139" t="s">
        <v>4090</v>
      </c>
      <c r="E821" s="40" t="s">
        <v>4472</v>
      </c>
      <c r="F821" s="17" t="s">
        <v>4091</v>
      </c>
      <c r="G821" s="17" t="s">
        <v>4091</v>
      </c>
      <c r="H821" s="21" t="s">
        <v>257</v>
      </c>
      <c r="I821" s="40" t="s">
        <v>4106</v>
      </c>
    </row>
    <row r="822" spans="1:9" ht="25" outlineLevel="1" x14ac:dyDescent="0.35">
      <c r="A822" s="865">
        <v>819</v>
      </c>
      <c r="B822" s="427" t="s">
        <v>3207</v>
      </c>
      <c r="C822" s="16" t="s">
        <v>3208</v>
      </c>
      <c r="D822" s="139" t="s">
        <v>4090</v>
      </c>
      <c r="E822" s="40" t="s">
        <v>4473</v>
      </c>
      <c r="F822" s="17" t="s">
        <v>4091</v>
      </c>
      <c r="G822" s="17" t="s">
        <v>4091</v>
      </c>
      <c r="H822" s="21" t="s">
        <v>257</v>
      </c>
      <c r="I822" s="40" t="s">
        <v>4106</v>
      </c>
    </row>
    <row r="823" spans="1:9" outlineLevel="1" x14ac:dyDescent="0.35">
      <c r="A823" s="865">
        <v>820</v>
      </c>
      <c r="B823" s="427" t="s">
        <v>3209</v>
      </c>
      <c r="C823" s="16" t="s">
        <v>3210</v>
      </c>
      <c r="D823" s="139" t="s">
        <v>4090</v>
      </c>
      <c r="E823" s="11"/>
      <c r="F823" s="17" t="s">
        <v>4091</v>
      </c>
      <c r="G823" s="17" t="s">
        <v>4091</v>
      </c>
      <c r="H823" s="21" t="s">
        <v>257</v>
      </c>
      <c r="I823" s="40" t="s">
        <v>4106</v>
      </c>
    </row>
    <row r="824" spans="1:9" outlineLevel="1" x14ac:dyDescent="0.35">
      <c r="A824" s="865">
        <v>821</v>
      </c>
      <c r="B824" s="427" t="s">
        <v>3211</v>
      </c>
      <c r="C824" s="16" t="s">
        <v>3212</v>
      </c>
      <c r="D824" s="139" t="s">
        <v>4090</v>
      </c>
      <c r="E824" s="40" t="s">
        <v>4474</v>
      </c>
      <c r="F824" s="17" t="s">
        <v>4091</v>
      </c>
      <c r="G824" s="17" t="s">
        <v>4091</v>
      </c>
      <c r="H824" s="21" t="s">
        <v>257</v>
      </c>
      <c r="I824" s="40" t="s">
        <v>4106</v>
      </c>
    </row>
    <row r="825" spans="1:9" ht="25" outlineLevel="1" x14ac:dyDescent="0.35">
      <c r="A825" s="881">
        <v>822</v>
      </c>
      <c r="B825" s="427" t="s">
        <v>3213</v>
      </c>
      <c r="C825" s="73" t="s">
        <v>3214</v>
      </c>
      <c r="D825" s="792" t="s">
        <v>4172</v>
      </c>
      <c r="E825" s="11"/>
      <c r="F825" s="11" t="s">
        <v>2490</v>
      </c>
      <c r="G825" s="11" t="s">
        <v>4240</v>
      </c>
      <c r="H825" s="21" t="s">
        <v>257</v>
      </c>
      <c r="I825" s="40" t="s">
        <v>4111</v>
      </c>
    </row>
    <row r="826" spans="1:9" ht="13" outlineLevel="1" x14ac:dyDescent="0.35">
      <c r="A826" s="904">
        <v>823</v>
      </c>
      <c r="B826" s="477"/>
      <c r="C826" s="39" t="s">
        <v>3215</v>
      </c>
      <c r="D826" s="422"/>
      <c r="E826" s="33"/>
      <c r="F826" s="420" t="s">
        <v>1642</v>
      </c>
      <c r="G826" s="420" t="s">
        <v>1642</v>
      </c>
      <c r="H826" s="12" t="s">
        <v>1642</v>
      </c>
      <c r="I826" s="12" t="s">
        <v>1642</v>
      </c>
    </row>
    <row r="827" spans="1:9" ht="37.5" outlineLevel="1" x14ac:dyDescent="0.35">
      <c r="A827" s="860">
        <v>824</v>
      </c>
      <c r="B827" s="427" t="s">
        <v>3216</v>
      </c>
      <c r="C827" s="40" t="s">
        <v>3217</v>
      </c>
      <c r="D827" s="139" t="s">
        <v>4090</v>
      </c>
      <c r="E827" s="11"/>
      <c r="F827" s="17" t="s">
        <v>4091</v>
      </c>
      <c r="G827" s="17" t="s">
        <v>4091</v>
      </c>
      <c r="H827" s="21" t="s">
        <v>257</v>
      </c>
      <c r="I827" s="40" t="s">
        <v>4111</v>
      </c>
    </row>
    <row r="828" spans="1:9" ht="13" x14ac:dyDescent="0.35">
      <c r="A828" s="855">
        <v>825</v>
      </c>
      <c r="B828" s="476"/>
      <c r="C828" s="171" t="s">
        <v>3218</v>
      </c>
      <c r="D828" s="899"/>
      <c r="E828" s="171"/>
      <c r="F828" s="171" t="s">
        <v>1642</v>
      </c>
      <c r="G828" s="171" t="s">
        <v>1642</v>
      </c>
      <c r="H828" s="252" t="s">
        <v>1642</v>
      </c>
      <c r="I828" s="252" t="s">
        <v>1642</v>
      </c>
    </row>
    <row r="829" spans="1:9" ht="13" outlineLevel="1" x14ac:dyDescent="0.35">
      <c r="A829" s="862">
        <v>826</v>
      </c>
      <c r="B829" s="440"/>
      <c r="C829" s="15" t="s">
        <v>2797</v>
      </c>
      <c r="D829" s="159"/>
      <c r="E829" s="15"/>
      <c r="F829" s="15" t="s">
        <v>1642</v>
      </c>
      <c r="G829" s="15" t="s">
        <v>1642</v>
      </c>
      <c r="H829" s="23" t="s">
        <v>1642</v>
      </c>
      <c r="I829" s="23" t="s">
        <v>1642</v>
      </c>
    </row>
    <row r="830" spans="1:9" ht="25" outlineLevel="1" x14ac:dyDescent="0.35">
      <c r="A830" s="860">
        <v>827</v>
      </c>
      <c r="B830" s="427" t="s">
        <v>3219</v>
      </c>
      <c r="C830" s="65" t="s">
        <v>3220</v>
      </c>
      <c r="D830" s="139" t="s">
        <v>4090</v>
      </c>
      <c r="E830" s="11" t="s">
        <v>4475</v>
      </c>
      <c r="F830" s="17" t="s">
        <v>4091</v>
      </c>
      <c r="G830" s="17" t="s">
        <v>4091</v>
      </c>
      <c r="H830" s="21" t="s">
        <v>257</v>
      </c>
      <c r="I830" s="40" t="s">
        <v>4106</v>
      </c>
    </row>
    <row r="831" spans="1:9" outlineLevel="1" x14ac:dyDescent="0.35">
      <c r="A831" s="860">
        <v>828</v>
      </c>
      <c r="B831" s="427" t="s">
        <v>3221</v>
      </c>
      <c r="C831" s="65" t="s">
        <v>3222</v>
      </c>
      <c r="D831" s="139" t="s">
        <v>4090</v>
      </c>
      <c r="E831" s="11" t="s">
        <v>4476</v>
      </c>
      <c r="F831" s="17" t="s">
        <v>4091</v>
      </c>
      <c r="G831" s="17" t="s">
        <v>4091</v>
      </c>
      <c r="H831" s="21" t="s">
        <v>257</v>
      </c>
      <c r="I831" s="40" t="s">
        <v>4106</v>
      </c>
    </row>
    <row r="832" spans="1:9" outlineLevel="1" x14ac:dyDescent="0.35">
      <c r="A832" s="860">
        <v>829</v>
      </c>
      <c r="B832" s="427" t="s">
        <v>3223</v>
      </c>
      <c r="C832" s="65" t="s">
        <v>3224</v>
      </c>
      <c r="D832" s="139" t="s">
        <v>4090</v>
      </c>
      <c r="E832" s="11" t="s">
        <v>4477</v>
      </c>
      <c r="F832" s="17" t="s">
        <v>4091</v>
      </c>
      <c r="G832" s="17" t="s">
        <v>4091</v>
      </c>
      <c r="H832" s="21" t="s">
        <v>257</v>
      </c>
      <c r="I832" s="40" t="s">
        <v>4106</v>
      </c>
    </row>
    <row r="833" spans="1:9" ht="13" outlineLevel="1" x14ac:dyDescent="0.35">
      <c r="A833" s="862">
        <v>830</v>
      </c>
      <c r="B833" s="440"/>
      <c r="C833" s="15" t="s">
        <v>3225</v>
      </c>
      <c r="D833" s="159"/>
      <c r="E833" s="15"/>
      <c r="F833" s="15" t="s">
        <v>1642</v>
      </c>
      <c r="G833" s="15" t="s">
        <v>1642</v>
      </c>
      <c r="H833" s="23" t="s">
        <v>1642</v>
      </c>
      <c r="I833" s="23" t="s">
        <v>1642</v>
      </c>
    </row>
    <row r="834" spans="1:9" outlineLevel="1" x14ac:dyDescent="0.35">
      <c r="A834" s="860">
        <v>831</v>
      </c>
      <c r="B834" s="427" t="s">
        <v>3226</v>
      </c>
      <c r="C834" s="65" t="s">
        <v>3227</v>
      </c>
      <c r="D834" s="139" t="s">
        <v>4090</v>
      </c>
      <c r="E834" s="11"/>
      <c r="F834" s="17" t="s">
        <v>4091</v>
      </c>
      <c r="G834" s="17" t="s">
        <v>4091</v>
      </c>
      <c r="H834" s="21" t="s">
        <v>257</v>
      </c>
      <c r="I834" s="40" t="s">
        <v>4106</v>
      </c>
    </row>
    <row r="835" spans="1:9" outlineLevel="1" x14ac:dyDescent="0.35">
      <c r="A835" s="860">
        <v>832</v>
      </c>
      <c r="B835" s="427" t="s">
        <v>3228</v>
      </c>
      <c r="C835" s="65" t="s">
        <v>3229</v>
      </c>
      <c r="D835" s="139" t="s">
        <v>4090</v>
      </c>
      <c r="E835" s="11"/>
      <c r="F835" s="17" t="s">
        <v>4091</v>
      </c>
      <c r="G835" s="17" t="s">
        <v>4091</v>
      </c>
      <c r="H835" s="21" t="s">
        <v>257</v>
      </c>
      <c r="I835" s="40" t="s">
        <v>4092</v>
      </c>
    </row>
    <row r="836" spans="1:9" s="60" customFormat="1" outlineLevel="1" x14ac:dyDescent="0.35">
      <c r="A836" s="860">
        <v>833</v>
      </c>
      <c r="B836" s="585" t="s">
        <v>3230</v>
      </c>
      <c r="C836" s="40" t="s">
        <v>3231</v>
      </c>
      <c r="D836" s="139" t="s">
        <v>4090</v>
      </c>
      <c r="E836" s="16"/>
      <c r="F836" s="70" t="s">
        <v>4091</v>
      </c>
      <c r="G836" s="70" t="s">
        <v>4091</v>
      </c>
      <c r="H836" s="21" t="s">
        <v>257</v>
      </c>
      <c r="I836" s="11" t="s">
        <v>4092</v>
      </c>
    </row>
    <row r="837" spans="1:9" s="60" customFormat="1" outlineLevel="1" x14ac:dyDescent="0.35">
      <c r="A837" s="860">
        <v>834</v>
      </c>
      <c r="B837" s="585" t="s">
        <v>3232</v>
      </c>
      <c r="C837" s="40" t="s">
        <v>3233</v>
      </c>
      <c r="D837" s="43" t="s">
        <v>4094</v>
      </c>
      <c r="E837" s="16"/>
      <c r="F837" s="70" t="s">
        <v>4091</v>
      </c>
      <c r="G837" s="70" t="s">
        <v>4091</v>
      </c>
      <c r="H837" s="20" t="s">
        <v>1870</v>
      </c>
      <c r="I837" s="20" t="s">
        <v>4091</v>
      </c>
    </row>
    <row r="838" spans="1:9" s="60" customFormat="1" outlineLevel="1" x14ac:dyDescent="0.35">
      <c r="A838" s="860">
        <v>835</v>
      </c>
      <c r="B838" s="585" t="s">
        <v>3234</v>
      </c>
      <c r="C838" s="40" t="s">
        <v>3235</v>
      </c>
      <c r="D838" s="139" t="s">
        <v>4090</v>
      </c>
      <c r="E838" s="16"/>
      <c r="F838" s="70" t="s">
        <v>4091</v>
      </c>
      <c r="G838" s="70" t="s">
        <v>4091</v>
      </c>
      <c r="H838" s="21" t="s">
        <v>257</v>
      </c>
      <c r="I838" s="11" t="s">
        <v>4092</v>
      </c>
    </row>
    <row r="839" spans="1:9" outlineLevel="1" x14ac:dyDescent="0.35">
      <c r="A839" s="860">
        <v>836</v>
      </c>
      <c r="B839" s="427" t="s">
        <v>3236</v>
      </c>
      <c r="C839" s="65" t="s">
        <v>3237</v>
      </c>
      <c r="D839" s="43" t="s">
        <v>4094</v>
      </c>
      <c r="E839" s="11" t="s">
        <v>4133</v>
      </c>
      <c r="F839" s="17" t="s">
        <v>4091</v>
      </c>
      <c r="G839" s="17" t="s">
        <v>4091</v>
      </c>
      <c r="H839" s="20" t="s">
        <v>1870</v>
      </c>
      <c r="I839" s="40" t="s">
        <v>4091</v>
      </c>
    </row>
    <row r="840" spans="1:9" ht="13" x14ac:dyDescent="0.35">
      <c r="A840" s="855">
        <v>837</v>
      </c>
      <c r="B840" s="476"/>
      <c r="C840" s="171" t="s">
        <v>3238</v>
      </c>
      <c r="D840" s="899"/>
      <c r="E840" s="171"/>
      <c r="F840" s="171" t="s">
        <v>1642</v>
      </c>
      <c r="G840" s="171" t="s">
        <v>1642</v>
      </c>
      <c r="H840" s="252" t="s">
        <v>1642</v>
      </c>
      <c r="I840" s="252" t="s">
        <v>1642</v>
      </c>
    </row>
    <row r="841" spans="1:9" ht="13" outlineLevel="1" x14ac:dyDescent="0.35">
      <c r="A841" s="862">
        <v>838</v>
      </c>
      <c r="B841" s="440"/>
      <c r="C841" s="15" t="s">
        <v>2818</v>
      </c>
      <c r="D841" s="159"/>
      <c r="E841" s="15"/>
      <c r="F841" s="15" t="s">
        <v>1642</v>
      </c>
      <c r="G841" s="15" t="s">
        <v>1642</v>
      </c>
      <c r="H841" s="23" t="s">
        <v>1642</v>
      </c>
      <c r="I841" s="23" t="s">
        <v>1642</v>
      </c>
    </row>
    <row r="842" spans="1:9" ht="25" outlineLevel="1" x14ac:dyDescent="0.35">
      <c r="A842" s="865">
        <v>839</v>
      </c>
      <c r="B842" s="585" t="s">
        <v>3239</v>
      </c>
      <c r="C842" s="11" t="s">
        <v>3240</v>
      </c>
      <c r="D842" s="150" t="s">
        <v>4090</v>
      </c>
      <c r="E842" s="11" t="s">
        <v>4478</v>
      </c>
      <c r="F842" s="17" t="s">
        <v>4091</v>
      </c>
      <c r="G842" s="17" t="s">
        <v>4091</v>
      </c>
      <c r="H842" s="21" t="s">
        <v>257</v>
      </c>
      <c r="I842" s="40" t="s">
        <v>4106</v>
      </c>
    </row>
    <row r="843" spans="1:9" outlineLevel="1" x14ac:dyDescent="0.35">
      <c r="A843" s="865">
        <v>840</v>
      </c>
      <c r="B843" s="427" t="s">
        <v>3241</v>
      </c>
      <c r="C843" s="11" t="s">
        <v>3242</v>
      </c>
      <c r="D843" s="140" t="s">
        <v>1994</v>
      </c>
      <c r="E843" s="11" t="s">
        <v>4479</v>
      </c>
      <c r="F843" s="17" t="s">
        <v>4091</v>
      </c>
      <c r="G843" s="17" t="s">
        <v>4091</v>
      </c>
      <c r="H843" s="21" t="s">
        <v>257</v>
      </c>
      <c r="I843" s="40" t="s">
        <v>4101</v>
      </c>
    </row>
    <row r="844" spans="1:9" ht="25" outlineLevel="1" x14ac:dyDescent="0.35">
      <c r="A844" s="865">
        <v>841</v>
      </c>
      <c r="B844" s="585" t="s">
        <v>3243</v>
      </c>
      <c r="C844" s="11" t="s">
        <v>997</v>
      </c>
      <c r="D844" s="792" t="s">
        <v>4172</v>
      </c>
      <c r="E844" s="16"/>
      <c r="F844" s="69" t="s">
        <v>4271</v>
      </c>
      <c r="G844" s="69" t="s">
        <v>4272</v>
      </c>
      <c r="H844" s="21" t="s">
        <v>259</v>
      </c>
      <c r="I844" s="11" t="s">
        <v>4106</v>
      </c>
    </row>
    <row r="845" spans="1:9" outlineLevel="1" x14ac:dyDescent="0.35">
      <c r="A845" s="865">
        <v>842</v>
      </c>
      <c r="B845" s="427" t="s">
        <v>3244</v>
      </c>
      <c r="C845" s="11" t="s">
        <v>3245</v>
      </c>
      <c r="D845" s="150" t="s">
        <v>4090</v>
      </c>
      <c r="E845" s="11"/>
      <c r="F845" s="17" t="s">
        <v>4091</v>
      </c>
      <c r="G845" s="17" t="s">
        <v>4091</v>
      </c>
      <c r="H845" s="21" t="s">
        <v>257</v>
      </c>
      <c r="I845" s="40" t="s">
        <v>4092</v>
      </c>
    </row>
    <row r="846" spans="1:9" outlineLevel="1" x14ac:dyDescent="0.35">
      <c r="A846" s="865">
        <v>843</v>
      </c>
      <c r="B846" s="427" t="s">
        <v>3246</v>
      </c>
      <c r="C846" s="11" t="s">
        <v>3247</v>
      </c>
      <c r="D846" s="150" t="s">
        <v>4090</v>
      </c>
      <c r="E846" s="11"/>
      <c r="F846" s="17" t="s">
        <v>4091</v>
      </c>
      <c r="G846" s="17" t="s">
        <v>4091</v>
      </c>
      <c r="H846" s="21" t="s">
        <v>257</v>
      </c>
      <c r="I846" s="40" t="s">
        <v>4092</v>
      </c>
    </row>
    <row r="847" spans="1:9" ht="13" x14ac:dyDescent="0.35">
      <c r="A847" s="898">
        <v>844</v>
      </c>
      <c r="B847" s="476"/>
      <c r="C847" s="178" t="s">
        <v>3266</v>
      </c>
      <c r="D847" s="905"/>
      <c r="E847" s="418"/>
      <c r="F847" s="418" t="s">
        <v>1642</v>
      </c>
      <c r="G847" s="418" t="s">
        <v>1642</v>
      </c>
      <c r="H847" s="250" t="s">
        <v>1642</v>
      </c>
      <c r="I847" s="250" t="s">
        <v>1642</v>
      </c>
    </row>
    <row r="848" spans="1:9" ht="13" outlineLevel="1" x14ac:dyDescent="0.35">
      <c r="A848" s="906">
        <v>845</v>
      </c>
      <c r="B848" s="479"/>
      <c r="C848" s="10" t="s">
        <v>2799</v>
      </c>
      <c r="D848" s="160"/>
      <c r="E848" s="80"/>
      <c r="F848" s="80" t="s">
        <v>1642</v>
      </c>
      <c r="G848" s="80" t="s">
        <v>1642</v>
      </c>
      <c r="H848" s="420" t="s">
        <v>1642</v>
      </c>
      <c r="I848" s="420" t="s">
        <v>1642</v>
      </c>
    </row>
    <row r="849" spans="1:9" outlineLevel="1" x14ac:dyDescent="0.35">
      <c r="A849" s="383">
        <v>846</v>
      </c>
      <c r="B849" s="439" t="s">
        <v>3267</v>
      </c>
      <c r="C849" s="17" t="s">
        <v>3268</v>
      </c>
      <c r="D849" s="139" t="s">
        <v>4090</v>
      </c>
      <c r="E849" s="11"/>
      <c r="F849" s="17" t="s">
        <v>4091</v>
      </c>
      <c r="G849" s="17" t="s">
        <v>4091</v>
      </c>
      <c r="H849" s="17" t="s">
        <v>257</v>
      </c>
      <c r="I849" s="40" t="s">
        <v>4106</v>
      </c>
    </row>
    <row r="850" spans="1:9" outlineLevel="1" x14ac:dyDescent="0.35">
      <c r="A850" s="383">
        <v>847</v>
      </c>
      <c r="B850" s="439" t="s">
        <v>3269</v>
      </c>
      <c r="C850" s="17" t="s">
        <v>3270</v>
      </c>
      <c r="D850" s="139" t="s">
        <v>4090</v>
      </c>
      <c r="E850" s="11"/>
      <c r="F850" s="17" t="s">
        <v>4091</v>
      </c>
      <c r="G850" s="17" t="s">
        <v>4091</v>
      </c>
      <c r="H850" s="17" t="s">
        <v>257</v>
      </c>
      <c r="I850" s="40" t="s">
        <v>4092</v>
      </c>
    </row>
    <row r="851" spans="1:9" outlineLevel="1" x14ac:dyDescent="0.35">
      <c r="A851" s="860">
        <v>848</v>
      </c>
      <c r="B851" s="439" t="s">
        <v>3271</v>
      </c>
      <c r="C851" s="40" t="s">
        <v>3272</v>
      </c>
      <c r="D851" s="139" t="s">
        <v>4090</v>
      </c>
      <c r="E851" s="11" t="s">
        <v>4480</v>
      </c>
      <c r="F851" s="17" t="s">
        <v>4091</v>
      </c>
      <c r="G851" s="17" t="s">
        <v>4091</v>
      </c>
      <c r="H851" s="17" t="s">
        <v>257</v>
      </c>
      <c r="I851" s="40" t="s">
        <v>4092</v>
      </c>
    </row>
    <row r="852" spans="1:9" ht="13" x14ac:dyDescent="0.35">
      <c r="A852" s="898">
        <v>849</v>
      </c>
      <c r="B852" s="476"/>
      <c r="C852" s="178" t="s">
        <v>3273</v>
      </c>
      <c r="D852" s="905"/>
      <c r="E852" s="418"/>
      <c r="F852" s="418" t="s">
        <v>1642</v>
      </c>
      <c r="G852" s="418" t="s">
        <v>1642</v>
      </c>
      <c r="H852" s="250" t="s">
        <v>1642</v>
      </c>
      <c r="I852" s="250" t="s">
        <v>1642</v>
      </c>
    </row>
    <row r="853" spans="1:9" ht="13" outlineLevel="1" x14ac:dyDescent="0.35">
      <c r="A853" s="906">
        <v>850</v>
      </c>
      <c r="B853" s="479"/>
      <c r="C853" s="10" t="s">
        <v>3274</v>
      </c>
      <c r="D853" s="160"/>
      <c r="E853" s="80"/>
      <c r="F853" s="80" t="s">
        <v>1642</v>
      </c>
      <c r="G853" s="80" t="s">
        <v>1642</v>
      </c>
      <c r="H853" s="420" t="s">
        <v>1642</v>
      </c>
      <c r="I853" s="420" t="s">
        <v>1642</v>
      </c>
    </row>
    <row r="854" spans="1:9" outlineLevel="1" x14ac:dyDescent="0.35">
      <c r="A854" s="383">
        <v>851</v>
      </c>
      <c r="B854" s="439" t="s">
        <v>3275</v>
      </c>
      <c r="C854" s="17" t="s">
        <v>3276</v>
      </c>
      <c r="D854" s="139" t="s">
        <v>4090</v>
      </c>
      <c r="E854" s="9"/>
      <c r="F854" s="17" t="s">
        <v>4091</v>
      </c>
      <c r="G854" s="17" t="s">
        <v>4091</v>
      </c>
      <c r="H854" s="17" t="s">
        <v>257</v>
      </c>
      <c r="I854" s="40" t="s">
        <v>4092</v>
      </c>
    </row>
    <row r="855" spans="1:9" ht="25" outlineLevel="1" x14ac:dyDescent="0.35">
      <c r="A855" s="383">
        <v>852</v>
      </c>
      <c r="B855" s="439" t="s">
        <v>3277</v>
      </c>
      <c r="C855" s="17" t="s">
        <v>3278</v>
      </c>
      <c r="D855" s="792" t="s">
        <v>4172</v>
      </c>
      <c r="E855" s="9"/>
      <c r="F855" s="9" t="s">
        <v>4173</v>
      </c>
      <c r="G855" s="9" t="s">
        <v>4174</v>
      </c>
      <c r="H855" s="17" t="s">
        <v>257</v>
      </c>
      <c r="I855" s="40" t="s">
        <v>4106</v>
      </c>
    </row>
    <row r="856" spans="1:9" ht="25" outlineLevel="1" x14ac:dyDescent="0.35">
      <c r="A856" s="383">
        <v>853</v>
      </c>
      <c r="B856" s="439" t="s">
        <v>3279</v>
      </c>
      <c r="C856" s="17" t="s">
        <v>3280</v>
      </c>
      <c r="D856" s="792" t="s">
        <v>4172</v>
      </c>
      <c r="E856" s="9"/>
      <c r="F856" s="9" t="s">
        <v>4173</v>
      </c>
      <c r="G856" s="9" t="s">
        <v>4174</v>
      </c>
      <c r="H856" s="17" t="s">
        <v>257</v>
      </c>
      <c r="I856" s="40" t="s">
        <v>4106</v>
      </c>
    </row>
    <row r="857" spans="1:9" outlineLevel="1" x14ac:dyDescent="0.35">
      <c r="A857" s="383">
        <v>854</v>
      </c>
      <c r="B857" s="439" t="s">
        <v>3281</v>
      </c>
      <c r="C857" s="17" t="s">
        <v>3282</v>
      </c>
      <c r="D857" s="140" t="s">
        <v>1994</v>
      </c>
      <c r="E857" s="9"/>
      <c r="F857" s="17" t="s">
        <v>4091</v>
      </c>
      <c r="G857" s="17" t="s">
        <v>4091</v>
      </c>
      <c r="H857" s="17" t="s">
        <v>257</v>
      </c>
      <c r="I857" s="40" t="s">
        <v>4101</v>
      </c>
    </row>
    <row r="858" spans="1:9" outlineLevel="1" x14ac:dyDescent="0.35">
      <c r="A858" s="383">
        <v>855</v>
      </c>
      <c r="B858" s="439" t="s">
        <v>3283</v>
      </c>
      <c r="C858" s="17" t="s">
        <v>3284</v>
      </c>
      <c r="D858" s="43" t="s">
        <v>4094</v>
      </c>
      <c r="E858" s="9"/>
      <c r="F858" s="17" t="s">
        <v>4091</v>
      </c>
      <c r="G858" s="17" t="s">
        <v>4091</v>
      </c>
      <c r="H858" s="17" t="s">
        <v>1870</v>
      </c>
      <c r="I858" s="40" t="s">
        <v>4091</v>
      </c>
    </row>
    <row r="859" spans="1:9" outlineLevel="1" x14ac:dyDescent="0.35">
      <c r="A859" s="383">
        <v>856</v>
      </c>
      <c r="B859" s="439" t="s">
        <v>3285</v>
      </c>
      <c r="C859" s="17" t="s">
        <v>3286</v>
      </c>
      <c r="D859" s="43" t="s">
        <v>4094</v>
      </c>
      <c r="E859" s="9"/>
      <c r="F859" s="17" t="s">
        <v>4091</v>
      </c>
      <c r="G859" s="17" t="s">
        <v>4091</v>
      </c>
      <c r="H859" s="17" t="s">
        <v>1870</v>
      </c>
      <c r="I859" s="40" t="s">
        <v>4091</v>
      </c>
    </row>
    <row r="860" spans="1:9" outlineLevel="1" x14ac:dyDescent="0.35">
      <c r="A860" s="383">
        <v>857</v>
      </c>
      <c r="B860" s="439" t="s">
        <v>3287</v>
      </c>
      <c r="C860" s="17" t="s">
        <v>3288</v>
      </c>
      <c r="D860" s="43" t="s">
        <v>4094</v>
      </c>
      <c r="E860" s="9"/>
      <c r="F860" s="17" t="s">
        <v>4091</v>
      </c>
      <c r="G860" s="17" t="s">
        <v>4091</v>
      </c>
      <c r="H860" s="17" t="s">
        <v>1870</v>
      </c>
      <c r="I860" s="40" t="s">
        <v>4091</v>
      </c>
    </row>
    <row r="861" spans="1:9" outlineLevel="1" x14ac:dyDescent="0.35">
      <c r="A861" s="383">
        <v>858</v>
      </c>
      <c r="B861" s="439" t="s">
        <v>3289</v>
      </c>
      <c r="C861" s="17" t="s">
        <v>3290</v>
      </c>
      <c r="D861" s="43" t="s">
        <v>4094</v>
      </c>
      <c r="E861" s="9"/>
      <c r="F861" s="17" t="s">
        <v>4091</v>
      </c>
      <c r="G861" s="17" t="s">
        <v>4091</v>
      </c>
      <c r="H861" s="17" t="s">
        <v>1870</v>
      </c>
      <c r="I861" s="40" t="s">
        <v>4091</v>
      </c>
    </row>
    <row r="862" spans="1:9" outlineLevel="1" x14ac:dyDescent="0.35">
      <c r="A862" s="383">
        <v>859</v>
      </c>
      <c r="B862" s="439" t="s">
        <v>3291</v>
      </c>
      <c r="C862" s="17" t="s">
        <v>3292</v>
      </c>
      <c r="D862" s="43" t="s">
        <v>4094</v>
      </c>
      <c r="E862" s="9"/>
      <c r="F862" s="17" t="s">
        <v>4091</v>
      </c>
      <c r="G862" s="17" t="s">
        <v>4091</v>
      </c>
      <c r="H862" s="17" t="s">
        <v>1870</v>
      </c>
      <c r="I862" s="40" t="s">
        <v>4091</v>
      </c>
    </row>
    <row r="863" spans="1:9" ht="25" outlineLevel="1" x14ac:dyDescent="0.35">
      <c r="A863" s="383">
        <v>860</v>
      </c>
      <c r="B863" s="439" t="s">
        <v>3293</v>
      </c>
      <c r="C863" s="17" t="s">
        <v>3294</v>
      </c>
      <c r="D863" s="792" t="s">
        <v>4172</v>
      </c>
      <c r="E863" s="9"/>
      <c r="F863" s="9" t="s">
        <v>4173</v>
      </c>
      <c r="G863" s="9" t="s">
        <v>4174</v>
      </c>
      <c r="H863" s="17" t="s">
        <v>257</v>
      </c>
      <c r="I863" s="40" t="s">
        <v>4106</v>
      </c>
    </row>
    <row r="864" spans="1:9" ht="25" outlineLevel="1" x14ac:dyDescent="0.35">
      <c r="A864" s="383">
        <v>861</v>
      </c>
      <c r="B864" s="439" t="s">
        <v>3295</v>
      </c>
      <c r="C864" s="17" t="s">
        <v>3296</v>
      </c>
      <c r="D864" s="792" t="s">
        <v>4172</v>
      </c>
      <c r="E864" s="9"/>
      <c r="F864" s="9" t="s">
        <v>4173</v>
      </c>
      <c r="G864" s="9" t="s">
        <v>4174</v>
      </c>
      <c r="H864" s="17" t="s">
        <v>257</v>
      </c>
      <c r="I864" s="40" t="s">
        <v>4106</v>
      </c>
    </row>
    <row r="865" spans="1:9" ht="25" outlineLevel="1" x14ac:dyDescent="0.35">
      <c r="A865" s="383">
        <v>862</v>
      </c>
      <c r="B865" s="439" t="s">
        <v>3297</v>
      </c>
      <c r="C865" s="17" t="s">
        <v>3298</v>
      </c>
      <c r="D865" s="792" t="s">
        <v>4172</v>
      </c>
      <c r="E865" s="82" t="s">
        <v>4377</v>
      </c>
      <c r="F865" s="9" t="s">
        <v>4173</v>
      </c>
      <c r="G865" s="9" t="s">
        <v>4174</v>
      </c>
      <c r="H865" s="17" t="s">
        <v>257</v>
      </c>
      <c r="I865" s="40" t="s">
        <v>4106</v>
      </c>
    </row>
    <row r="866" spans="1:9" ht="25" outlineLevel="1" x14ac:dyDescent="0.35">
      <c r="A866" s="383">
        <v>863</v>
      </c>
      <c r="B866" s="439" t="s">
        <v>3299</v>
      </c>
      <c r="C866" s="17" t="s">
        <v>3300</v>
      </c>
      <c r="D866" s="792" t="s">
        <v>4172</v>
      </c>
      <c r="E866" s="82" t="s">
        <v>4377</v>
      </c>
      <c r="F866" s="9" t="s">
        <v>4173</v>
      </c>
      <c r="G866" s="9" t="s">
        <v>4174</v>
      </c>
      <c r="H866" s="17" t="s">
        <v>257</v>
      </c>
      <c r="I866" s="40" t="s">
        <v>4106</v>
      </c>
    </row>
    <row r="867" spans="1:9" outlineLevel="1" x14ac:dyDescent="0.35">
      <c r="A867" s="383">
        <v>864</v>
      </c>
      <c r="B867" s="439" t="s">
        <v>3301</v>
      </c>
      <c r="C867" s="17" t="s">
        <v>3302</v>
      </c>
      <c r="D867" s="139" t="s">
        <v>4090</v>
      </c>
      <c r="E867" s="9"/>
      <c r="F867" s="17" t="s">
        <v>4091</v>
      </c>
      <c r="G867" s="17" t="s">
        <v>4091</v>
      </c>
      <c r="H867" s="17" t="s">
        <v>257</v>
      </c>
      <c r="I867" s="40" t="s">
        <v>4106</v>
      </c>
    </row>
    <row r="868" spans="1:9" outlineLevel="1" x14ac:dyDescent="0.35">
      <c r="A868" s="383">
        <v>865</v>
      </c>
      <c r="B868" s="439" t="s">
        <v>3303</v>
      </c>
      <c r="C868" s="17" t="s">
        <v>3304</v>
      </c>
      <c r="D868" s="139" t="s">
        <v>4090</v>
      </c>
      <c r="E868" s="9"/>
      <c r="F868" s="17" t="s">
        <v>4091</v>
      </c>
      <c r="G868" s="17" t="s">
        <v>4091</v>
      </c>
      <c r="H868" s="17" t="s">
        <v>257</v>
      </c>
      <c r="I868" s="40" t="s">
        <v>4106</v>
      </c>
    </row>
    <row r="869" spans="1:9" ht="13" outlineLevel="1" x14ac:dyDescent="0.35">
      <c r="A869" s="906">
        <v>866</v>
      </c>
      <c r="B869" s="479"/>
      <c r="C869" s="10" t="s">
        <v>3229</v>
      </c>
      <c r="D869" s="160"/>
      <c r="E869" s="80"/>
      <c r="F869" s="80" t="s">
        <v>1642</v>
      </c>
      <c r="G869" s="80" t="s">
        <v>1642</v>
      </c>
      <c r="H869" s="420" t="s">
        <v>1642</v>
      </c>
      <c r="I869" s="420" t="s">
        <v>1642</v>
      </c>
    </row>
    <row r="870" spans="1:9" outlineLevel="1" x14ac:dyDescent="0.35">
      <c r="A870" s="383">
        <v>867</v>
      </c>
      <c r="B870" s="439" t="s">
        <v>3305</v>
      </c>
      <c r="C870" s="17" t="s">
        <v>3306</v>
      </c>
      <c r="D870" s="150" t="s">
        <v>4090</v>
      </c>
      <c r="E870" s="17" t="s">
        <v>4659</v>
      </c>
      <c r="F870" s="17" t="s">
        <v>4091</v>
      </c>
      <c r="G870" s="17" t="s">
        <v>4091</v>
      </c>
      <c r="H870" s="17" t="s">
        <v>257</v>
      </c>
      <c r="I870" s="40" t="s">
        <v>4092</v>
      </c>
    </row>
    <row r="871" spans="1:9" ht="25" outlineLevel="1" x14ac:dyDescent="0.35">
      <c r="A871" s="383">
        <v>868</v>
      </c>
      <c r="B871" s="439" t="s">
        <v>3307</v>
      </c>
      <c r="C871" s="17" t="s">
        <v>3308</v>
      </c>
      <c r="D871" s="792" t="s">
        <v>4172</v>
      </c>
      <c r="E871" s="17" t="s">
        <v>4660</v>
      </c>
      <c r="F871" s="17" t="s">
        <v>4173</v>
      </c>
      <c r="G871" s="17" t="s">
        <v>4174</v>
      </c>
      <c r="H871" s="17" t="s">
        <v>257</v>
      </c>
      <c r="I871" s="40" t="s">
        <v>4106</v>
      </c>
    </row>
    <row r="872" spans="1:9" ht="13" outlineLevel="1" x14ac:dyDescent="0.35">
      <c r="A872" s="906">
        <v>869</v>
      </c>
      <c r="B872" s="479"/>
      <c r="C872" s="10" t="s">
        <v>3309</v>
      </c>
      <c r="D872" s="160"/>
      <c r="E872" s="80"/>
      <c r="F872" s="80" t="s">
        <v>1642</v>
      </c>
      <c r="G872" s="80" t="s">
        <v>1642</v>
      </c>
      <c r="H872" s="420" t="s">
        <v>1642</v>
      </c>
      <c r="I872" s="420" t="s">
        <v>1642</v>
      </c>
    </row>
    <row r="873" spans="1:9" outlineLevel="1" x14ac:dyDescent="0.35">
      <c r="A873" s="383">
        <v>870</v>
      </c>
      <c r="B873" s="439" t="s">
        <v>3310</v>
      </c>
      <c r="C873" s="17" t="s">
        <v>3311</v>
      </c>
      <c r="D873" s="43" t="s">
        <v>4094</v>
      </c>
      <c r="E873" s="9" t="s">
        <v>4661</v>
      </c>
      <c r="F873" s="17" t="s">
        <v>4091</v>
      </c>
      <c r="G873" s="17" t="s">
        <v>4091</v>
      </c>
      <c r="H873" s="17" t="s">
        <v>1870</v>
      </c>
      <c r="I873" s="40" t="s">
        <v>4091</v>
      </c>
    </row>
    <row r="874" spans="1:9" outlineLevel="1" x14ac:dyDescent="0.35">
      <c r="A874" s="383">
        <v>871</v>
      </c>
      <c r="B874" s="439" t="s">
        <v>3312</v>
      </c>
      <c r="C874" s="17" t="s">
        <v>3313</v>
      </c>
      <c r="D874" s="43" t="s">
        <v>4094</v>
      </c>
      <c r="E874" s="9" t="s">
        <v>4661</v>
      </c>
      <c r="F874" s="17" t="s">
        <v>4091</v>
      </c>
      <c r="G874" s="17" t="s">
        <v>4091</v>
      </c>
      <c r="H874" s="17" t="s">
        <v>1870</v>
      </c>
      <c r="I874" s="40" t="s">
        <v>4091</v>
      </c>
    </row>
    <row r="875" spans="1:9" ht="13" outlineLevel="1" x14ac:dyDescent="0.35">
      <c r="A875" s="906">
        <v>872</v>
      </c>
      <c r="B875" s="480"/>
      <c r="C875" s="10" t="s">
        <v>3314</v>
      </c>
      <c r="D875" s="160"/>
      <c r="E875" s="80"/>
      <c r="F875" s="80" t="s">
        <v>1642</v>
      </c>
      <c r="G875" s="80" t="s">
        <v>1642</v>
      </c>
      <c r="H875" s="420" t="s">
        <v>1642</v>
      </c>
      <c r="I875" s="420" t="s">
        <v>1642</v>
      </c>
    </row>
    <row r="876" spans="1:9" outlineLevel="1" x14ac:dyDescent="0.35">
      <c r="A876" s="907">
        <v>873</v>
      </c>
      <c r="B876" s="481" t="s">
        <v>3315</v>
      </c>
      <c r="C876" s="9" t="s">
        <v>3316</v>
      </c>
      <c r="D876" s="139" t="s">
        <v>4090</v>
      </c>
      <c r="E876" s="9"/>
      <c r="F876" s="17" t="s">
        <v>4091</v>
      </c>
      <c r="G876" s="17" t="s">
        <v>4091</v>
      </c>
      <c r="H876" s="17" t="s">
        <v>257</v>
      </c>
      <c r="I876" s="40" t="s">
        <v>4092</v>
      </c>
    </row>
    <row r="877" spans="1:9" outlineLevel="1" x14ac:dyDescent="0.35">
      <c r="A877" s="907">
        <v>874</v>
      </c>
      <c r="B877" s="481" t="s">
        <v>3317</v>
      </c>
      <c r="C877" s="9" t="s">
        <v>3318</v>
      </c>
      <c r="D877" s="139" t="s">
        <v>4090</v>
      </c>
      <c r="E877" s="9"/>
      <c r="F877" s="17" t="s">
        <v>4091</v>
      </c>
      <c r="G877" s="17" t="s">
        <v>4091</v>
      </c>
      <c r="H877" s="17" t="s">
        <v>257</v>
      </c>
      <c r="I877" s="40" t="s">
        <v>4092</v>
      </c>
    </row>
    <row r="878" spans="1:9" outlineLevel="1" x14ac:dyDescent="0.35">
      <c r="A878" s="907">
        <v>875</v>
      </c>
      <c r="B878" s="481" t="s">
        <v>3319</v>
      </c>
      <c r="C878" s="9" t="s">
        <v>3320</v>
      </c>
      <c r="D878" s="139" t="s">
        <v>4090</v>
      </c>
      <c r="E878" s="9"/>
      <c r="F878" s="17" t="s">
        <v>4091</v>
      </c>
      <c r="G878" s="17" t="s">
        <v>4091</v>
      </c>
      <c r="H878" s="17" t="s">
        <v>257</v>
      </c>
      <c r="I878" s="40" t="s">
        <v>4092</v>
      </c>
    </row>
    <row r="879" spans="1:9" ht="25" outlineLevel="1" x14ac:dyDescent="0.35">
      <c r="A879" s="907">
        <v>876</v>
      </c>
      <c r="B879" s="481" t="s">
        <v>3321</v>
      </c>
      <c r="C879" s="9" t="s">
        <v>3322</v>
      </c>
      <c r="D879" s="792" t="s">
        <v>4172</v>
      </c>
      <c r="E879" s="82" t="s">
        <v>4377</v>
      </c>
      <c r="F879" s="17" t="s">
        <v>4173</v>
      </c>
      <c r="G879" s="9" t="s">
        <v>4174</v>
      </c>
      <c r="H879" s="17" t="s">
        <v>257</v>
      </c>
      <c r="I879" s="40" t="s">
        <v>4106</v>
      </c>
    </row>
    <row r="880" spans="1:9" ht="25" outlineLevel="1" x14ac:dyDescent="0.35">
      <c r="A880" s="907">
        <v>877</v>
      </c>
      <c r="B880" s="481" t="s">
        <v>3323</v>
      </c>
      <c r="C880" s="9" t="s">
        <v>3324</v>
      </c>
      <c r="D880" s="792" t="s">
        <v>4172</v>
      </c>
      <c r="E880" s="82" t="s">
        <v>4377</v>
      </c>
      <c r="F880" s="17" t="s">
        <v>4173</v>
      </c>
      <c r="G880" s="9" t="s">
        <v>4174</v>
      </c>
      <c r="H880" s="17" t="s">
        <v>257</v>
      </c>
      <c r="I880" s="40" t="s">
        <v>4106</v>
      </c>
    </row>
    <row r="881" spans="1:9" ht="25" outlineLevel="1" x14ac:dyDescent="0.35">
      <c r="A881" s="907">
        <v>878</v>
      </c>
      <c r="B881" s="481" t="s">
        <v>3325</v>
      </c>
      <c r="C881" s="9" t="s">
        <v>3326</v>
      </c>
      <c r="D881" s="792" t="s">
        <v>4172</v>
      </c>
      <c r="E881" s="82" t="s">
        <v>4377</v>
      </c>
      <c r="F881" s="17" t="s">
        <v>4173</v>
      </c>
      <c r="G881" s="9" t="s">
        <v>4174</v>
      </c>
      <c r="H881" s="17" t="s">
        <v>257</v>
      </c>
      <c r="I881" s="40" t="s">
        <v>4106</v>
      </c>
    </row>
    <row r="882" spans="1:9" ht="13" outlineLevel="1" x14ac:dyDescent="0.35">
      <c r="A882" s="906">
        <v>879</v>
      </c>
      <c r="B882" s="480"/>
      <c r="C882" s="10" t="s">
        <v>3327</v>
      </c>
      <c r="D882" s="160"/>
      <c r="E882" s="80"/>
      <c r="F882" s="80" t="s">
        <v>1642</v>
      </c>
      <c r="G882" s="80" t="s">
        <v>1642</v>
      </c>
      <c r="H882" s="420" t="s">
        <v>1642</v>
      </c>
      <c r="I882" s="420" t="s">
        <v>1642</v>
      </c>
    </row>
    <row r="883" spans="1:9" ht="25" outlineLevel="1" x14ac:dyDescent="0.35">
      <c r="A883" s="907">
        <v>880</v>
      </c>
      <c r="B883" s="481" t="s">
        <v>3328</v>
      </c>
      <c r="C883" s="9" t="s">
        <v>3329</v>
      </c>
      <c r="D883" s="792" t="s">
        <v>4172</v>
      </c>
      <c r="E883" s="82" t="s">
        <v>4377</v>
      </c>
      <c r="F883" s="9" t="s">
        <v>4173</v>
      </c>
      <c r="G883" s="9" t="s">
        <v>4174</v>
      </c>
      <c r="H883" s="17" t="s">
        <v>257</v>
      </c>
      <c r="I883" s="40" t="s">
        <v>4106</v>
      </c>
    </row>
    <row r="884" spans="1:9" ht="13" outlineLevel="1" x14ac:dyDescent="0.35">
      <c r="A884" s="906">
        <v>881</v>
      </c>
      <c r="B884" s="480"/>
      <c r="C884" s="10" t="s">
        <v>3330</v>
      </c>
      <c r="D884" s="160"/>
      <c r="E884" s="80"/>
      <c r="F884" s="80" t="s">
        <v>1642</v>
      </c>
      <c r="G884" s="80" t="s">
        <v>1642</v>
      </c>
      <c r="H884" s="420" t="s">
        <v>1642</v>
      </c>
      <c r="I884" s="420" t="s">
        <v>1642</v>
      </c>
    </row>
    <row r="885" spans="1:9" outlineLevel="1" x14ac:dyDescent="0.35">
      <c r="A885" s="907">
        <v>882</v>
      </c>
      <c r="B885" s="481" t="s">
        <v>3331</v>
      </c>
      <c r="C885" s="9" t="s">
        <v>3332</v>
      </c>
      <c r="D885" s="139" t="s">
        <v>4090</v>
      </c>
      <c r="E885" s="9"/>
      <c r="F885" s="17" t="s">
        <v>4091</v>
      </c>
      <c r="G885" s="17" t="s">
        <v>4091</v>
      </c>
      <c r="H885" s="17" t="s">
        <v>257</v>
      </c>
      <c r="I885" s="40" t="s">
        <v>4092</v>
      </c>
    </row>
    <row r="886" spans="1:9" ht="25" outlineLevel="1" x14ac:dyDescent="0.35">
      <c r="A886" s="907">
        <v>883</v>
      </c>
      <c r="B886" s="481" t="s">
        <v>3333</v>
      </c>
      <c r="C886" s="9" t="s">
        <v>3334</v>
      </c>
      <c r="D886" s="792" t="s">
        <v>4172</v>
      </c>
      <c r="E886" s="82" t="s">
        <v>4377</v>
      </c>
      <c r="F886" s="9" t="s">
        <v>4173</v>
      </c>
      <c r="G886" s="9" t="s">
        <v>4174</v>
      </c>
      <c r="H886" s="17" t="s">
        <v>257</v>
      </c>
      <c r="I886" s="40" t="s">
        <v>4106</v>
      </c>
    </row>
    <row r="887" spans="1:9" ht="39" outlineLevel="1" x14ac:dyDescent="0.35">
      <c r="A887" s="906">
        <v>884</v>
      </c>
      <c r="B887" s="480"/>
      <c r="C887" s="10" t="s">
        <v>3335</v>
      </c>
      <c r="D887" s="160"/>
      <c r="E887" s="80"/>
      <c r="F887" s="80" t="s">
        <v>1642</v>
      </c>
      <c r="G887" s="80" t="s">
        <v>1642</v>
      </c>
      <c r="H887" s="420" t="s">
        <v>1642</v>
      </c>
      <c r="I887" s="420" t="s">
        <v>1642</v>
      </c>
    </row>
    <row r="888" spans="1:9" outlineLevel="1" x14ac:dyDescent="0.35">
      <c r="A888" s="907">
        <v>885</v>
      </c>
      <c r="B888" s="482" t="s">
        <v>3336</v>
      </c>
      <c r="C888" s="9" t="s">
        <v>3337</v>
      </c>
      <c r="D888" s="139" t="s">
        <v>4090</v>
      </c>
      <c r="E888" s="9"/>
      <c r="F888" s="17" t="s">
        <v>4091</v>
      </c>
      <c r="G888" s="17" t="s">
        <v>4091</v>
      </c>
      <c r="H888" s="17" t="s">
        <v>257</v>
      </c>
      <c r="I888" s="40" t="s">
        <v>4092</v>
      </c>
    </row>
    <row r="889" spans="1:9" outlineLevel="1" x14ac:dyDescent="0.35">
      <c r="A889" s="907">
        <v>886</v>
      </c>
      <c r="B889" s="482" t="s">
        <v>3338</v>
      </c>
      <c r="C889" s="9" t="s">
        <v>3339</v>
      </c>
      <c r="D889" s="43" t="s">
        <v>4094</v>
      </c>
      <c r="E889" s="9"/>
      <c r="F889" s="17" t="s">
        <v>4091</v>
      </c>
      <c r="G889" s="17" t="s">
        <v>4091</v>
      </c>
      <c r="H889" s="17" t="s">
        <v>1870</v>
      </c>
      <c r="I889" s="40" t="s">
        <v>4091</v>
      </c>
    </row>
    <row r="890" spans="1:9" ht="37.5" outlineLevel="1" x14ac:dyDescent="0.35">
      <c r="A890" s="907">
        <v>887</v>
      </c>
      <c r="B890" s="482" t="s">
        <v>3340</v>
      </c>
      <c r="C890" s="9" t="s">
        <v>3341</v>
      </c>
      <c r="D890" s="139" t="s">
        <v>4090</v>
      </c>
      <c r="E890" s="9"/>
      <c r="F890" s="17" t="s">
        <v>4091</v>
      </c>
      <c r="G890" s="17" t="s">
        <v>4091</v>
      </c>
      <c r="H890" s="17" t="s">
        <v>257</v>
      </c>
      <c r="I890" s="40" t="s">
        <v>4092</v>
      </c>
    </row>
    <row r="891" spans="1:9" outlineLevel="1" x14ac:dyDescent="0.35">
      <c r="A891" s="907">
        <v>888</v>
      </c>
      <c r="B891" s="482" t="s">
        <v>3342</v>
      </c>
      <c r="C891" s="9" t="s">
        <v>3343</v>
      </c>
      <c r="D891" s="43" t="s">
        <v>4094</v>
      </c>
      <c r="E891" s="9"/>
      <c r="F891" s="17" t="s">
        <v>4091</v>
      </c>
      <c r="G891" s="17" t="s">
        <v>4091</v>
      </c>
      <c r="H891" s="17" t="s">
        <v>1870</v>
      </c>
      <c r="I891" s="40" t="s">
        <v>4091</v>
      </c>
    </row>
    <row r="892" spans="1:9" outlineLevel="1" x14ac:dyDescent="0.35">
      <c r="A892" s="907">
        <v>889</v>
      </c>
      <c r="B892" s="481" t="s">
        <v>3344</v>
      </c>
      <c r="C892" s="9" t="s">
        <v>3345</v>
      </c>
      <c r="D892" s="139" t="s">
        <v>4090</v>
      </c>
      <c r="E892" s="162" t="s">
        <v>4662</v>
      </c>
      <c r="F892" s="17" t="s">
        <v>4091</v>
      </c>
      <c r="G892" s="17" t="s">
        <v>4091</v>
      </c>
      <c r="H892" s="17" t="s">
        <v>257</v>
      </c>
      <c r="I892" s="40" t="s">
        <v>4106</v>
      </c>
    </row>
    <row r="893" spans="1:9" outlineLevel="1" x14ac:dyDescent="0.35">
      <c r="A893" s="907">
        <v>890</v>
      </c>
      <c r="B893" s="482" t="s">
        <v>3346</v>
      </c>
      <c r="C893" s="9" t="s">
        <v>3347</v>
      </c>
      <c r="D893" s="139" t="s">
        <v>4090</v>
      </c>
      <c r="E893" s="9"/>
      <c r="F893" s="17" t="s">
        <v>4091</v>
      </c>
      <c r="G893" s="17" t="s">
        <v>4091</v>
      </c>
      <c r="H893" s="17" t="s">
        <v>257</v>
      </c>
      <c r="I893" s="40" t="s">
        <v>4092</v>
      </c>
    </row>
    <row r="894" spans="1:9" ht="25" outlineLevel="1" x14ac:dyDescent="0.35">
      <c r="A894" s="907">
        <v>891</v>
      </c>
      <c r="B894" s="482" t="s">
        <v>3348</v>
      </c>
      <c r="C894" s="9" t="s">
        <v>3349</v>
      </c>
      <c r="D894" s="43" t="s">
        <v>4094</v>
      </c>
      <c r="E894" s="9"/>
      <c r="F894" s="17" t="s">
        <v>4091</v>
      </c>
      <c r="G894" s="17" t="s">
        <v>4091</v>
      </c>
      <c r="H894" s="17" t="s">
        <v>1870</v>
      </c>
      <c r="I894" s="40" t="s">
        <v>4091</v>
      </c>
    </row>
    <row r="895" spans="1:9" ht="13" outlineLevel="1" x14ac:dyDescent="0.35">
      <c r="A895" s="906">
        <v>892</v>
      </c>
      <c r="B895" s="480"/>
      <c r="C895" s="10" t="s">
        <v>3350</v>
      </c>
      <c r="D895" s="160"/>
      <c r="E895" s="80"/>
      <c r="F895" s="80" t="s">
        <v>1642</v>
      </c>
      <c r="G895" s="80" t="s">
        <v>1642</v>
      </c>
      <c r="H895" s="420" t="s">
        <v>1642</v>
      </c>
      <c r="I895" s="420" t="s">
        <v>1642</v>
      </c>
    </row>
    <row r="896" spans="1:9" outlineLevel="1" x14ac:dyDescent="0.35">
      <c r="A896" s="907">
        <v>893</v>
      </c>
      <c r="B896" s="482" t="s">
        <v>3351</v>
      </c>
      <c r="C896" s="9" t="s">
        <v>3352</v>
      </c>
      <c r="D896" s="139" t="s">
        <v>4090</v>
      </c>
      <c r="E896" s="9"/>
      <c r="F896" s="17" t="s">
        <v>4091</v>
      </c>
      <c r="G896" s="17" t="s">
        <v>4091</v>
      </c>
      <c r="H896" s="17" t="s">
        <v>257</v>
      </c>
      <c r="I896" s="40" t="s">
        <v>4092</v>
      </c>
    </row>
    <row r="897" spans="1:9" outlineLevel="1" x14ac:dyDescent="0.35">
      <c r="A897" s="907">
        <v>894</v>
      </c>
      <c r="B897" s="457" t="s">
        <v>3353</v>
      </c>
      <c r="C897" s="9" t="s">
        <v>3354</v>
      </c>
      <c r="D897" s="139" t="s">
        <v>4090</v>
      </c>
      <c r="E897" s="9"/>
      <c r="F897" s="17" t="s">
        <v>4091</v>
      </c>
      <c r="G897" s="17" t="s">
        <v>4091</v>
      </c>
      <c r="H897" s="17" t="s">
        <v>257</v>
      </c>
      <c r="I897" s="40" t="s">
        <v>4092</v>
      </c>
    </row>
    <row r="898" spans="1:9" ht="13" x14ac:dyDescent="0.35">
      <c r="A898" s="891">
        <v>895</v>
      </c>
      <c r="B898" s="476"/>
      <c r="C898" s="176" t="s">
        <v>3376</v>
      </c>
      <c r="D898" s="483"/>
      <c r="E898" s="483"/>
      <c r="F898" s="381" t="s">
        <v>1642</v>
      </c>
      <c r="G898" s="381" t="s">
        <v>1642</v>
      </c>
      <c r="H898" s="250" t="s">
        <v>1642</v>
      </c>
      <c r="I898" s="250" t="s">
        <v>1642</v>
      </c>
    </row>
    <row r="899" spans="1:9" ht="13" outlineLevel="1" x14ac:dyDescent="0.35">
      <c r="A899" s="131">
        <v>896</v>
      </c>
      <c r="B899" s="431"/>
      <c r="C899" s="420" t="s">
        <v>3377</v>
      </c>
      <c r="D899" s="420"/>
      <c r="E899" s="420"/>
      <c r="F899" s="420" t="s">
        <v>1642</v>
      </c>
      <c r="G899" s="420" t="s">
        <v>1642</v>
      </c>
      <c r="H899" s="15" t="s">
        <v>1642</v>
      </c>
      <c r="I899" s="15" t="s">
        <v>1642</v>
      </c>
    </row>
    <row r="900" spans="1:9" outlineLevel="1" x14ac:dyDescent="0.35">
      <c r="A900" s="865">
        <v>897</v>
      </c>
      <c r="B900" s="427" t="s">
        <v>3378</v>
      </c>
      <c r="C900" s="11" t="s">
        <v>3379</v>
      </c>
      <c r="D900" s="139" t="s">
        <v>4090</v>
      </c>
      <c r="E900" s="11"/>
      <c r="F900" s="17" t="s">
        <v>4091</v>
      </c>
      <c r="G900" s="17" t="s">
        <v>4091</v>
      </c>
      <c r="H900" s="17" t="s">
        <v>257</v>
      </c>
      <c r="I900" s="40" t="s">
        <v>4092</v>
      </c>
    </row>
    <row r="901" spans="1:9" outlineLevel="1" x14ac:dyDescent="0.35">
      <c r="A901" s="865">
        <v>898</v>
      </c>
      <c r="B901" s="427" t="s">
        <v>3380</v>
      </c>
      <c r="C901" s="11" t="s">
        <v>3381</v>
      </c>
      <c r="D901" s="139" t="s">
        <v>4090</v>
      </c>
      <c r="E901" s="11"/>
      <c r="F901" s="17" t="s">
        <v>4091</v>
      </c>
      <c r="G901" s="17" t="s">
        <v>4091</v>
      </c>
      <c r="H901" s="17" t="s">
        <v>257</v>
      </c>
      <c r="I901" s="40" t="s">
        <v>4092</v>
      </c>
    </row>
    <row r="902" spans="1:9" ht="25" outlineLevel="1" x14ac:dyDescent="0.35">
      <c r="A902" s="865">
        <v>899</v>
      </c>
      <c r="B902" s="427" t="s">
        <v>3382</v>
      </c>
      <c r="C902" s="11" t="s">
        <v>3383</v>
      </c>
      <c r="D902" s="139" t="s">
        <v>4090</v>
      </c>
      <c r="E902" s="11"/>
      <c r="F902" s="17" t="s">
        <v>4091</v>
      </c>
      <c r="G902" s="17" t="s">
        <v>4091</v>
      </c>
      <c r="H902" s="17" t="s">
        <v>257</v>
      </c>
      <c r="I902" s="40" t="s">
        <v>4106</v>
      </c>
    </row>
    <row r="903" spans="1:9" outlineLevel="1" x14ac:dyDescent="0.35">
      <c r="A903" s="865">
        <v>900</v>
      </c>
      <c r="B903" s="427" t="s">
        <v>3384</v>
      </c>
      <c r="C903" s="11" t="s">
        <v>3385</v>
      </c>
      <c r="D903" s="43" t="s">
        <v>4094</v>
      </c>
      <c r="E903" s="11"/>
      <c r="F903" s="17" t="s">
        <v>4091</v>
      </c>
      <c r="G903" s="17" t="s">
        <v>4091</v>
      </c>
      <c r="H903" s="17" t="s">
        <v>1870</v>
      </c>
      <c r="I903" s="17" t="s">
        <v>4091</v>
      </c>
    </row>
    <row r="904" spans="1:9" outlineLevel="1" x14ac:dyDescent="0.35">
      <c r="A904" s="865">
        <v>901</v>
      </c>
      <c r="B904" s="427" t="s">
        <v>3386</v>
      </c>
      <c r="C904" s="11" t="s">
        <v>3387</v>
      </c>
      <c r="D904" s="43" t="s">
        <v>4094</v>
      </c>
      <c r="E904" s="11"/>
      <c r="F904" s="17" t="s">
        <v>4091</v>
      </c>
      <c r="G904" s="17" t="s">
        <v>4091</v>
      </c>
      <c r="H904" s="17" t="s">
        <v>1870</v>
      </c>
      <c r="I904" s="17" t="s">
        <v>4091</v>
      </c>
    </row>
    <row r="905" spans="1:9" outlineLevel="1" x14ac:dyDescent="0.35">
      <c r="A905" s="865">
        <v>902</v>
      </c>
      <c r="B905" s="427" t="s">
        <v>3388</v>
      </c>
      <c r="C905" s="11" t="s">
        <v>3389</v>
      </c>
      <c r="D905" s="139" t="s">
        <v>4090</v>
      </c>
      <c r="E905" s="11"/>
      <c r="F905" s="17" t="s">
        <v>4091</v>
      </c>
      <c r="G905" s="17" t="s">
        <v>4091</v>
      </c>
      <c r="H905" s="17" t="s">
        <v>257</v>
      </c>
      <c r="I905" s="40" t="s">
        <v>4092</v>
      </c>
    </row>
    <row r="906" spans="1:9" outlineLevel="1" x14ac:dyDescent="0.35">
      <c r="A906" s="865">
        <v>903</v>
      </c>
      <c r="B906" s="427" t="s">
        <v>3390</v>
      </c>
      <c r="C906" s="11" t="s">
        <v>3391</v>
      </c>
      <c r="D906" s="139" t="s">
        <v>4090</v>
      </c>
      <c r="E906" s="11"/>
      <c r="F906" s="17" t="s">
        <v>4091</v>
      </c>
      <c r="G906" s="17" t="s">
        <v>4091</v>
      </c>
      <c r="H906" s="17" t="s">
        <v>257</v>
      </c>
      <c r="I906" s="40" t="s">
        <v>4106</v>
      </c>
    </row>
    <row r="907" spans="1:9" outlineLevel="1" x14ac:dyDescent="0.35">
      <c r="A907" s="865">
        <v>904</v>
      </c>
      <c r="B907" s="427" t="s">
        <v>3392</v>
      </c>
      <c r="C907" s="11" t="s">
        <v>3393</v>
      </c>
      <c r="D907" s="43" t="s">
        <v>4094</v>
      </c>
      <c r="E907" s="11"/>
      <c r="F907" s="17" t="s">
        <v>4091</v>
      </c>
      <c r="G907" s="17" t="s">
        <v>4091</v>
      </c>
      <c r="H907" s="17" t="s">
        <v>1870</v>
      </c>
      <c r="I907" s="17" t="s">
        <v>4091</v>
      </c>
    </row>
    <row r="908" spans="1:9" outlineLevel="1" x14ac:dyDescent="0.35">
      <c r="A908" s="865">
        <v>905</v>
      </c>
      <c r="B908" s="427" t="s">
        <v>3394</v>
      </c>
      <c r="C908" s="11" t="s">
        <v>3395</v>
      </c>
      <c r="D908" s="43" t="s">
        <v>4094</v>
      </c>
      <c r="E908" s="11"/>
      <c r="F908" s="17" t="s">
        <v>4091</v>
      </c>
      <c r="G908" s="17" t="s">
        <v>4091</v>
      </c>
      <c r="H908" s="17" t="s">
        <v>1870</v>
      </c>
      <c r="I908" s="17" t="s">
        <v>4091</v>
      </c>
    </row>
    <row r="909" spans="1:9" outlineLevel="1" x14ac:dyDescent="0.35">
      <c r="A909" s="865">
        <v>906</v>
      </c>
      <c r="B909" s="427" t="s">
        <v>3396</v>
      </c>
      <c r="C909" s="11" t="s">
        <v>3397</v>
      </c>
      <c r="D909" s="139" t="s">
        <v>4090</v>
      </c>
      <c r="E909" s="11"/>
      <c r="F909" s="17" t="s">
        <v>4091</v>
      </c>
      <c r="G909" s="17" t="s">
        <v>4091</v>
      </c>
      <c r="H909" s="17" t="s">
        <v>257</v>
      </c>
      <c r="I909" s="40" t="s">
        <v>4092</v>
      </c>
    </row>
    <row r="910" spans="1:9" outlineLevel="1" x14ac:dyDescent="0.35">
      <c r="A910" s="865">
        <v>907</v>
      </c>
      <c r="B910" s="427" t="s">
        <v>3398</v>
      </c>
      <c r="C910" s="11" t="s">
        <v>3399</v>
      </c>
      <c r="D910" s="43" t="s">
        <v>4094</v>
      </c>
      <c r="E910" s="11" t="s">
        <v>4663</v>
      </c>
      <c r="F910" s="17" t="s">
        <v>4091</v>
      </c>
      <c r="G910" s="17" t="s">
        <v>4091</v>
      </c>
      <c r="H910" s="17" t="s">
        <v>1870</v>
      </c>
      <c r="I910" s="17" t="s">
        <v>4091</v>
      </c>
    </row>
    <row r="911" spans="1:9" outlineLevel="1" x14ac:dyDescent="0.35">
      <c r="A911" s="865">
        <v>908</v>
      </c>
      <c r="B911" s="427" t="s">
        <v>3400</v>
      </c>
      <c r="C911" s="11" t="s">
        <v>3401</v>
      </c>
      <c r="D911" s="43" t="s">
        <v>4094</v>
      </c>
      <c r="E911" s="11"/>
      <c r="F911" s="17" t="s">
        <v>4091</v>
      </c>
      <c r="G911" s="17" t="s">
        <v>4091</v>
      </c>
      <c r="H911" s="17" t="s">
        <v>1870</v>
      </c>
      <c r="I911" s="17" t="s">
        <v>4091</v>
      </c>
    </row>
    <row r="912" spans="1:9" outlineLevel="1" x14ac:dyDescent="0.35">
      <c r="A912" s="865">
        <v>909</v>
      </c>
      <c r="B912" s="427" t="s">
        <v>3402</v>
      </c>
      <c r="C912" s="11" t="s">
        <v>3403</v>
      </c>
      <c r="D912" s="43" t="s">
        <v>4094</v>
      </c>
      <c r="E912" s="11"/>
      <c r="F912" s="17" t="s">
        <v>4091</v>
      </c>
      <c r="G912" s="17" t="s">
        <v>4091</v>
      </c>
      <c r="H912" s="17" t="s">
        <v>1870</v>
      </c>
      <c r="I912" s="17" t="s">
        <v>4091</v>
      </c>
    </row>
    <row r="913" spans="1:9" outlineLevel="1" x14ac:dyDescent="0.35">
      <c r="A913" s="865">
        <v>910</v>
      </c>
      <c r="B913" s="427" t="s">
        <v>3404</v>
      </c>
      <c r="C913" s="11" t="s">
        <v>3405</v>
      </c>
      <c r="D913" s="43" t="s">
        <v>4094</v>
      </c>
      <c r="E913" s="11"/>
      <c r="F913" s="17" t="s">
        <v>4091</v>
      </c>
      <c r="G913" s="17" t="s">
        <v>4091</v>
      </c>
      <c r="H913" s="17" t="s">
        <v>1870</v>
      </c>
      <c r="I913" s="17" t="s">
        <v>4091</v>
      </c>
    </row>
    <row r="914" spans="1:9" outlineLevel="1" x14ac:dyDescent="0.35">
      <c r="A914" s="865">
        <v>911</v>
      </c>
      <c r="B914" s="427" t="s">
        <v>3406</v>
      </c>
      <c r="C914" s="11" t="s">
        <v>3407</v>
      </c>
      <c r="D914" s="139" t="s">
        <v>4090</v>
      </c>
      <c r="E914" s="11"/>
      <c r="F914" s="17" t="s">
        <v>4091</v>
      </c>
      <c r="G914" s="17" t="s">
        <v>4091</v>
      </c>
      <c r="H914" s="17" t="s">
        <v>257</v>
      </c>
      <c r="I914" s="40" t="s">
        <v>4092</v>
      </c>
    </row>
    <row r="915" spans="1:9" outlineLevel="1" x14ac:dyDescent="0.35">
      <c r="A915" s="865">
        <v>912</v>
      </c>
      <c r="B915" s="427" t="s">
        <v>3408</v>
      </c>
      <c r="C915" s="11" t="s">
        <v>3409</v>
      </c>
      <c r="D915" s="139" t="s">
        <v>4090</v>
      </c>
      <c r="E915" s="11"/>
      <c r="F915" s="17" t="s">
        <v>4091</v>
      </c>
      <c r="G915" s="17" t="s">
        <v>4091</v>
      </c>
      <c r="H915" s="17" t="s">
        <v>257</v>
      </c>
      <c r="I915" s="40" t="s">
        <v>4092</v>
      </c>
    </row>
    <row r="916" spans="1:9" outlineLevel="1" x14ac:dyDescent="0.35">
      <c r="A916" s="865">
        <v>913</v>
      </c>
      <c r="B916" s="427" t="s">
        <v>3410</v>
      </c>
      <c r="C916" s="11" t="s">
        <v>3411</v>
      </c>
      <c r="D916" s="43" t="s">
        <v>4094</v>
      </c>
      <c r="E916" s="11"/>
      <c r="F916" s="17" t="s">
        <v>4091</v>
      </c>
      <c r="G916" s="17" t="s">
        <v>4091</v>
      </c>
      <c r="H916" s="17" t="s">
        <v>1870</v>
      </c>
      <c r="I916" s="17" t="s">
        <v>4091</v>
      </c>
    </row>
    <row r="917" spans="1:9" outlineLevel="1" x14ac:dyDescent="0.35">
      <c r="A917" s="865">
        <v>914</v>
      </c>
      <c r="B917" s="427" t="s">
        <v>3412</v>
      </c>
      <c r="C917" s="11" t="s">
        <v>3413</v>
      </c>
      <c r="D917" s="43" t="s">
        <v>4094</v>
      </c>
      <c r="E917" s="11"/>
      <c r="F917" s="17" t="s">
        <v>4091</v>
      </c>
      <c r="G917" s="17" t="s">
        <v>4091</v>
      </c>
      <c r="H917" s="17" t="s">
        <v>1870</v>
      </c>
      <c r="I917" s="17" t="s">
        <v>4091</v>
      </c>
    </row>
    <row r="918" spans="1:9" outlineLevel="1" x14ac:dyDescent="0.35">
      <c r="A918" s="865">
        <v>915</v>
      </c>
      <c r="B918" s="427" t="s">
        <v>3414</v>
      </c>
      <c r="C918" s="11" t="s">
        <v>3415</v>
      </c>
      <c r="D918" s="43" t="s">
        <v>4094</v>
      </c>
      <c r="E918" s="11"/>
      <c r="F918" s="17" t="s">
        <v>4091</v>
      </c>
      <c r="G918" s="17" t="s">
        <v>4091</v>
      </c>
      <c r="H918" s="17" t="s">
        <v>1870</v>
      </c>
      <c r="I918" s="17" t="s">
        <v>4091</v>
      </c>
    </row>
    <row r="919" spans="1:9" outlineLevel="1" x14ac:dyDescent="0.35">
      <c r="A919" s="865">
        <v>916</v>
      </c>
      <c r="B919" s="427" t="s">
        <v>3416</v>
      </c>
      <c r="C919" s="11" t="s">
        <v>3417</v>
      </c>
      <c r="D919" s="43" t="s">
        <v>4094</v>
      </c>
      <c r="E919" s="11" t="s">
        <v>4664</v>
      </c>
      <c r="F919" s="17" t="s">
        <v>4091</v>
      </c>
      <c r="G919" s="17" t="s">
        <v>4091</v>
      </c>
      <c r="H919" s="17" t="s">
        <v>1870</v>
      </c>
      <c r="I919" s="17" t="s">
        <v>4091</v>
      </c>
    </row>
    <row r="920" spans="1:9" outlineLevel="1" x14ac:dyDescent="0.35">
      <c r="A920" s="865">
        <v>917</v>
      </c>
      <c r="B920" s="427" t="s">
        <v>3418</v>
      </c>
      <c r="C920" s="11" t="s">
        <v>3419</v>
      </c>
      <c r="D920" s="43" t="s">
        <v>4094</v>
      </c>
      <c r="E920" s="11"/>
      <c r="F920" s="17" t="s">
        <v>4091</v>
      </c>
      <c r="G920" s="17" t="s">
        <v>4091</v>
      </c>
      <c r="H920" s="17" t="s">
        <v>1870</v>
      </c>
      <c r="I920" s="17" t="s">
        <v>4091</v>
      </c>
    </row>
    <row r="921" spans="1:9" outlineLevel="1" x14ac:dyDescent="0.35">
      <c r="A921" s="865">
        <v>918</v>
      </c>
      <c r="B921" s="427" t="s">
        <v>3420</v>
      </c>
      <c r="C921" s="11" t="s">
        <v>3421</v>
      </c>
      <c r="D921" s="43" t="s">
        <v>4094</v>
      </c>
      <c r="E921" s="11"/>
      <c r="F921" s="17" t="s">
        <v>4091</v>
      </c>
      <c r="G921" s="17" t="s">
        <v>4091</v>
      </c>
      <c r="H921" s="17" t="s">
        <v>1870</v>
      </c>
      <c r="I921" s="17" t="s">
        <v>4091</v>
      </c>
    </row>
    <row r="922" spans="1:9" outlineLevel="1" x14ac:dyDescent="0.35">
      <c r="A922" s="865">
        <v>919</v>
      </c>
      <c r="B922" s="427" t="s">
        <v>3422</v>
      </c>
      <c r="C922" s="11" t="s">
        <v>3423</v>
      </c>
      <c r="D922" s="43" t="s">
        <v>4094</v>
      </c>
      <c r="E922" s="11"/>
      <c r="F922" s="17" t="s">
        <v>4091</v>
      </c>
      <c r="G922" s="17" t="s">
        <v>4091</v>
      </c>
      <c r="H922" s="17" t="s">
        <v>1870</v>
      </c>
      <c r="I922" s="17" t="s">
        <v>4091</v>
      </c>
    </row>
    <row r="923" spans="1:9" outlineLevel="1" x14ac:dyDescent="0.35">
      <c r="A923" s="865">
        <v>920</v>
      </c>
      <c r="B923" s="427" t="s">
        <v>3424</v>
      </c>
      <c r="C923" s="11" t="s">
        <v>3425</v>
      </c>
      <c r="D923" s="139" t="s">
        <v>4090</v>
      </c>
      <c r="E923" s="11"/>
      <c r="F923" s="11" t="s">
        <v>4091</v>
      </c>
      <c r="G923" s="11" t="s">
        <v>4091</v>
      </c>
      <c r="H923" s="17" t="s">
        <v>257</v>
      </c>
      <c r="I923" s="40" t="s">
        <v>4106</v>
      </c>
    </row>
    <row r="924" spans="1:9" ht="25" outlineLevel="1" x14ac:dyDescent="0.35">
      <c r="A924" s="865">
        <v>921</v>
      </c>
      <c r="B924" s="427" t="s">
        <v>3426</v>
      </c>
      <c r="C924" s="11" t="s">
        <v>3427</v>
      </c>
      <c r="D924" s="43" t="s">
        <v>4094</v>
      </c>
      <c r="E924" s="11"/>
      <c r="F924" s="17" t="s">
        <v>4091</v>
      </c>
      <c r="G924" s="17" t="s">
        <v>4091</v>
      </c>
      <c r="H924" s="17" t="s">
        <v>1870</v>
      </c>
      <c r="I924" s="17" t="s">
        <v>4091</v>
      </c>
    </row>
    <row r="925" spans="1:9" outlineLevel="1" x14ac:dyDescent="0.35">
      <c r="A925" s="865">
        <v>922</v>
      </c>
      <c r="B925" s="427" t="s">
        <v>3428</v>
      </c>
      <c r="C925" s="11" t="s">
        <v>3429</v>
      </c>
      <c r="D925" s="43" t="s">
        <v>4094</v>
      </c>
      <c r="E925" s="11"/>
      <c r="F925" s="17" t="s">
        <v>4091</v>
      </c>
      <c r="G925" s="17" t="s">
        <v>4091</v>
      </c>
      <c r="H925" s="17" t="s">
        <v>1870</v>
      </c>
      <c r="I925" s="17" t="s">
        <v>4091</v>
      </c>
    </row>
    <row r="926" spans="1:9" ht="25" outlineLevel="1" x14ac:dyDescent="0.35">
      <c r="A926" s="865">
        <v>923</v>
      </c>
      <c r="B926" s="427" t="s">
        <v>3430</v>
      </c>
      <c r="C926" s="11" t="s">
        <v>3431</v>
      </c>
      <c r="D926" s="43" t="s">
        <v>4094</v>
      </c>
      <c r="E926" s="11"/>
      <c r="F926" s="17" t="s">
        <v>4091</v>
      </c>
      <c r="G926" s="17" t="s">
        <v>4091</v>
      </c>
      <c r="H926" s="17" t="s">
        <v>1870</v>
      </c>
      <c r="I926" s="17" t="s">
        <v>4091</v>
      </c>
    </row>
    <row r="927" spans="1:9" ht="25" outlineLevel="1" x14ac:dyDescent="0.35">
      <c r="A927" s="865">
        <v>924</v>
      </c>
      <c r="B927" s="427" t="s">
        <v>3432</v>
      </c>
      <c r="C927" s="11" t="s">
        <v>3433</v>
      </c>
      <c r="D927" s="139" t="s">
        <v>4090</v>
      </c>
      <c r="E927" s="11" t="s">
        <v>4665</v>
      </c>
      <c r="F927" s="17" t="s">
        <v>4091</v>
      </c>
      <c r="G927" s="17" t="s">
        <v>4091</v>
      </c>
      <c r="H927" s="17" t="s">
        <v>257</v>
      </c>
      <c r="I927" s="40" t="s">
        <v>4092</v>
      </c>
    </row>
    <row r="928" spans="1:9" ht="13" outlineLevel="1" x14ac:dyDescent="0.35">
      <c r="A928" s="131">
        <v>925</v>
      </c>
      <c r="B928" s="431"/>
      <c r="C928" s="420" t="s">
        <v>2818</v>
      </c>
      <c r="D928" s="422"/>
      <c r="E928" s="420"/>
      <c r="F928" s="420" t="s">
        <v>1642</v>
      </c>
      <c r="G928" s="420" t="s">
        <v>1642</v>
      </c>
      <c r="H928" s="15" t="s">
        <v>1642</v>
      </c>
      <c r="I928" s="15" t="s">
        <v>1642</v>
      </c>
    </row>
    <row r="929" spans="1:9" ht="75" outlineLevel="1" x14ac:dyDescent="0.35">
      <c r="A929" s="865">
        <v>926</v>
      </c>
      <c r="B929" s="427" t="s">
        <v>3434</v>
      </c>
      <c r="C929" s="11" t="s">
        <v>3435</v>
      </c>
      <c r="D929" s="792" t="s">
        <v>4172</v>
      </c>
      <c r="E929" s="19" t="s">
        <v>4666</v>
      </c>
      <c r="F929" s="11" t="s">
        <v>2490</v>
      </c>
      <c r="G929" s="11" t="s">
        <v>4240</v>
      </c>
      <c r="H929" s="17" t="s">
        <v>257</v>
      </c>
      <c r="I929" s="40" t="s">
        <v>4106</v>
      </c>
    </row>
    <row r="930" spans="1:9" ht="37.5" outlineLevel="1" x14ac:dyDescent="0.35">
      <c r="A930" s="865">
        <v>927</v>
      </c>
      <c r="B930" s="427" t="s">
        <v>3436</v>
      </c>
      <c r="C930" s="11" t="s">
        <v>3437</v>
      </c>
      <c r="D930" s="139" t="s">
        <v>4090</v>
      </c>
      <c r="E930" s="11" t="s">
        <v>4667</v>
      </c>
      <c r="F930" s="11" t="s">
        <v>4091</v>
      </c>
      <c r="G930" s="11" t="s">
        <v>4091</v>
      </c>
      <c r="H930" s="17" t="s">
        <v>257</v>
      </c>
      <c r="I930" s="40" t="s">
        <v>4106</v>
      </c>
    </row>
    <row r="931" spans="1:9" outlineLevel="1" x14ac:dyDescent="0.35">
      <c r="A931" s="865">
        <v>928</v>
      </c>
      <c r="B931" s="427" t="s">
        <v>3438</v>
      </c>
      <c r="C931" s="11" t="s">
        <v>3062</v>
      </c>
      <c r="D931" s="139" t="s">
        <v>4090</v>
      </c>
      <c r="E931" s="11"/>
      <c r="F931" s="17" t="s">
        <v>4091</v>
      </c>
      <c r="G931" s="17" t="s">
        <v>4091</v>
      </c>
      <c r="H931" s="17" t="s">
        <v>257</v>
      </c>
      <c r="I931" s="40" t="s">
        <v>4106</v>
      </c>
    </row>
    <row r="932" spans="1:9" outlineLevel="1" x14ac:dyDescent="0.35">
      <c r="A932" s="865">
        <v>929</v>
      </c>
      <c r="B932" s="427" t="s">
        <v>3439</v>
      </c>
      <c r="C932" s="11" t="s">
        <v>3440</v>
      </c>
      <c r="D932" s="139" t="s">
        <v>4090</v>
      </c>
      <c r="E932" s="11" t="s">
        <v>4668</v>
      </c>
      <c r="F932" s="11" t="s">
        <v>4091</v>
      </c>
      <c r="G932" s="11" t="s">
        <v>4091</v>
      </c>
      <c r="H932" s="17" t="s">
        <v>257</v>
      </c>
      <c r="I932" s="40" t="s">
        <v>4106</v>
      </c>
    </row>
    <row r="933" spans="1:9" outlineLevel="1" x14ac:dyDescent="0.35">
      <c r="A933" s="865">
        <v>930</v>
      </c>
      <c r="B933" s="427" t="s">
        <v>3441</v>
      </c>
      <c r="C933" s="11" t="s">
        <v>3442</v>
      </c>
      <c r="D933" s="139" t="s">
        <v>4090</v>
      </c>
      <c r="E933" s="11"/>
      <c r="F933" s="17" t="s">
        <v>4091</v>
      </c>
      <c r="G933" s="17" t="s">
        <v>4091</v>
      </c>
      <c r="H933" s="17" t="s">
        <v>257</v>
      </c>
      <c r="I933" s="40" t="s">
        <v>4092</v>
      </c>
    </row>
    <row r="934" spans="1:9" outlineLevel="1" x14ac:dyDescent="0.35">
      <c r="A934" s="865">
        <v>931</v>
      </c>
      <c r="B934" s="427" t="s">
        <v>3443</v>
      </c>
      <c r="C934" s="11" t="s">
        <v>3078</v>
      </c>
      <c r="D934" s="139" t="s">
        <v>4090</v>
      </c>
      <c r="E934" s="11"/>
      <c r="F934" s="17" t="s">
        <v>4091</v>
      </c>
      <c r="G934" s="17" t="s">
        <v>4091</v>
      </c>
      <c r="H934" s="17" t="s">
        <v>257</v>
      </c>
      <c r="I934" s="40" t="s">
        <v>4092</v>
      </c>
    </row>
    <row r="935" spans="1:9" outlineLevel="1" x14ac:dyDescent="0.35">
      <c r="A935" s="865">
        <v>932</v>
      </c>
      <c r="B935" s="427" t="s">
        <v>3444</v>
      </c>
      <c r="C935" s="11" t="s">
        <v>3445</v>
      </c>
      <c r="D935" s="139" t="s">
        <v>4090</v>
      </c>
      <c r="E935" s="11"/>
      <c r="F935" s="17" t="s">
        <v>4091</v>
      </c>
      <c r="G935" s="17" t="s">
        <v>4091</v>
      </c>
      <c r="H935" s="17" t="s">
        <v>257</v>
      </c>
      <c r="I935" s="40" t="s">
        <v>4092</v>
      </c>
    </row>
    <row r="936" spans="1:9" outlineLevel="1" x14ac:dyDescent="0.35">
      <c r="A936" s="865">
        <v>933</v>
      </c>
      <c r="B936" s="427" t="s">
        <v>3446</v>
      </c>
      <c r="C936" s="11" t="s">
        <v>3447</v>
      </c>
      <c r="D936" s="43" t="s">
        <v>4094</v>
      </c>
      <c r="E936" s="11"/>
      <c r="F936" s="17" t="s">
        <v>4091</v>
      </c>
      <c r="G936" s="17" t="s">
        <v>4091</v>
      </c>
      <c r="H936" s="17" t="s">
        <v>1870</v>
      </c>
      <c r="I936" s="17" t="s">
        <v>4091</v>
      </c>
    </row>
    <row r="937" spans="1:9" outlineLevel="1" x14ac:dyDescent="0.35">
      <c r="A937" s="865">
        <v>934</v>
      </c>
      <c r="B937" s="427" t="s">
        <v>1089</v>
      </c>
      <c r="C937" s="11" t="s">
        <v>3448</v>
      </c>
      <c r="D937" s="139" t="s">
        <v>4090</v>
      </c>
      <c r="E937" s="11" t="s">
        <v>4669</v>
      </c>
      <c r="F937" s="17" t="s">
        <v>4091</v>
      </c>
      <c r="G937" s="17" t="s">
        <v>4091</v>
      </c>
      <c r="H937" s="17" t="s">
        <v>257</v>
      </c>
      <c r="I937" s="781" t="s">
        <v>4108</v>
      </c>
    </row>
    <row r="938" spans="1:9" outlineLevel="1" x14ac:dyDescent="0.35">
      <c r="A938" s="865">
        <v>935</v>
      </c>
      <c r="B938" s="427" t="s">
        <v>3449</v>
      </c>
      <c r="C938" s="11" t="s">
        <v>3450</v>
      </c>
      <c r="D938" s="43" t="s">
        <v>4094</v>
      </c>
      <c r="E938" s="11"/>
      <c r="F938" s="17" t="s">
        <v>4091</v>
      </c>
      <c r="G938" s="17" t="s">
        <v>4091</v>
      </c>
      <c r="H938" s="17" t="s">
        <v>1870</v>
      </c>
      <c r="I938" s="17" t="s">
        <v>4091</v>
      </c>
    </row>
    <row r="939" spans="1:9" outlineLevel="1" x14ac:dyDescent="0.35">
      <c r="A939" s="865">
        <v>936</v>
      </c>
      <c r="B939" s="427" t="s">
        <v>3451</v>
      </c>
      <c r="C939" s="11" t="s">
        <v>3452</v>
      </c>
      <c r="D939" s="43" t="s">
        <v>4094</v>
      </c>
      <c r="E939" s="11"/>
      <c r="F939" s="17" t="s">
        <v>4091</v>
      </c>
      <c r="G939" s="17" t="s">
        <v>4091</v>
      </c>
      <c r="H939" s="17" t="s">
        <v>1870</v>
      </c>
      <c r="I939" s="17" t="s">
        <v>4091</v>
      </c>
    </row>
    <row r="940" spans="1:9" outlineLevel="1" x14ac:dyDescent="0.35">
      <c r="A940" s="865">
        <v>937</v>
      </c>
      <c r="B940" s="427" t="s">
        <v>3453</v>
      </c>
      <c r="C940" s="11" t="s">
        <v>3454</v>
      </c>
      <c r="D940" s="139" t="s">
        <v>4090</v>
      </c>
      <c r="E940" s="11"/>
      <c r="F940" s="17" t="s">
        <v>4091</v>
      </c>
      <c r="G940" s="17" t="s">
        <v>4091</v>
      </c>
      <c r="H940" s="17" t="s">
        <v>257</v>
      </c>
      <c r="I940" s="40" t="s">
        <v>4092</v>
      </c>
    </row>
    <row r="941" spans="1:9" outlineLevel="1" x14ac:dyDescent="0.35">
      <c r="A941" s="865">
        <v>938</v>
      </c>
      <c r="B941" s="427" t="s">
        <v>3455</v>
      </c>
      <c r="C941" s="11" t="s">
        <v>3456</v>
      </c>
      <c r="D941" s="43" t="s">
        <v>4094</v>
      </c>
      <c r="E941" s="11"/>
      <c r="F941" s="17" t="s">
        <v>4091</v>
      </c>
      <c r="G941" s="17" t="s">
        <v>4091</v>
      </c>
      <c r="H941" s="17" t="s">
        <v>1870</v>
      </c>
      <c r="I941" s="17" t="s">
        <v>4091</v>
      </c>
    </row>
    <row r="942" spans="1:9" outlineLevel="1" x14ac:dyDescent="0.35">
      <c r="A942" s="865">
        <v>939</v>
      </c>
      <c r="B942" s="427" t="s">
        <v>3457</v>
      </c>
      <c r="C942" s="11" t="s">
        <v>3458</v>
      </c>
      <c r="D942" s="43" t="s">
        <v>4094</v>
      </c>
      <c r="E942" s="11"/>
      <c r="F942" s="17" t="s">
        <v>4091</v>
      </c>
      <c r="G942" s="17" t="s">
        <v>4091</v>
      </c>
      <c r="H942" s="17" t="s">
        <v>1870</v>
      </c>
      <c r="I942" s="17" t="s">
        <v>4091</v>
      </c>
    </row>
    <row r="943" spans="1:9" outlineLevel="1" x14ac:dyDescent="0.35">
      <c r="A943" s="865">
        <v>940</v>
      </c>
      <c r="B943" s="427" t="s">
        <v>3459</v>
      </c>
      <c r="C943" s="11" t="s">
        <v>3460</v>
      </c>
      <c r="D943" s="43" t="s">
        <v>4094</v>
      </c>
      <c r="E943" s="11"/>
      <c r="F943" s="17" t="s">
        <v>4091</v>
      </c>
      <c r="G943" s="17" t="s">
        <v>4091</v>
      </c>
      <c r="H943" s="17" t="s">
        <v>1870</v>
      </c>
      <c r="I943" s="17" t="s">
        <v>4091</v>
      </c>
    </row>
    <row r="944" spans="1:9" outlineLevel="1" x14ac:dyDescent="0.35">
      <c r="A944" s="865">
        <v>941</v>
      </c>
      <c r="B944" s="427" t="s">
        <v>3461</v>
      </c>
      <c r="C944" s="11" t="s">
        <v>3462</v>
      </c>
      <c r="D944" s="139" t="s">
        <v>4090</v>
      </c>
      <c r="E944" s="11"/>
      <c r="F944" s="17" t="s">
        <v>4091</v>
      </c>
      <c r="G944" s="17" t="s">
        <v>4091</v>
      </c>
      <c r="H944" s="17" t="s">
        <v>257</v>
      </c>
      <c r="I944" s="40" t="s">
        <v>4092</v>
      </c>
    </row>
    <row r="945" spans="1:9" outlineLevel="1" x14ac:dyDescent="0.35">
      <c r="A945" s="865">
        <v>942</v>
      </c>
      <c r="B945" s="427" t="s">
        <v>3463</v>
      </c>
      <c r="C945" s="11" t="s">
        <v>3464</v>
      </c>
      <c r="D945" s="139" t="s">
        <v>4090</v>
      </c>
      <c r="E945" s="11"/>
      <c r="F945" s="17" t="s">
        <v>4091</v>
      </c>
      <c r="G945" s="17" t="s">
        <v>4091</v>
      </c>
      <c r="H945" s="17" t="s">
        <v>257</v>
      </c>
      <c r="I945" s="40" t="s">
        <v>4092</v>
      </c>
    </row>
    <row r="946" spans="1:9" outlineLevel="1" x14ac:dyDescent="0.35">
      <c r="A946" s="865">
        <v>943</v>
      </c>
      <c r="B946" s="427" t="s">
        <v>3465</v>
      </c>
      <c r="C946" s="11" t="s">
        <v>3466</v>
      </c>
      <c r="D946" s="43" t="s">
        <v>4094</v>
      </c>
      <c r="E946" s="11"/>
      <c r="F946" s="17" t="s">
        <v>4091</v>
      </c>
      <c r="G946" s="17" t="s">
        <v>4091</v>
      </c>
      <c r="H946" s="17" t="s">
        <v>1870</v>
      </c>
      <c r="I946" s="17" t="s">
        <v>4091</v>
      </c>
    </row>
    <row r="947" spans="1:9" outlineLevel="1" x14ac:dyDescent="0.35">
      <c r="A947" s="865">
        <v>944</v>
      </c>
      <c r="B947" s="427" t="s">
        <v>3467</v>
      </c>
      <c r="C947" s="11" t="s">
        <v>3468</v>
      </c>
      <c r="D947" s="43" t="s">
        <v>4094</v>
      </c>
      <c r="E947" s="11"/>
      <c r="F947" s="17" t="s">
        <v>4091</v>
      </c>
      <c r="G947" s="17" t="s">
        <v>4091</v>
      </c>
      <c r="H947" s="17" t="s">
        <v>1870</v>
      </c>
      <c r="I947" s="17" t="s">
        <v>4091</v>
      </c>
    </row>
    <row r="948" spans="1:9" ht="25" outlineLevel="1" x14ac:dyDescent="0.35">
      <c r="A948" s="865">
        <v>945</v>
      </c>
      <c r="B948" s="427" t="s">
        <v>3469</v>
      </c>
      <c r="C948" s="11" t="s">
        <v>3470</v>
      </c>
      <c r="D948" s="43" t="s">
        <v>4094</v>
      </c>
      <c r="E948" s="11" t="s">
        <v>4670</v>
      </c>
      <c r="F948" s="17" t="s">
        <v>4091</v>
      </c>
      <c r="G948" s="17" t="s">
        <v>4091</v>
      </c>
      <c r="H948" s="17" t="s">
        <v>1870</v>
      </c>
      <c r="I948" s="17" t="s">
        <v>4091</v>
      </c>
    </row>
    <row r="949" spans="1:9" outlineLevel="1" x14ac:dyDescent="0.35">
      <c r="A949" s="865">
        <v>946</v>
      </c>
      <c r="B949" s="427" t="s">
        <v>3471</v>
      </c>
      <c r="C949" s="11" t="s">
        <v>3472</v>
      </c>
      <c r="D949" s="43" t="s">
        <v>4094</v>
      </c>
      <c r="E949" s="11"/>
      <c r="F949" s="17" t="s">
        <v>4091</v>
      </c>
      <c r="G949" s="17" t="s">
        <v>4091</v>
      </c>
      <c r="H949" s="17" t="s">
        <v>1870</v>
      </c>
      <c r="I949" s="17" t="s">
        <v>4091</v>
      </c>
    </row>
    <row r="950" spans="1:9" ht="13" outlineLevel="1" x14ac:dyDescent="0.35">
      <c r="A950" s="131">
        <v>947</v>
      </c>
      <c r="B950" s="431"/>
      <c r="C950" s="420" t="s">
        <v>3473</v>
      </c>
      <c r="D950" s="422"/>
      <c r="E950" s="420"/>
      <c r="F950" s="420" t="s">
        <v>1642</v>
      </c>
      <c r="G950" s="420" t="s">
        <v>1642</v>
      </c>
      <c r="H950" s="15" t="s">
        <v>1642</v>
      </c>
      <c r="I950" s="15" t="s">
        <v>1642</v>
      </c>
    </row>
    <row r="951" spans="1:9" ht="25" outlineLevel="1" x14ac:dyDescent="0.35">
      <c r="A951" s="383">
        <v>948</v>
      </c>
      <c r="B951" s="427" t="s">
        <v>1286</v>
      </c>
      <c r="C951" s="17" t="s">
        <v>3474</v>
      </c>
      <c r="D951" s="139" t="s">
        <v>4090</v>
      </c>
      <c r="E951" s="11"/>
      <c r="F951" s="17" t="s">
        <v>4091</v>
      </c>
      <c r="G951" s="17" t="s">
        <v>4091</v>
      </c>
      <c r="H951" s="17" t="s">
        <v>257</v>
      </c>
      <c r="I951" s="781" t="s">
        <v>4108</v>
      </c>
    </row>
    <row r="952" spans="1:9" ht="25" outlineLevel="1" x14ac:dyDescent="0.35">
      <c r="A952" s="383">
        <v>949</v>
      </c>
      <c r="B952" s="427" t="s">
        <v>632</v>
      </c>
      <c r="C952" s="17" t="s">
        <v>3475</v>
      </c>
      <c r="D952" s="127" t="s">
        <v>256</v>
      </c>
      <c r="E952" s="11"/>
      <c r="F952" s="17" t="s">
        <v>4091</v>
      </c>
      <c r="G952" s="17" t="s">
        <v>4091</v>
      </c>
      <c r="H952" s="17" t="s">
        <v>257</v>
      </c>
      <c r="I952" s="781" t="s">
        <v>4108</v>
      </c>
    </row>
    <row r="953" spans="1:9" outlineLevel="1" x14ac:dyDescent="0.35">
      <c r="A953" s="865">
        <v>950</v>
      </c>
      <c r="B953" s="427" t="s">
        <v>636</v>
      </c>
      <c r="C953" s="11" t="s">
        <v>637</v>
      </c>
      <c r="D953" s="127" t="s">
        <v>256</v>
      </c>
      <c r="E953" s="11"/>
      <c r="F953" s="17" t="s">
        <v>4091</v>
      </c>
      <c r="G953" s="17" t="s">
        <v>4091</v>
      </c>
      <c r="H953" s="17" t="s">
        <v>257</v>
      </c>
      <c r="I953" s="781" t="s">
        <v>4108</v>
      </c>
    </row>
    <row r="954" spans="1:9" ht="13" x14ac:dyDescent="0.35">
      <c r="A954" s="908">
        <v>951</v>
      </c>
      <c r="B954" s="452"/>
      <c r="C954" s="419" t="s">
        <v>3476</v>
      </c>
      <c r="D954" s="867"/>
      <c r="E954" s="225"/>
      <c r="F954" s="225" t="s">
        <v>1642</v>
      </c>
      <c r="G954" s="225" t="s">
        <v>1642</v>
      </c>
      <c r="H954" s="250" t="s">
        <v>1642</v>
      </c>
      <c r="I954" s="253" t="s">
        <v>1642</v>
      </c>
    </row>
    <row r="955" spans="1:9" ht="13" outlineLevel="1" x14ac:dyDescent="0.35">
      <c r="A955" s="131">
        <v>952</v>
      </c>
      <c r="B955" s="440"/>
      <c r="C955" s="420" t="s">
        <v>3477</v>
      </c>
      <c r="D955" s="422"/>
      <c r="E955" s="420"/>
      <c r="F955" s="420" t="s">
        <v>1642</v>
      </c>
      <c r="G955" s="420" t="s">
        <v>1642</v>
      </c>
      <c r="H955" s="44" t="s">
        <v>1642</v>
      </c>
      <c r="I955" s="420" t="s">
        <v>1642</v>
      </c>
    </row>
    <row r="956" spans="1:9" ht="25" outlineLevel="1" x14ac:dyDescent="0.35">
      <c r="A956" s="863">
        <v>953</v>
      </c>
      <c r="B956" s="427" t="s">
        <v>3478</v>
      </c>
      <c r="C956" s="28" t="s">
        <v>3479</v>
      </c>
      <c r="D956" s="139" t="s">
        <v>4090</v>
      </c>
      <c r="E956" s="11" t="s">
        <v>4481</v>
      </c>
      <c r="F956" s="70" t="s">
        <v>4091</v>
      </c>
      <c r="G956" s="70" t="s">
        <v>4091</v>
      </c>
      <c r="H956" s="63" t="s">
        <v>257</v>
      </c>
      <c r="I956" s="40" t="s">
        <v>4106</v>
      </c>
    </row>
    <row r="957" spans="1:9" outlineLevel="1" x14ac:dyDescent="0.35">
      <c r="A957" s="864">
        <v>954</v>
      </c>
      <c r="B957" s="460" t="s">
        <v>3480</v>
      </c>
      <c r="C957" s="63" t="s">
        <v>3481</v>
      </c>
      <c r="D957" s="43" t="s">
        <v>4094</v>
      </c>
      <c r="E957" s="63"/>
      <c r="F957" s="17" t="s">
        <v>4091</v>
      </c>
      <c r="G957" s="17" t="s">
        <v>4091</v>
      </c>
      <c r="H957" s="17" t="s">
        <v>1870</v>
      </c>
      <c r="I957" s="40" t="s">
        <v>4091</v>
      </c>
    </row>
    <row r="958" spans="1:9" outlineLevel="1" x14ac:dyDescent="0.35">
      <c r="A958" s="864">
        <v>955</v>
      </c>
      <c r="B958" s="460" t="s">
        <v>3482</v>
      </c>
      <c r="C958" s="63" t="s">
        <v>3483</v>
      </c>
      <c r="D958" s="43" t="s">
        <v>4094</v>
      </c>
      <c r="E958" s="63"/>
      <c r="F958" s="17" t="s">
        <v>4091</v>
      </c>
      <c r="G958" s="17" t="s">
        <v>4091</v>
      </c>
      <c r="H958" s="17" t="s">
        <v>1870</v>
      </c>
      <c r="I958" s="40" t="s">
        <v>4091</v>
      </c>
    </row>
    <row r="959" spans="1:9" ht="13" x14ac:dyDescent="0.35">
      <c r="A959" s="908">
        <v>956</v>
      </c>
      <c r="B959" s="452"/>
      <c r="C959" s="419" t="s">
        <v>3521</v>
      </c>
      <c r="D959" s="867"/>
      <c r="E959" s="225"/>
      <c r="F959" s="225" t="s">
        <v>1642</v>
      </c>
      <c r="G959" s="225" t="s">
        <v>1642</v>
      </c>
      <c r="H959" s="250" t="s">
        <v>1642</v>
      </c>
      <c r="I959" s="253" t="s">
        <v>1642</v>
      </c>
    </row>
    <row r="960" spans="1:9" ht="13" outlineLevel="1" x14ac:dyDescent="0.35">
      <c r="A960" s="131">
        <v>957</v>
      </c>
      <c r="B960" s="440"/>
      <c r="C960" s="420" t="s">
        <v>1029</v>
      </c>
      <c r="D960" s="422"/>
      <c r="E960" s="420"/>
      <c r="F960" s="420" t="s">
        <v>1642</v>
      </c>
      <c r="G960" s="420" t="s">
        <v>1642</v>
      </c>
      <c r="H960" s="44" t="s">
        <v>1642</v>
      </c>
      <c r="I960" s="420" t="s">
        <v>1642</v>
      </c>
    </row>
    <row r="961" spans="1:9" ht="25" outlineLevel="1" x14ac:dyDescent="0.35">
      <c r="A961" s="860">
        <v>958</v>
      </c>
      <c r="B961" s="460" t="s">
        <v>3522</v>
      </c>
      <c r="C961" s="40" t="s">
        <v>3523</v>
      </c>
      <c r="D961" s="792" t="s">
        <v>4172</v>
      </c>
      <c r="E961" s="63"/>
      <c r="F961" s="11" t="s">
        <v>2490</v>
      </c>
      <c r="G961" s="11" t="s">
        <v>4240</v>
      </c>
      <c r="H961" s="17" t="s">
        <v>259</v>
      </c>
      <c r="I961" s="40" t="s">
        <v>4111</v>
      </c>
    </row>
    <row r="962" spans="1:9" ht="37.5" outlineLevel="1" x14ac:dyDescent="0.35">
      <c r="A962" s="860">
        <v>959</v>
      </c>
      <c r="B962" s="580" t="s">
        <v>1139</v>
      </c>
      <c r="C962" s="40" t="s">
        <v>3524</v>
      </c>
      <c r="D962" s="139" t="s">
        <v>4090</v>
      </c>
      <c r="E962" s="40" t="s">
        <v>4482</v>
      </c>
      <c r="F962" s="17" t="s">
        <v>4091</v>
      </c>
      <c r="G962" s="17" t="s">
        <v>4091</v>
      </c>
      <c r="H962" s="18" t="s">
        <v>257</v>
      </c>
      <c r="I962" s="40" t="s">
        <v>4108</v>
      </c>
    </row>
    <row r="963" spans="1:9" ht="37.5" outlineLevel="1" x14ac:dyDescent="0.35">
      <c r="A963" s="383">
        <v>960</v>
      </c>
      <c r="B963" s="568" t="s">
        <v>1451</v>
      </c>
      <c r="C963" s="17" t="s">
        <v>3525</v>
      </c>
      <c r="D963" s="792" t="s">
        <v>4172</v>
      </c>
      <c r="E963" s="16" t="s">
        <v>4483</v>
      </c>
      <c r="F963" s="17" t="s">
        <v>4256</v>
      </c>
      <c r="G963" s="17" t="s">
        <v>4257</v>
      </c>
      <c r="H963" s="18" t="s">
        <v>259</v>
      </c>
      <c r="I963" s="40" t="s">
        <v>4108</v>
      </c>
    </row>
    <row r="964" spans="1:9" ht="62.5" outlineLevel="1" x14ac:dyDescent="0.35">
      <c r="A964" s="383">
        <v>961</v>
      </c>
      <c r="B964" s="439" t="s">
        <v>3526</v>
      </c>
      <c r="C964" s="17" t="s">
        <v>3527</v>
      </c>
      <c r="D964" s="792" t="s">
        <v>4172</v>
      </c>
      <c r="E964" s="19" t="s">
        <v>4484</v>
      </c>
      <c r="F964" s="11" t="s">
        <v>4485</v>
      </c>
      <c r="G964" s="19" t="s">
        <v>4486</v>
      </c>
      <c r="H964" s="21" t="s">
        <v>259</v>
      </c>
      <c r="I964" s="40" t="s">
        <v>4111</v>
      </c>
    </row>
    <row r="965" spans="1:9" ht="13" x14ac:dyDescent="0.35">
      <c r="A965" s="908">
        <v>962</v>
      </c>
      <c r="B965" s="452"/>
      <c r="C965" s="419" t="s">
        <v>3528</v>
      </c>
      <c r="D965" s="867"/>
      <c r="E965" s="225"/>
      <c r="F965" s="225" t="s">
        <v>1642</v>
      </c>
      <c r="G965" s="225" t="s">
        <v>1642</v>
      </c>
      <c r="H965" s="250" t="s">
        <v>1642</v>
      </c>
      <c r="I965" s="253" t="s">
        <v>1642</v>
      </c>
    </row>
    <row r="966" spans="1:9" ht="13" outlineLevel="1" x14ac:dyDescent="0.35">
      <c r="A966" s="131">
        <v>963</v>
      </c>
      <c r="B966" s="440"/>
      <c r="C966" s="420" t="s">
        <v>1029</v>
      </c>
      <c r="D966" s="422"/>
      <c r="E966" s="420"/>
      <c r="F966" s="420" t="s">
        <v>1642</v>
      </c>
      <c r="G966" s="420" t="s">
        <v>1642</v>
      </c>
      <c r="H966" s="44" t="s">
        <v>1642</v>
      </c>
      <c r="I966" s="420" t="s">
        <v>1642</v>
      </c>
    </row>
    <row r="967" spans="1:9" ht="25" outlineLevel="1" x14ac:dyDescent="0.35">
      <c r="A967" s="383">
        <v>964</v>
      </c>
      <c r="B967" s="466" t="s">
        <v>3529</v>
      </c>
      <c r="C967" s="17" t="s">
        <v>3530</v>
      </c>
      <c r="D967" s="147" t="s">
        <v>4090</v>
      </c>
      <c r="E967" s="11"/>
      <c r="F967" s="17" t="s">
        <v>4091</v>
      </c>
      <c r="G967" s="17" t="s">
        <v>4091</v>
      </c>
      <c r="H967" s="17" t="s">
        <v>257</v>
      </c>
      <c r="I967" s="40" t="s">
        <v>4092</v>
      </c>
    </row>
    <row r="968" spans="1:9" outlineLevel="1" x14ac:dyDescent="0.35">
      <c r="A968" s="383">
        <v>965</v>
      </c>
      <c r="B968" s="466" t="s">
        <v>3531</v>
      </c>
      <c r="C968" s="17" t="s">
        <v>3532</v>
      </c>
      <c r="D968" s="147" t="s">
        <v>4090</v>
      </c>
      <c r="E968" s="11"/>
      <c r="F968" s="17" t="s">
        <v>4091</v>
      </c>
      <c r="G968" s="17" t="s">
        <v>4091</v>
      </c>
      <c r="H968" s="17" t="s">
        <v>257</v>
      </c>
      <c r="I968" s="40" t="s">
        <v>4092</v>
      </c>
    </row>
    <row r="969" spans="1:9" ht="25" outlineLevel="1" x14ac:dyDescent="0.35">
      <c r="A969" s="383">
        <v>966</v>
      </c>
      <c r="B969" s="466" t="s">
        <v>3533</v>
      </c>
      <c r="C969" s="17" t="s">
        <v>3534</v>
      </c>
      <c r="D969" s="147" t="s">
        <v>4090</v>
      </c>
      <c r="E969" s="11"/>
      <c r="F969" s="17" t="s">
        <v>4091</v>
      </c>
      <c r="G969" s="17" t="s">
        <v>4091</v>
      </c>
      <c r="H969" s="17" t="s">
        <v>257</v>
      </c>
      <c r="I969" s="40" t="s">
        <v>4092</v>
      </c>
    </row>
    <row r="970" spans="1:9" outlineLevel="1" x14ac:dyDescent="0.35">
      <c r="A970" s="383">
        <v>967</v>
      </c>
      <c r="B970" s="466" t="s">
        <v>3535</v>
      </c>
      <c r="C970" s="17" t="s">
        <v>3536</v>
      </c>
      <c r="D970" s="43" t="s">
        <v>4094</v>
      </c>
      <c r="E970" s="11"/>
      <c r="F970" s="17" t="s">
        <v>4091</v>
      </c>
      <c r="G970" s="17" t="s">
        <v>4091</v>
      </c>
      <c r="H970" s="17" t="s">
        <v>1870</v>
      </c>
      <c r="I970" s="40" t="s">
        <v>4091</v>
      </c>
    </row>
    <row r="971" spans="1:9" ht="13" x14ac:dyDescent="0.35">
      <c r="A971" s="908">
        <v>968</v>
      </c>
      <c r="B971" s="452"/>
      <c r="C971" s="419" t="s">
        <v>3537</v>
      </c>
      <c r="D971" s="867"/>
      <c r="E971" s="225"/>
      <c r="F971" s="225" t="s">
        <v>1642</v>
      </c>
      <c r="G971" s="225" t="s">
        <v>1642</v>
      </c>
      <c r="H971" s="250" t="s">
        <v>1642</v>
      </c>
      <c r="I971" s="253" t="s">
        <v>1642</v>
      </c>
    </row>
    <row r="972" spans="1:9" ht="13" outlineLevel="1" x14ac:dyDescent="0.35">
      <c r="A972" s="131">
        <v>969</v>
      </c>
      <c r="B972" s="440"/>
      <c r="C972" s="420" t="s">
        <v>1991</v>
      </c>
      <c r="D972" s="422"/>
      <c r="E972" s="420"/>
      <c r="F972" s="420" t="s">
        <v>1642</v>
      </c>
      <c r="G972" s="420" t="s">
        <v>1642</v>
      </c>
      <c r="H972" s="44" t="s">
        <v>1642</v>
      </c>
      <c r="I972" s="420" t="s">
        <v>1642</v>
      </c>
    </row>
    <row r="973" spans="1:9" ht="50" outlineLevel="1" x14ac:dyDescent="0.35">
      <c r="A973" s="863">
        <v>970</v>
      </c>
      <c r="B973" s="466" t="s">
        <v>3538</v>
      </c>
      <c r="C973" s="28" t="s">
        <v>3539</v>
      </c>
      <c r="D973" s="147" t="s">
        <v>4090</v>
      </c>
      <c r="E973" s="11" t="s">
        <v>4487</v>
      </c>
      <c r="F973" s="17" t="s">
        <v>4091</v>
      </c>
      <c r="G973" s="17" t="s">
        <v>4091</v>
      </c>
      <c r="H973" s="17" t="s">
        <v>257</v>
      </c>
      <c r="I973" s="40" t="s">
        <v>4092</v>
      </c>
    </row>
    <row r="974" spans="1:9" ht="25" outlineLevel="1" x14ac:dyDescent="0.35">
      <c r="A974" s="863">
        <v>971</v>
      </c>
      <c r="B974" s="466" t="s">
        <v>3540</v>
      </c>
      <c r="C974" s="28" t="s">
        <v>3541</v>
      </c>
      <c r="D974" s="147" t="s">
        <v>4090</v>
      </c>
      <c r="E974" s="17" t="s">
        <v>4488</v>
      </c>
      <c r="F974" s="17" t="s">
        <v>4091</v>
      </c>
      <c r="G974" s="17" t="s">
        <v>4091</v>
      </c>
      <c r="H974" s="17" t="s">
        <v>257</v>
      </c>
      <c r="I974" s="40" t="s">
        <v>4092</v>
      </c>
    </row>
    <row r="975" spans="1:9" ht="37.5" outlineLevel="1" x14ac:dyDescent="0.35">
      <c r="A975" s="863">
        <v>972</v>
      </c>
      <c r="B975" s="466" t="s">
        <v>3542</v>
      </c>
      <c r="C975" s="28" t="s">
        <v>3377</v>
      </c>
      <c r="D975" s="147" t="s">
        <v>4090</v>
      </c>
      <c r="E975" s="19" t="s">
        <v>4489</v>
      </c>
      <c r="F975" s="17" t="s">
        <v>4091</v>
      </c>
      <c r="G975" s="17" t="s">
        <v>4091</v>
      </c>
      <c r="H975" s="17" t="s">
        <v>257</v>
      </c>
      <c r="I975" s="40" t="s">
        <v>4092</v>
      </c>
    </row>
    <row r="976" spans="1:9" outlineLevel="1" x14ac:dyDescent="0.35">
      <c r="A976" s="863">
        <v>973</v>
      </c>
      <c r="B976" s="466" t="s">
        <v>3543</v>
      </c>
      <c r="C976" s="28" t="s">
        <v>3544</v>
      </c>
      <c r="D976" s="139" t="s">
        <v>4090</v>
      </c>
      <c r="E976" s="38" t="s">
        <v>4490</v>
      </c>
      <c r="F976" s="70" t="s">
        <v>4091</v>
      </c>
      <c r="G976" s="70" t="s">
        <v>4091</v>
      </c>
      <c r="H976" s="17" t="s">
        <v>257</v>
      </c>
      <c r="I976" s="40" t="s">
        <v>4106</v>
      </c>
    </row>
    <row r="977" spans="1:9" outlineLevel="1" x14ac:dyDescent="0.35">
      <c r="A977" s="863">
        <v>974</v>
      </c>
      <c r="B977" s="466" t="s">
        <v>3545</v>
      </c>
      <c r="C977" s="28" t="s">
        <v>3546</v>
      </c>
      <c r="D977" s="43" t="s">
        <v>4094</v>
      </c>
      <c r="E977" s="13" t="s">
        <v>4133</v>
      </c>
      <c r="F977" s="17" t="s">
        <v>4091</v>
      </c>
      <c r="G977" s="17" t="s">
        <v>4091</v>
      </c>
      <c r="H977" s="17" t="s">
        <v>1870</v>
      </c>
      <c r="I977" s="40" t="s">
        <v>4091</v>
      </c>
    </row>
    <row r="978" spans="1:9" ht="13" x14ac:dyDescent="0.35">
      <c r="A978" s="908">
        <v>975</v>
      </c>
      <c r="B978" s="452"/>
      <c r="C978" s="419" t="s">
        <v>3547</v>
      </c>
      <c r="D978" s="867"/>
      <c r="E978" s="225"/>
      <c r="F978" s="225" t="s">
        <v>1642</v>
      </c>
      <c r="G978" s="225" t="s">
        <v>1642</v>
      </c>
      <c r="H978" s="250" t="s">
        <v>1642</v>
      </c>
      <c r="I978" s="253" t="s">
        <v>1642</v>
      </c>
    </row>
    <row r="979" spans="1:9" ht="13" outlineLevel="1" x14ac:dyDescent="0.35">
      <c r="A979" s="131">
        <v>976</v>
      </c>
      <c r="B979" s="440"/>
      <c r="C979" s="420" t="s">
        <v>1029</v>
      </c>
      <c r="D979" s="422"/>
      <c r="E979" s="420"/>
      <c r="F979" s="420" t="s">
        <v>1642</v>
      </c>
      <c r="G979" s="420" t="s">
        <v>1642</v>
      </c>
      <c r="H979" s="44" t="s">
        <v>1642</v>
      </c>
      <c r="I979" s="15" t="s">
        <v>1642</v>
      </c>
    </row>
    <row r="980" spans="1:9" outlineLevel="1" x14ac:dyDescent="0.35">
      <c r="A980" s="383">
        <v>977</v>
      </c>
      <c r="B980" s="466" t="s">
        <v>3548</v>
      </c>
      <c r="C980" s="17" t="s">
        <v>3549</v>
      </c>
      <c r="D980" s="147" t="s">
        <v>4090</v>
      </c>
      <c r="E980" s="40" t="s">
        <v>4671</v>
      </c>
      <c r="F980" s="40" t="s">
        <v>4091</v>
      </c>
      <c r="G980" s="17" t="s">
        <v>4091</v>
      </c>
      <c r="H980" s="17" t="s">
        <v>257</v>
      </c>
      <c r="I980" s="40" t="s">
        <v>4106</v>
      </c>
    </row>
    <row r="981" spans="1:9" outlineLevel="1" x14ac:dyDescent="0.35">
      <c r="A981" s="383">
        <v>978</v>
      </c>
      <c r="B981" s="466" t="s">
        <v>3550</v>
      </c>
      <c r="C981" s="17" t="s">
        <v>3551</v>
      </c>
      <c r="D981" s="147" t="s">
        <v>4090</v>
      </c>
      <c r="E981" s="40"/>
      <c r="F981" s="40" t="s">
        <v>4091</v>
      </c>
      <c r="G981" s="17" t="s">
        <v>4091</v>
      </c>
      <c r="H981" s="17" t="s">
        <v>257</v>
      </c>
      <c r="I981" s="40" t="s">
        <v>4106</v>
      </c>
    </row>
    <row r="982" spans="1:9" outlineLevel="1" x14ac:dyDescent="0.35">
      <c r="A982" s="383">
        <v>979</v>
      </c>
      <c r="B982" s="466" t="s">
        <v>3552</v>
      </c>
      <c r="C982" s="17" t="s">
        <v>3553</v>
      </c>
      <c r="D982" s="43" t="s">
        <v>4094</v>
      </c>
      <c r="E982" s="40"/>
      <c r="F982" s="17" t="s">
        <v>4091</v>
      </c>
      <c r="G982" s="17" t="s">
        <v>4091</v>
      </c>
      <c r="H982" s="17" t="s">
        <v>1870</v>
      </c>
      <c r="I982" s="40" t="s">
        <v>4091</v>
      </c>
    </row>
    <row r="983" spans="1:9" outlineLevel="1" x14ac:dyDescent="0.35">
      <c r="A983" s="383">
        <v>980</v>
      </c>
      <c r="B983" s="466" t="s">
        <v>3554</v>
      </c>
      <c r="C983" s="17" t="s">
        <v>3555</v>
      </c>
      <c r="D983" s="147" t="s">
        <v>4090</v>
      </c>
      <c r="E983" s="40" t="s">
        <v>4672</v>
      </c>
      <c r="F983" s="40" t="s">
        <v>4091</v>
      </c>
      <c r="G983" s="17" t="s">
        <v>4091</v>
      </c>
      <c r="H983" s="17" t="s">
        <v>257</v>
      </c>
      <c r="I983" s="40" t="s">
        <v>4106</v>
      </c>
    </row>
    <row r="984" spans="1:9" ht="13" x14ac:dyDescent="0.35">
      <c r="A984" s="908">
        <v>981</v>
      </c>
      <c r="B984" s="452"/>
      <c r="C984" s="419" t="s">
        <v>3556</v>
      </c>
      <c r="D984" s="867"/>
      <c r="E984" s="225"/>
      <c r="F984" s="225" t="s">
        <v>1642</v>
      </c>
      <c r="G984" s="225" t="s">
        <v>1642</v>
      </c>
      <c r="H984" s="250" t="s">
        <v>1642</v>
      </c>
      <c r="I984" s="253" t="s">
        <v>1642</v>
      </c>
    </row>
    <row r="985" spans="1:9" s="60" customFormat="1" ht="13" outlineLevel="1" x14ac:dyDescent="0.35">
      <c r="A985" s="909">
        <v>982</v>
      </c>
      <c r="B985" s="567"/>
      <c r="C985" s="74" t="s">
        <v>2205</v>
      </c>
      <c r="D985" s="422"/>
      <c r="E985" s="416"/>
      <c r="F985" s="416" t="s">
        <v>1642</v>
      </c>
      <c r="G985" s="416" t="s">
        <v>1642</v>
      </c>
      <c r="H985" s="44" t="s">
        <v>1642</v>
      </c>
      <c r="I985" s="420" t="s">
        <v>1642</v>
      </c>
    </row>
    <row r="986" spans="1:9" s="60" customFormat="1" outlineLevel="1" x14ac:dyDescent="0.35">
      <c r="A986" s="383">
        <v>983</v>
      </c>
      <c r="B986" s="589" t="s">
        <v>1509</v>
      </c>
      <c r="C986" s="17" t="s">
        <v>4491</v>
      </c>
      <c r="D986" s="147" t="s">
        <v>4090</v>
      </c>
      <c r="E986" s="16" t="s">
        <v>4492</v>
      </c>
      <c r="F986" s="70" t="s">
        <v>4091</v>
      </c>
      <c r="G986" s="70" t="s">
        <v>4091</v>
      </c>
      <c r="H986" s="17" t="s">
        <v>257</v>
      </c>
      <c r="I986" s="11" t="s">
        <v>4092</v>
      </c>
    </row>
    <row r="987" spans="1:9" ht="13" outlineLevel="1" x14ac:dyDescent="0.35">
      <c r="A987" s="909">
        <v>984</v>
      </c>
      <c r="B987" s="567"/>
      <c r="C987" s="74" t="s">
        <v>3557</v>
      </c>
      <c r="D987" s="422"/>
      <c r="E987" s="416"/>
      <c r="F987" s="416" t="s">
        <v>1642</v>
      </c>
      <c r="G987" s="416" t="s">
        <v>1642</v>
      </c>
      <c r="H987" s="44" t="s">
        <v>1642</v>
      </c>
      <c r="I987" s="420" t="s">
        <v>1642</v>
      </c>
    </row>
    <row r="988" spans="1:9" ht="13" outlineLevel="1" x14ac:dyDescent="0.35">
      <c r="A988" s="909">
        <v>985</v>
      </c>
      <c r="B988" s="567"/>
      <c r="C988" s="74" t="s">
        <v>1029</v>
      </c>
      <c r="D988" s="422"/>
      <c r="E988" s="416"/>
      <c r="F988" s="416" t="s">
        <v>1642</v>
      </c>
      <c r="G988" s="416" t="s">
        <v>1642</v>
      </c>
      <c r="H988" s="44" t="s">
        <v>1642</v>
      </c>
      <c r="I988" s="420" t="s">
        <v>1642</v>
      </c>
    </row>
    <row r="989" spans="1:9" outlineLevel="1" x14ac:dyDescent="0.35">
      <c r="A989" s="383">
        <v>986</v>
      </c>
      <c r="B989" s="589" t="s">
        <v>3558</v>
      </c>
      <c r="C989" s="17" t="s">
        <v>3559</v>
      </c>
      <c r="D989" s="147" t="s">
        <v>4090</v>
      </c>
      <c r="E989" s="16"/>
      <c r="F989" s="70" t="s">
        <v>4091</v>
      </c>
      <c r="G989" s="70" t="s">
        <v>4091</v>
      </c>
      <c r="H989" s="17" t="s">
        <v>257</v>
      </c>
      <c r="I989" s="11" t="s">
        <v>4092</v>
      </c>
    </row>
    <row r="990" spans="1:9" outlineLevel="1" x14ac:dyDescent="0.35">
      <c r="A990" s="383">
        <v>987</v>
      </c>
      <c r="B990" s="589" t="s">
        <v>3560</v>
      </c>
      <c r="C990" s="17" t="s">
        <v>3561</v>
      </c>
      <c r="D990" s="147" t="s">
        <v>4090</v>
      </c>
      <c r="E990" s="16"/>
      <c r="F990" s="70" t="s">
        <v>4091</v>
      </c>
      <c r="G990" s="70" t="s">
        <v>4091</v>
      </c>
      <c r="H990" s="17" t="s">
        <v>257</v>
      </c>
      <c r="I990" s="11" t="s">
        <v>4092</v>
      </c>
    </row>
    <row r="991" spans="1:9" outlineLevel="1" x14ac:dyDescent="0.35">
      <c r="A991" s="857">
        <v>988</v>
      </c>
      <c r="B991" s="589" t="s">
        <v>3562</v>
      </c>
      <c r="C991" s="13" t="s">
        <v>3563</v>
      </c>
      <c r="D991" s="147" t="s">
        <v>4090</v>
      </c>
      <c r="E991" s="16"/>
      <c r="F991" s="70" t="s">
        <v>4091</v>
      </c>
      <c r="G991" s="70" t="s">
        <v>4091</v>
      </c>
      <c r="H991" s="17" t="s">
        <v>257</v>
      </c>
      <c r="I991" s="11" t="s">
        <v>4092</v>
      </c>
    </row>
    <row r="992" spans="1:9" ht="13" outlineLevel="1" x14ac:dyDescent="0.35">
      <c r="A992" s="889">
        <v>989</v>
      </c>
      <c r="B992" s="567"/>
      <c r="C992" s="424" t="s">
        <v>2818</v>
      </c>
      <c r="D992" s="422"/>
      <c r="E992" s="416"/>
      <c r="F992" s="416" t="s">
        <v>1642</v>
      </c>
      <c r="G992" s="416" t="s">
        <v>1642</v>
      </c>
      <c r="H992" s="44" t="s">
        <v>1642</v>
      </c>
      <c r="I992" s="15" t="s">
        <v>1642</v>
      </c>
    </row>
    <row r="993" spans="1:9" outlineLevel="1" x14ac:dyDescent="0.35">
      <c r="A993" s="383">
        <v>990</v>
      </c>
      <c r="B993" s="589" t="s">
        <v>3564</v>
      </c>
      <c r="C993" s="17" t="s">
        <v>3565</v>
      </c>
      <c r="D993" s="147" t="s">
        <v>4090</v>
      </c>
      <c r="E993" s="16"/>
      <c r="F993" s="70" t="s">
        <v>4091</v>
      </c>
      <c r="G993" s="70" t="s">
        <v>4091</v>
      </c>
      <c r="H993" s="17" t="s">
        <v>257</v>
      </c>
      <c r="I993" s="11" t="s">
        <v>4092</v>
      </c>
    </row>
    <row r="994" spans="1:9" outlineLevel="1" x14ac:dyDescent="0.35">
      <c r="A994" s="383">
        <v>991</v>
      </c>
      <c r="B994" s="589" t="s">
        <v>3566</v>
      </c>
      <c r="C994" s="17" t="s">
        <v>3567</v>
      </c>
      <c r="D994" s="147" t="s">
        <v>4090</v>
      </c>
      <c r="E994" s="16"/>
      <c r="F994" s="70" t="s">
        <v>4091</v>
      </c>
      <c r="G994" s="70" t="s">
        <v>4091</v>
      </c>
      <c r="H994" s="17" t="s">
        <v>257</v>
      </c>
      <c r="I994" s="11" t="s">
        <v>4106</v>
      </c>
    </row>
    <row r="995" spans="1:9" outlineLevel="1" x14ac:dyDescent="0.35">
      <c r="A995" s="857">
        <v>992</v>
      </c>
      <c r="B995" s="589" t="s">
        <v>639</v>
      </c>
      <c r="C995" s="13" t="s">
        <v>640</v>
      </c>
      <c r="D995" s="127" t="s">
        <v>256</v>
      </c>
      <c r="E995" s="16"/>
      <c r="F995" s="70" t="s">
        <v>4091</v>
      </c>
      <c r="G995" s="70" t="s">
        <v>4091</v>
      </c>
      <c r="H995" s="17" t="s">
        <v>257</v>
      </c>
      <c r="I995" s="11" t="s">
        <v>4106</v>
      </c>
    </row>
    <row r="996" spans="1:9" outlineLevel="1" x14ac:dyDescent="0.35">
      <c r="A996" s="383">
        <v>993</v>
      </c>
      <c r="B996" s="589" t="s">
        <v>3568</v>
      </c>
      <c r="C996" s="17" t="s">
        <v>3229</v>
      </c>
      <c r="D996" s="147" t="s">
        <v>4090</v>
      </c>
      <c r="E996" s="16"/>
      <c r="F996" s="70" t="s">
        <v>4091</v>
      </c>
      <c r="G996" s="70" t="s">
        <v>4091</v>
      </c>
      <c r="H996" s="17" t="s">
        <v>257</v>
      </c>
      <c r="I996" s="11" t="s">
        <v>4092</v>
      </c>
    </row>
    <row r="997" spans="1:9" outlineLevel="1" x14ac:dyDescent="0.35">
      <c r="A997" s="857">
        <v>994</v>
      </c>
      <c r="B997" s="617" t="s">
        <v>3569</v>
      </c>
      <c r="C997" s="13" t="s">
        <v>3570</v>
      </c>
      <c r="D997" s="147" t="s">
        <v>4090</v>
      </c>
      <c r="E997" s="73" t="s">
        <v>4493</v>
      </c>
      <c r="F997" s="70" t="s">
        <v>4091</v>
      </c>
      <c r="G997" s="70" t="s">
        <v>4091</v>
      </c>
      <c r="H997" s="17" t="s">
        <v>257</v>
      </c>
      <c r="I997" s="11" t="s">
        <v>4092</v>
      </c>
    </row>
    <row r="998" spans="1:9" outlineLevel="1" x14ac:dyDescent="0.35">
      <c r="A998" s="857">
        <v>995</v>
      </c>
      <c r="B998" s="617" t="s">
        <v>3571</v>
      </c>
      <c r="C998" s="13" t="s">
        <v>3572</v>
      </c>
      <c r="D998" s="139" t="s">
        <v>4090</v>
      </c>
      <c r="E998" s="75" t="s">
        <v>4377</v>
      </c>
      <c r="F998" s="70" t="s">
        <v>4091</v>
      </c>
      <c r="G998" s="70" t="s">
        <v>4091</v>
      </c>
      <c r="H998" s="17" t="s">
        <v>257</v>
      </c>
      <c r="I998" s="11" t="s">
        <v>4106</v>
      </c>
    </row>
    <row r="999" spans="1:9" outlineLevel="1" x14ac:dyDescent="0.35">
      <c r="A999" s="857">
        <v>996</v>
      </c>
      <c r="B999" s="589" t="s">
        <v>643</v>
      </c>
      <c r="C999" s="13" t="s">
        <v>644</v>
      </c>
      <c r="D999" s="127" t="s">
        <v>256</v>
      </c>
      <c r="E999" s="73"/>
      <c r="F999" s="70" t="s">
        <v>4091</v>
      </c>
      <c r="G999" s="70" t="s">
        <v>4091</v>
      </c>
      <c r="H999" s="17" t="s">
        <v>257</v>
      </c>
      <c r="I999" s="11" t="s">
        <v>4106</v>
      </c>
    </row>
    <row r="1000" spans="1:9" s="60" customFormat="1" outlineLevel="1" x14ac:dyDescent="0.35">
      <c r="A1000" s="857">
        <v>997</v>
      </c>
      <c r="B1000" s="589" t="s">
        <v>646</v>
      </c>
      <c r="C1000" s="13" t="s">
        <v>647</v>
      </c>
      <c r="D1000" s="127" t="s">
        <v>256</v>
      </c>
      <c r="E1000" s="73"/>
      <c r="F1000" s="70" t="s">
        <v>4091</v>
      </c>
      <c r="G1000" s="70" t="s">
        <v>4091</v>
      </c>
      <c r="H1000" s="17" t="s">
        <v>257</v>
      </c>
      <c r="I1000" s="11" t="s">
        <v>4106</v>
      </c>
    </row>
    <row r="1001" spans="1:9" s="60" customFormat="1" outlineLevel="1" x14ac:dyDescent="0.35">
      <c r="A1001" s="857">
        <v>998</v>
      </c>
      <c r="B1001" s="589" t="s">
        <v>3573</v>
      </c>
      <c r="C1001" s="13" t="s">
        <v>3574</v>
      </c>
      <c r="D1001" s="147" t="s">
        <v>4090</v>
      </c>
      <c r="E1001" s="73"/>
      <c r="F1001" s="70" t="s">
        <v>4091</v>
      </c>
      <c r="G1001" s="70" t="s">
        <v>4091</v>
      </c>
      <c r="H1001" s="17" t="s">
        <v>257</v>
      </c>
      <c r="I1001" s="11" t="s">
        <v>4106</v>
      </c>
    </row>
    <row r="1002" spans="1:9" s="60" customFormat="1" outlineLevel="1" x14ac:dyDescent="0.35">
      <c r="A1002" s="857">
        <v>999</v>
      </c>
      <c r="B1002" s="589" t="s">
        <v>3575</v>
      </c>
      <c r="C1002" s="13" t="s">
        <v>3576</v>
      </c>
      <c r="D1002" s="147" t="s">
        <v>4090</v>
      </c>
      <c r="E1002" s="73"/>
      <c r="F1002" s="70" t="s">
        <v>4091</v>
      </c>
      <c r="G1002" s="70" t="s">
        <v>4091</v>
      </c>
      <c r="H1002" s="17" t="s">
        <v>257</v>
      </c>
      <c r="I1002" s="11" t="s">
        <v>4106</v>
      </c>
    </row>
    <row r="1003" spans="1:9" outlineLevel="1" x14ac:dyDescent="0.35">
      <c r="A1003" s="857">
        <v>1000</v>
      </c>
      <c r="B1003" s="589" t="s">
        <v>3577</v>
      </c>
      <c r="C1003" s="13" t="s">
        <v>3578</v>
      </c>
      <c r="D1003" s="147" t="s">
        <v>4090</v>
      </c>
      <c r="E1003" s="73"/>
      <c r="F1003" s="70" t="s">
        <v>4091</v>
      </c>
      <c r="G1003" s="70" t="s">
        <v>4091</v>
      </c>
      <c r="H1003" s="17" t="s">
        <v>257</v>
      </c>
      <c r="I1003" s="11" t="s">
        <v>4106</v>
      </c>
    </row>
    <row r="1004" spans="1:9" ht="13" outlineLevel="1" x14ac:dyDescent="0.35">
      <c r="A1004" s="909">
        <v>1001</v>
      </c>
      <c r="B1004" s="567"/>
      <c r="C1004" s="74" t="s">
        <v>3579</v>
      </c>
      <c r="D1004" s="422"/>
      <c r="E1004" s="416"/>
      <c r="F1004" s="416" t="s">
        <v>1642</v>
      </c>
      <c r="G1004" s="416" t="s">
        <v>1642</v>
      </c>
      <c r="H1004" s="44" t="s">
        <v>1642</v>
      </c>
      <c r="I1004" s="420" t="s">
        <v>1642</v>
      </c>
    </row>
    <row r="1005" spans="1:9" ht="13" outlineLevel="1" x14ac:dyDescent="0.35">
      <c r="A1005" s="909">
        <v>1002</v>
      </c>
      <c r="B1005" s="567"/>
      <c r="C1005" s="74" t="s">
        <v>1029</v>
      </c>
      <c r="D1005" s="422"/>
      <c r="E1005" s="416"/>
      <c r="F1005" s="416" t="s">
        <v>1642</v>
      </c>
      <c r="G1005" s="416" t="s">
        <v>1642</v>
      </c>
      <c r="H1005" s="44" t="s">
        <v>1642</v>
      </c>
      <c r="I1005" s="420" t="s">
        <v>1642</v>
      </c>
    </row>
    <row r="1006" spans="1:9" outlineLevel="1" x14ac:dyDescent="0.35">
      <c r="A1006" s="383">
        <v>1003</v>
      </c>
      <c r="B1006" s="589" t="s">
        <v>3580</v>
      </c>
      <c r="C1006" s="17" t="s">
        <v>3581</v>
      </c>
      <c r="D1006" s="147" t="s">
        <v>4090</v>
      </c>
      <c r="E1006" s="16"/>
      <c r="F1006" s="70" t="s">
        <v>4091</v>
      </c>
      <c r="G1006" s="70" t="s">
        <v>4091</v>
      </c>
      <c r="H1006" s="17" t="s">
        <v>257</v>
      </c>
      <c r="I1006" s="11" t="s">
        <v>4092</v>
      </c>
    </row>
    <row r="1007" spans="1:9" outlineLevel="1" x14ac:dyDescent="0.35">
      <c r="A1007" s="383">
        <v>1004</v>
      </c>
      <c r="B1007" s="589" t="s">
        <v>3582</v>
      </c>
      <c r="C1007" s="17" t="s">
        <v>3583</v>
      </c>
      <c r="D1007" s="147" t="s">
        <v>4090</v>
      </c>
      <c r="E1007" s="16"/>
      <c r="F1007" s="70" t="s">
        <v>4091</v>
      </c>
      <c r="G1007" s="70" t="s">
        <v>4091</v>
      </c>
      <c r="H1007" s="17" t="s">
        <v>257</v>
      </c>
      <c r="I1007" s="11" t="s">
        <v>4092</v>
      </c>
    </row>
    <row r="1008" spans="1:9" outlineLevel="1" x14ac:dyDescent="0.35">
      <c r="A1008" s="383">
        <v>1005</v>
      </c>
      <c r="B1008" s="589" t="s">
        <v>3584</v>
      </c>
      <c r="C1008" s="17" t="s">
        <v>3585</v>
      </c>
      <c r="D1008" s="147" t="s">
        <v>4090</v>
      </c>
      <c r="E1008" s="16"/>
      <c r="F1008" s="70" t="s">
        <v>4091</v>
      </c>
      <c r="G1008" s="70" t="s">
        <v>4091</v>
      </c>
      <c r="H1008" s="17" t="s">
        <v>257</v>
      </c>
      <c r="I1008" s="11" t="s">
        <v>4092</v>
      </c>
    </row>
    <row r="1009" spans="1:9" outlineLevel="1" x14ac:dyDescent="0.35">
      <c r="A1009" s="383">
        <v>1006</v>
      </c>
      <c r="B1009" s="589" t="s">
        <v>3586</v>
      </c>
      <c r="C1009" s="17" t="s">
        <v>3587</v>
      </c>
      <c r="D1009" s="147" t="s">
        <v>4090</v>
      </c>
      <c r="E1009" s="16"/>
      <c r="F1009" s="70" t="s">
        <v>4091</v>
      </c>
      <c r="G1009" s="70" t="s">
        <v>4091</v>
      </c>
      <c r="H1009" s="17" t="s">
        <v>257</v>
      </c>
      <c r="I1009" s="11" t="s">
        <v>4092</v>
      </c>
    </row>
    <row r="1010" spans="1:9" ht="13" outlineLevel="1" x14ac:dyDescent="0.35">
      <c r="A1010" s="889">
        <v>1007</v>
      </c>
      <c r="B1010" s="567"/>
      <c r="C1010" s="424" t="s">
        <v>2818</v>
      </c>
      <c r="D1010" s="422"/>
      <c r="E1010" s="416"/>
      <c r="F1010" s="416" t="s">
        <v>1642</v>
      </c>
      <c r="G1010" s="416" t="s">
        <v>1642</v>
      </c>
      <c r="H1010" s="44" t="s">
        <v>1642</v>
      </c>
      <c r="I1010" s="12" t="s">
        <v>1642</v>
      </c>
    </row>
    <row r="1011" spans="1:9" outlineLevel="1" x14ac:dyDescent="0.35">
      <c r="A1011" s="383">
        <v>1008</v>
      </c>
      <c r="B1011" s="589" t="s">
        <v>3588</v>
      </c>
      <c r="C1011" s="17" t="s">
        <v>3589</v>
      </c>
      <c r="D1011" s="43" t="s">
        <v>4094</v>
      </c>
      <c r="E1011" s="16"/>
      <c r="F1011" s="70" t="s">
        <v>4091</v>
      </c>
      <c r="G1011" s="70" t="s">
        <v>4091</v>
      </c>
      <c r="H1011" s="17" t="s">
        <v>1870</v>
      </c>
      <c r="I1011" s="11" t="s">
        <v>4091</v>
      </c>
    </row>
    <row r="1012" spans="1:9" outlineLevel="1" x14ac:dyDescent="0.35">
      <c r="A1012" s="383">
        <v>1009</v>
      </c>
      <c r="B1012" s="589" t="s">
        <v>3590</v>
      </c>
      <c r="C1012" s="17" t="s">
        <v>3591</v>
      </c>
      <c r="D1012" s="43" t="s">
        <v>4094</v>
      </c>
      <c r="E1012" s="16"/>
      <c r="F1012" s="70" t="s">
        <v>4091</v>
      </c>
      <c r="G1012" s="70" t="s">
        <v>4091</v>
      </c>
      <c r="H1012" s="17" t="s">
        <v>1870</v>
      </c>
      <c r="I1012" s="11" t="s">
        <v>4091</v>
      </c>
    </row>
    <row r="1013" spans="1:9" outlineLevel="1" x14ac:dyDescent="0.35">
      <c r="A1013" s="383">
        <v>1010</v>
      </c>
      <c r="B1013" s="589" t="s">
        <v>3592</v>
      </c>
      <c r="C1013" s="17" t="s">
        <v>3593</v>
      </c>
      <c r="D1013" s="43" t="s">
        <v>4094</v>
      </c>
      <c r="E1013" s="16"/>
      <c r="F1013" s="70" t="s">
        <v>4091</v>
      </c>
      <c r="G1013" s="70" t="s">
        <v>4091</v>
      </c>
      <c r="H1013" s="17" t="s">
        <v>1870</v>
      </c>
      <c r="I1013" s="11" t="s">
        <v>4091</v>
      </c>
    </row>
    <row r="1014" spans="1:9" outlineLevel="1" x14ac:dyDescent="0.35">
      <c r="A1014" s="857">
        <v>1011</v>
      </c>
      <c r="B1014" s="589" t="s">
        <v>3594</v>
      </c>
      <c r="C1014" s="13" t="s">
        <v>3565</v>
      </c>
      <c r="D1014" s="147" t="s">
        <v>4090</v>
      </c>
      <c r="E1014" s="16"/>
      <c r="F1014" s="70" t="s">
        <v>4091</v>
      </c>
      <c r="G1014" s="70" t="s">
        <v>4091</v>
      </c>
      <c r="H1014" s="17" t="s">
        <v>257</v>
      </c>
      <c r="I1014" s="11" t="s">
        <v>4106</v>
      </c>
    </row>
    <row r="1015" spans="1:9" outlineLevel="1" x14ac:dyDescent="0.35">
      <c r="A1015" s="857">
        <v>1012</v>
      </c>
      <c r="B1015" s="589" t="s">
        <v>1381</v>
      </c>
      <c r="C1015" s="13" t="s">
        <v>3595</v>
      </c>
      <c r="D1015" s="147" t="s">
        <v>4090</v>
      </c>
      <c r="E1015" s="16"/>
      <c r="F1015" s="70" t="s">
        <v>4091</v>
      </c>
      <c r="G1015" s="70" t="s">
        <v>4091</v>
      </c>
      <c r="H1015" s="17" t="s">
        <v>257</v>
      </c>
      <c r="I1015" s="781" t="s">
        <v>4108</v>
      </c>
    </row>
    <row r="1016" spans="1:9" outlineLevel="1" x14ac:dyDescent="0.35">
      <c r="A1016" s="857">
        <v>1013</v>
      </c>
      <c r="B1016" s="589" t="s">
        <v>3596</v>
      </c>
      <c r="C1016" s="13" t="s">
        <v>3229</v>
      </c>
      <c r="D1016" s="147" t="s">
        <v>4090</v>
      </c>
      <c r="E1016" s="73" t="s">
        <v>4494</v>
      </c>
      <c r="F1016" s="70" t="s">
        <v>4091</v>
      </c>
      <c r="G1016" s="70" t="s">
        <v>4091</v>
      </c>
      <c r="H1016" s="17" t="s">
        <v>257</v>
      </c>
      <c r="I1016" s="11" t="s">
        <v>4092</v>
      </c>
    </row>
    <row r="1017" spans="1:9" outlineLevel="1" x14ac:dyDescent="0.35">
      <c r="A1017" s="857">
        <v>1014</v>
      </c>
      <c r="B1017" s="589" t="s">
        <v>3597</v>
      </c>
      <c r="C1017" s="13" t="s">
        <v>3570</v>
      </c>
      <c r="D1017" s="147" t="s">
        <v>4090</v>
      </c>
      <c r="E1017" s="73" t="s">
        <v>4495</v>
      </c>
      <c r="F1017" s="70" t="s">
        <v>4091</v>
      </c>
      <c r="G1017" s="70" t="s">
        <v>4091</v>
      </c>
      <c r="H1017" s="17" t="s">
        <v>257</v>
      </c>
      <c r="I1017" s="11" t="s">
        <v>4106</v>
      </c>
    </row>
    <row r="1018" spans="1:9" outlineLevel="1" x14ac:dyDescent="0.35">
      <c r="A1018" s="857">
        <v>1015</v>
      </c>
      <c r="B1018" s="589" t="s">
        <v>3598</v>
      </c>
      <c r="C1018" s="13" t="s">
        <v>3572</v>
      </c>
      <c r="D1018" s="139" t="s">
        <v>4090</v>
      </c>
      <c r="E1018" s="75" t="s">
        <v>4377</v>
      </c>
      <c r="F1018" s="70" t="s">
        <v>4091</v>
      </c>
      <c r="G1018" s="70" t="s">
        <v>4091</v>
      </c>
      <c r="H1018" s="17" t="s">
        <v>257</v>
      </c>
      <c r="I1018" s="11" t="s">
        <v>4106</v>
      </c>
    </row>
    <row r="1019" spans="1:9" outlineLevel="1" x14ac:dyDescent="0.35">
      <c r="A1019" s="857">
        <v>1016</v>
      </c>
      <c r="B1019" s="589" t="s">
        <v>649</v>
      </c>
      <c r="C1019" s="13" t="s">
        <v>650</v>
      </c>
      <c r="D1019" s="127" t="s">
        <v>256</v>
      </c>
      <c r="E1019" s="73"/>
      <c r="F1019" s="70" t="s">
        <v>4091</v>
      </c>
      <c r="G1019" s="70" t="s">
        <v>4091</v>
      </c>
      <c r="H1019" s="17" t="s">
        <v>257</v>
      </c>
      <c r="I1019" s="11" t="s">
        <v>4106</v>
      </c>
    </row>
    <row r="1020" spans="1:9" outlineLevel="1" x14ac:dyDescent="0.35">
      <c r="A1020" s="857">
        <v>1017</v>
      </c>
      <c r="B1020" s="589" t="s">
        <v>3599</v>
      </c>
      <c r="C1020" s="13" t="s">
        <v>3600</v>
      </c>
      <c r="D1020" s="139" t="s">
        <v>4090</v>
      </c>
      <c r="E1020" s="73"/>
      <c r="F1020" s="70" t="s">
        <v>4091</v>
      </c>
      <c r="G1020" s="70" t="s">
        <v>4091</v>
      </c>
      <c r="H1020" s="17" t="s">
        <v>257</v>
      </c>
      <c r="I1020" s="11" t="s">
        <v>4106</v>
      </c>
    </row>
    <row r="1021" spans="1:9" outlineLevel="1" x14ac:dyDescent="0.35">
      <c r="A1021" s="857">
        <v>1018</v>
      </c>
      <c r="B1021" s="589" t="s">
        <v>3601</v>
      </c>
      <c r="C1021" s="13" t="s">
        <v>3602</v>
      </c>
      <c r="D1021" s="139" t="s">
        <v>4090</v>
      </c>
      <c r="E1021" s="73"/>
      <c r="F1021" s="70" t="s">
        <v>4091</v>
      </c>
      <c r="G1021" s="70" t="s">
        <v>4091</v>
      </c>
      <c r="H1021" s="17" t="s">
        <v>257</v>
      </c>
      <c r="I1021" s="11" t="s">
        <v>4106</v>
      </c>
    </row>
    <row r="1022" spans="1:9" s="60" customFormat="1" outlineLevel="1" x14ac:dyDescent="0.35">
      <c r="A1022" s="857">
        <v>1019</v>
      </c>
      <c r="B1022" s="589" t="s">
        <v>3603</v>
      </c>
      <c r="C1022" s="13" t="s">
        <v>3604</v>
      </c>
      <c r="D1022" s="147" t="s">
        <v>4090</v>
      </c>
      <c r="E1022" s="73"/>
      <c r="F1022" s="70" t="s">
        <v>4091</v>
      </c>
      <c r="G1022" s="70" t="s">
        <v>4091</v>
      </c>
      <c r="H1022" s="17" t="s">
        <v>257</v>
      </c>
      <c r="I1022" s="11" t="s">
        <v>4106</v>
      </c>
    </row>
    <row r="1023" spans="1:9" s="60" customFormat="1" outlineLevel="1" x14ac:dyDescent="0.35">
      <c r="A1023" s="857">
        <v>1020</v>
      </c>
      <c r="B1023" s="589" t="s">
        <v>653</v>
      </c>
      <c r="C1023" s="13" t="s">
        <v>647</v>
      </c>
      <c r="D1023" s="127" t="s">
        <v>256</v>
      </c>
      <c r="E1023" s="73"/>
      <c r="F1023" s="70" t="s">
        <v>4091</v>
      </c>
      <c r="G1023" s="70" t="s">
        <v>4091</v>
      </c>
      <c r="H1023" s="17" t="s">
        <v>257</v>
      </c>
      <c r="I1023" s="11" t="s">
        <v>4106</v>
      </c>
    </row>
    <row r="1024" spans="1:9" s="60" customFormat="1" outlineLevel="1" x14ac:dyDescent="0.35">
      <c r="A1024" s="857">
        <v>1021</v>
      </c>
      <c r="B1024" s="249" t="s">
        <v>3605</v>
      </c>
      <c r="C1024" s="13" t="s">
        <v>3606</v>
      </c>
      <c r="D1024" s="147" t="s">
        <v>4090</v>
      </c>
      <c r="E1024" s="73"/>
      <c r="F1024" s="70" t="s">
        <v>4091</v>
      </c>
      <c r="G1024" s="70" t="s">
        <v>4091</v>
      </c>
      <c r="H1024" s="17" t="s">
        <v>257</v>
      </c>
      <c r="I1024" s="11" t="s">
        <v>4106</v>
      </c>
    </row>
    <row r="1025" spans="1:9" outlineLevel="1" x14ac:dyDescent="0.35">
      <c r="A1025" s="857">
        <v>1022</v>
      </c>
      <c r="B1025" s="249" t="s">
        <v>3607</v>
      </c>
      <c r="C1025" s="13" t="s">
        <v>3608</v>
      </c>
      <c r="D1025" s="147" t="s">
        <v>4090</v>
      </c>
      <c r="E1025" s="73"/>
      <c r="F1025" s="70" t="s">
        <v>4091</v>
      </c>
      <c r="G1025" s="70" t="s">
        <v>4091</v>
      </c>
      <c r="H1025" s="17" t="s">
        <v>257</v>
      </c>
      <c r="I1025" s="11" t="s">
        <v>4106</v>
      </c>
    </row>
    <row r="1026" spans="1:9" ht="13" x14ac:dyDescent="0.35">
      <c r="A1026" s="908">
        <v>1023</v>
      </c>
      <c r="B1026" s="452"/>
      <c r="C1026" s="419" t="s">
        <v>3609</v>
      </c>
      <c r="D1026" s="867"/>
      <c r="E1026" s="225"/>
      <c r="F1026" s="225" t="s">
        <v>1642</v>
      </c>
      <c r="G1026" s="225" t="s">
        <v>1642</v>
      </c>
      <c r="H1026" s="250" t="s">
        <v>1642</v>
      </c>
      <c r="I1026" s="253" t="s">
        <v>1642</v>
      </c>
    </row>
    <row r="1027" spans="1:9" ht="13" outlineLevel="1" x14ac:dyDescent="0.35">
      <c r="A1027" s="909">
        <v>1024</v>
      </c>
      <c r="B1027" s="440"/>
      <c r="C1027" s="74" t="s">
        <v>3610</v>
      </c>
      <c r="D1027" s="422"/>
      <c r="E1027" s="420"/>
      <c r="F1027" s="420" t="s">
        <v>1642</v>
      </c>
      <c r="G1027" s="420" t="s">
        <v>1642</v>
      </c>
      <c r="H1027" s="44" t="s">
        <v>1642</v>
      </c>
      <c r="I1027" s="420" t="s">
        <v>1642</v>
      </c>
    </row>
    <row r="1028" spans="1:9" ht="25" outlineLevel="1" x14ac:dyDescent="0.35">
      <c r="A1028" s="383">
        <v>1025</v>
      </c>
      <c r="B1028" s="466" t="s">
        <v>3611</v>
      </c>
      <c r="C1028" s="17" t="s">
        <v>3612</v>
      </c>
      <c r="D1028" s="43" t="s">
        <v>4094</v>
      </c>
      <c r="E1028" s="11"/>
      <c r="F1028" s="17" t="s">
        <v>4091</v>
      </c>
      <c r="G1028" s="17" t="s">
        <v>4091</v>
      </c>
      <c r="H1028" s="17" t="s">
        <v>1870</v>
      </c>
      <c r="I1028" s="40" t="s">
        <v>4091</v>
      </c>
    </row>
    <row r="1029" spans="1:9" ht="25" outlineLevel="1" x14ac:dyDescent="0.35">
      <c r="A1029" s="383">
        <v>1026</v>
      </c>
      <c r="B1029" s="466" t="s">
        <v>3613</v>
      </c>
      <c r="C1029" s="17" t="s">
        <v>3614</v>
      </c>
      <c r="D1029" s="792" t="s">
        <v>4172</v>
      </c>
      <c r="E1029" s="11"/>
      <c r="F1029" s="11" t="s">
        <v>4173</v>
      </c>
      <c r="G1029" s="11" t="s">
        <v>4174</v>
      </c>
      <c r="H1029" s="17" t="s">
        <v>259</v>
      </c>
      <c r="I1029" s="40" t="s">
        <v>4106</v>
      </c>
    </row>
    <row r="1030" spans="1:9" ht="25" outlineLevel="1" x14ac:dyDescent="0.35">
      <c r="A1030" s="383">
        <v>1027</v>
      </c>
      <c r="B1030" s="466" t="s">
        <v>3615</v>
      </c>
      <c r="C1030" s="17" t="s">
        <v>3616</v>
      </c>
      <c r="D1030" s="792" t="s">
        <v>4172</v>
      </c>
      <c r="E1030" s="11"/>
      <c r="F1030" s="11" t="s">
        <v>4173</v>
      </c>
      <c r="G1030" s="11" t="s">
        <v>4174</v>
      </c>
      <c r="H1030" s="17" t="s">
        <v>259</v>
      </c>
      <c r="I1030" s="40" t="s">
        <v>4106</v>
      </c>
    </row>
    <row r="1031" spans="1:9" ht="25" outlineLevel="1" x14ac:dyDescent="0.35">
      <c r="A1031" s="383">
        <v>1028</v>
      </c>
      <c r="B1031" s="466" t="s">
        <v>3617</v>
      </c>
      <c r="C1031" s="17" t="s">
        <v>3618</v>
      </c>
      <c r="D1031" s="43" t="s">
        <v>4094</v>
      </c>
      <c r="E1031" s="11"/>
      <c r="F1031" s="17" t="s">
        <v>4091</v>
      </c>
      <c r="G1031" s="17" t="s">
        <v>4091</v>
      </c>
      <c r="H1031" s="17" t="s">
        <v>1870</v>
      </c>
      <c r="I1031" s="40" t="s">
        <v>4091</v>
      </c>
    </row>
    <row r="1032" spans="1:9" ht="25" outlineLevel="1" x14ac:dyDescent="0.35">
      <c r="A1032" s="383">
        <v>1029</v>
      </c>
      <c r="B1032" s="466" t="s">
        <v>3619</v>
      </c>
      <c r="C1032" s="17" t="s">
        <v>3620</v>
      </c>
      <c r="D1032" s="43" t="s">
        <v>4094</v>
      </c>
      <c r="E1032" s="11"/>
      <c r="F1032" s="17" t="s">
        <v>4091</v>
      </c>
      <c r="G1032" s="17" t="s">
        <v>4091</v>
      </c>
      <c r="H1032" s="17" t="s">
        <v>1870</v>
      </c>
      <c r="I1032" s="40" t="s">
        <v>4091</v>
      </c>
    </row>
    <row r="1033" spans="1:9" outlineLevel="1" x14ac:dyDescent="0.35">
      <c r="A1033" s="383">
        <v>1030</v>
      </c>
      <c r="B1033" s="466" t="s">
        <v>3621</v>
      </c>
      <c r="C1033" s="17" t="s">
        <v>3622</v>
      </c>
      <c r="D1033" s="43" t="s">
        <v>4094</v>
      </c>
      <c r="E1033" s="11"/>
      <c r="F1033" s="17" t="s">
        <v>4091</v>
      </c>
      <c r="G1033" s="17" t="s">
        <v>4091</v>
      </c>
      <c r="H1033" s="17" t="s">
        <v>1870</v>
      </c>
      <c r="I1033" s="40" t="s">
        <v>4091</v>
      </c>
    </row>
    <row r="1034" spans="1:9" ht="25" outlineLevel="1" x14ac:dyDescent="0.35">
      <c r="A1034" s="383">
        <v>1031</v>
      </c>
      <c r="B1034" s="466" t="s">
        <v>3623</v>
      </c>
      <c r="C1034" s="17" t="s">
        <v>3624</v>
      </c>
      <c r="D1034" s="792" t="s">
        <v>4172</v>
      </c>
      <c r="E1034" s="11"/>
      <c r="F1034" s="11" t="s">
        <v>4173</v>
      </c>
      <c r="G1034" s="11" t="s">
        <v>4174</v>
      </c>
      <c r="H1034" s="17" t="s">
        <v>259</v>
      </c>
      <c r="I1034" s="40" t="s">
        <v>4106</v>
      </c>
    </row>
    <row r="1035" spans="1:9" ht="13" x14ac:dyDescent="0.35">
      <c r="A1035" s="908">
        <v>1032</v>
      </c>
      <c r="B1035" s="452"/>
      <c r="C1035" s="419" t="s">
        <v>3625</v>
      </c>
      <c r="D1035" s="867"/>
      <c r="E1035" s="225"/>
      <c r="F1035" s="225" t="s">
        <v>1642</v>
      </c>
      <c r="G1035" s="225" t="s">
        <v>1642</v>
      </c>
      <c r="H1035" s="250" t="s">
        <v>1642</v>
      </c>
      <c r="I1035" s="253" t="s">
        <v>1642</v>
      </c>
    </row>
    <row r="1036" spans="1:9" ht="13" outlineLevel="1" x14ac:dyDescent="0.35">
      <c r="A1036" s="909">
        <v>1033</v>
      </c>
      <c r="B1036" s="440"/>
      <c r="C1036" s="74" t="s">
        <v>1991</v>
      </c>
      <c r="D1036" s="422"/>
      <c r="E1036" s="420"/>
      <c r="F1036" s="420" t="s">
        <v>1642</v>
      </c>
      <c r="G1036" s="420" t="s">
        <v>1642</v>
      </c>
      <c r="H1036" s="44" t="s">
        <v>1642</v>
      </c>
      <c r="I1036" s="420" t="s">
        <v>1642</v>
      </c>
    </row>
    <row r="1037" spans="1:9" outlineLevel="1" x14ac:dyDescent="0.35">
      <c r="A1037" s="383">
        <v>1034</v>
      </c>
      <c r="B1037" s="466" t="s">
        <v>3626</v>
      </c>
      <c r="C1037" s="17" t="s">
        <v>3627</v>
      </c>
      <c r="D1037" s="147" t="s">
        <v>4090</v>
      </c>
      <c r="E1037" s="11"/>
      <c r="F1037" s="17" t="s">
        <v>4091</v>
      </c>
      <c r="G1037" s="17" t="s">
        <v>4091</v>
      </c>
      <c r="H1037" s="17" t="s">
        <v>257</v>
      </c>
      <c r="I1037" s="40" t="s">
        <v>4092</v>
      </c>
    </row>
    <row r="1038" spans="1:9" outlineLevel="1" x14ac:dyDescent="0.35">
      <c r="A1038" s="383">
        <v>1035</v>
      </c>
      <c r="B1038" s="466" t="s">
        <v>3628</v>
      </c>
      <c r="C1038" s="17" t="s">
        <v>3629</v>
      </c>
      <c r="D1038" s="147" t="s">
        <v>4090</v>
      </c>
      <c r="E1038" s="11"/>
      <c r="F1038" s="17" t="s">
        <v>4091</v>
      </c>
      <c r="G1038" s="17" t="s">
        <v>4091</v>
      </c>
      <c r="H1038" s="17" t="s">
        <v>257</v>
      </c>
      <c r="I1038" s="40" t="s">
        <v>4092</v>
      </c>
    </row>
    <row r="1039" spans="1:9" outlineLevel="1" x14ac:dyDescent="0.35">
      <c r="A1039" s="383">
        <v>1036</v>
      </c>
      <c r="B1039" s="466" t="s">
        <v>3630</v>
      </c>
      <c r="C1039" s="17" t="s">
        <v>3631</v>
      </c>
      <c r="D1039" s="43" t="s">
        <v>4094</v>
      </c>
      <c r="E1039" s="11"/>
      <c r="F1039" s="17" t="s">
        <v>4091</v>
      </c>
      <c r="G1039" s="17" t="s">
        <v>4091</v>
      </c>
      <c r="H1039" s="17" t="s">
        <v>1870</v>
      </c>
      <c r="I1039" s="40" t="s">
        <v>4091</v>
      </c>
    </row>
    <row r="1040" spans="1:9" outlineLevel="1" x14ac:dyDescent="0.35">
      <c r="A1040" s="383">
        <v>1037</v>
      </c>
      <c r="B1040" s="466" t="s">
        <v>3632</v>
      </c>
      <c r="C1040" s="17" t="s">
        <v>3633</v>
      </c>
      <c r="D1040" s="43" t="s">
        <v>4094</v>
      </c>
      <c r="E1040" s="11"/>
      <c r="F1040" s="17" t="s">
        <v>4091</v>
      </c>
      <c r="G1040" s="17" t="s">
        <v>4091</v>
      </c>
      <c r="H1040" s="17" t="s">
        <v>1870</v>
      </c>
      <c r="I1040" s="40" t="s">
        <v>4091</v>
      </c>
    </row>
    <row r="1041" spans="1:9" outlineLevel="1" x14ac:dyDescent="0.35">
      <c r="A1041" s="383">
        <v>1038</v>
      </c>
      <c r="B1041" s="466" t="s">
        <v>3634</v>
      </c>
      <c r="C1041" s="17" t="s">
        <v>3635</v>
      </c>
      <c r="D1041" s="43" t="s">
        <v>4094</v>
      </c>
      <c r="E1041" s="11"/>
      <c r="F1041" s="17" t="s">
        <v>4091</v>
      </c>
      <c r="G1041" s="17" t="s">
        <v>4091</v>
      </c>
      <c r="H1041" s="17" t="s">
        <v>1870</v>
      </c>
      <c r="I1041" s="40" t="s">
        <v>4091</v>
      </c>
    </row>
    <row r="1042" spans="1:9" outlineLevel="1" x14ac:dyDescent="0.35">
      <c r="A1042" s="383">
        <v>1039</v>
      </c>
      <c r="B1042" s="466" t="s">
        <v>3636</v>
      </c>
      <c r="C1042" s="17" t="s">
        <v>3637</v>
      </c>
      <c r="D1042" s="140" t="s">
        <v>1994</v>
      </c>
      <c r="E1042" s="11"/>
      <c r="F1042" s="17" t="s">
        <v>4091</v>
      </c>
      <c r="G1042" s="17" t="s">
        <v>4091</v>
      </c>
      <c r="H1042" s="17" t="s">
        <v>257</v>
      </c>
      <c r="I1042" s="40" t="s">
        <v>4101</v>
      </c>
    </row>
    <row r="1043" spans="1:9" ht="13" x14ac:dyDescent="0.35">
      <c r="A1043" s="908">
        <v>1040</v>
      </c>
      <c r="B1043" s="452"/>
      <c r="C1043" s="419" t="s">
        <v>3638</v>
      </c>
      <c r="D1043" s="867"/>
      <c r="E1043" s="225"/>
      <c r="F1043" s="225" t="s">
        <v>1642</v>
      </c>
      <c r="G1043" s="225" t="s">
        <v>1642</v>
      </c>
      <c r="H1043" s="250" t="s">
        <v>1642</v>
      </c>
      <c r="I1043" s="253" t="s">
        <v>1642</v>
      </c>
    </row>
    <row r="1044" spans="1:9" ht="13" outlineLevel="1" x14ac:dyDescent="0.35">
      <c r="A1044" s="909">
        <v>1041</v>
      </c>
      <c r="B1044" s="440"/>
      <c r="C1044" s="74" t="s">
        <v>1991</v>
      </c>
      <c r="D1044" s="422"/>
      <c r="E1044" s="420"/>
      <c r="F1044" s="420" t="s">
        <v>1642</v>
      </c>
      <c r="G1044" s="420" t="s">
        <v>1642</v>
      </c>
      <c r="H1044" s="44" t="s">
        <v>1642</v>
      </c>
      <c r="I1044" s="15" t="s">
        <v>1642</v>
      </c>
    </row>
    <row r="1045" spans="1:9" outlineLevel="1" x14ac:dyDescent="0.35">
      <c r="A1045" s="383">
        <v>1042</v>
      </c>
      <c r="B1045" s="466" t="s">
        <v>3639</v>
      </c>
      <c r="C1045" s="17" t="s">
        <v>3640</v>
      </c>
      <c r="D1045" s="147" t="s">
        <v>4090</v>
      </c>
      <c r="E1045" s="11" t="s">
        <v>4673</v>
      </c>
      <c r="F1045" s="17" t="s">
        <v>4091</v>
      </c>
      <c r="G1045" s="17" t="s">
        <v>4091</v>
      </c>
      <c r="H1045" s="17" t="s">
        <v>257</v>
      </c>
      <c r="I1045" s="40" t="s">
        <v>4092</v>
      </c>
    </row>
    <row r="1046" spans="1:9" ht="37.5" outlineLevel="1" x14ac:dyDescent="0.35">
      <c r="A1046" s="383">
        <v>1043</v>
      </c>
      <c r="B1046" s="466" t="s">
        <v>3641</v>
      </c>
      <c r="C1046" s="17" t="s">
        <v>3642</v>
      </c>
      <c r="D1046" s="147" t="s">
        <v>4090</v>
      </c>
      <c r="E1046" s="11" t="s">
        <v>4674</v>
      </c>
      <c r="F1046" s="17" t="s">
        <v>4091</v>
      </c>
      <c r="G1046" s="17" t="s">
        <v>4091</v>
      </c>
      <c r="H1046" s="17" t="s">
        <v>257</v>
      </c>
      <c r="I1046" s="40" t="s">
        <v>4092</v>
      </c>
    </row>
    <row r="1047" spans="1:9" ht="37.5" outlineLevel="1" x14ac:dyDescent="0.35">
      <c r="A1047" s="383">
        <v>1044</v>
      </c>
      <c r="B1047" s="466" t="s">
        <v>3643</v>
      </c>
      <c r="C1047" s="17" t="s">
        <v>3644</v>
      </c>
      <c r="D1047" s="140" t="s">
        <v>1994</v>
      </c>
      <c r="E1047" s="11" t="s">
        <v>4675</v>
      </c>
      <c r="F1047" s="17" t="s">
        <v>4091</v>
      </c>
      <c r="G1047" s="17" t="s">
        <v>4091</v>
      </c>
      <c r="H1047" s="17" t="s">
        <v>257</v>
      </c>
      <c r="I1047" s="40" t="s">
        <v>4101</v>
      </c>
    </row>
    <row r="1048" spans="1:9" ht="13" x14ac:dyDescent="0.35">
      <c r="A1048" s="908">
        <v>1045</v>
      </c>
      <c r="B1048" s="452"/>
      <c r="C1048" s="419" t="s">
        <v>3645</v>
      </c>
      <c r="D1048" s="867"/>
      <c r="E1048" s="225"/>
      <c r="F1048" s="225" t="s">
        <v>1642</v>
      </c>
      <c r="G1048" s="225" t="s">
        <v>1642</v>
      </c>
      <c r="H1048" s="250" t="s">
        <v>1642</v>
      </c>
      <c r="I1048" s="253" t="s">
        <v>1642</v>
      </c>
    </row>
    <row r="1049" spans="1:9" ht="13" outlineLevel="1" x14ac:dyDescent="0.35">
      <c r="A1049" s="909">
        <v>1046</v>
      </c>
      <c r="B1049" s="440"/>
      <c r="C1049" s="74" t="s">
        <v>3610</v>
      </c>
      <c r="D1049" s="422"/>
      <c r="E1049" s="420"/>
      <c r="F1049" s="420" t="s">
        <v>1642</v>
      </c>
      <c r="G1049" s="420" t="s">
        <v>1642</v>
      </c>
      <c r="H1049" s="44" t="s">
        <v>1642</v>
      </c>
      <c r="I1049" s="15" t="s">
        <v>1642</v>
      </c>
    </row>
    <row r="1050" spans="1:9" ht="37.5" outlineLevel="1" x14ac:dyDescent="0.35">
      <c r="A1050" s="383">
        <v>1047</v>
      </c>
      <c r="B1050" s="466" t="s">
        <v>3646</v>
      </c>
      <c r="C1050" s="17" t="s">
        <v>3647</v>
      </c>
      <c r="D1050" s="147" t="s">
        <v>4090</v>
      </c>
      <c r="E1050" s="11" t="s">
        <v>4676</v>
      </c>
      <c r="F1050" s="17" t="s">
        <v>4091</v>
      </c>
      <c r="G1050" s="17" t="s">
        <v>4091</v>
      </c>
      <c r="H1050" s="17" t="s">
        <v>257</v>
      </c>
      <c r="I1050" s="40" t="s">
        <v>4092</v>
      </c>
    </row>
    <row r="1051" spans="1:9" ht="50" outlineLevel="1" x14ac:dyDescent="0.35">
      <c r="A1051" s="383">
        <v>1048</v>
      </c>
      <c r="B1051" s="466" t="s">
        <v>3648</v>
      </c>
      <c r="C1051" s="17" t="s">
        <v>3642</v>
      </c>
      <c r="D1051" s="147" t="s">
        <v>4090</v>
      </c>
      <c r="E1051" s="11" t="s">
        <v>4677</v>
      </c>
      <c r="F1051" s="17" t="s">
        <v>4091</v>
      </c>
      <c r="G1051" s="17" t="s">
        <v>4091</v>
      </c>
      <c r="H1051" s="17" t="s">
        <v>257</v>
      </c>
      <c r="I1051" s="40" t="s">
        <v>4092</v>
      </c>
    </row>
    <row r="1052" spans="1:9" outlineLevel="1" x14ac:dyDescent="0.35">
      <c r="A1052" s="383">
        <v>1049</v>
      </c>
      <c r="B1052" s="466" t="s">
        <v>3649</v>
      </c>
      <c r="C1052" s="17" t="s">
        <v>3650</v>
      </c>
      <c r="D1052" s="43" t="s">
        <v>4094</v>
      </c>
      <c r="E1052" s="13" t="s">
        <v>4133</v>
      </c>
      <c r="F1052" s="17" t="s">
        <v>4091</v>
      </c>
      <c r="G1052" s="17" t="s">
        <v>4091</v>
      </c>
      <c r="H1052" s="17" t="s">
        <v>1870</v>
      </c>
      <c r="I1052" s="40" t="s">
        <v>4091</v>
      </c>
    </row>
    <row r="1053" spans="1:9" ht="25" outlineLevel="1" x14ac:dyDescent="0.35">
      <c r="A1053" s="383">
        <v>1050</v>
      </c>
      <c r="B1053" s="466" t="s">
        <v>3651</v>
      </c>
      <c r="C1053" s="17" t="s">
        <v>3652</v>
      </c>
      <c r="D1053" s="140" t="s">
        <v>1994</v>
      </c>
      <c r="E1053" s="11" t="s">
        <v>4678</v>
      </c>
      <c r="F1053" s="17" t="s">
        <v>4091</v>
      </c>
      <c r="G1053" s="17" t="s">
        <v>4091</v>
      </c>
      <c r="H1053" s="17" t="s">
        <v>257</v>
      </c>
      <c r="I1053" s="40" t="s">
        <v>4101</v>
      </c>
    </row>
    <row r="1054" spans="1:9" outlineLevel="1" x14ac:dyDescent="0.35">
      <c r="A1054" s="383">
        <v>1051</v>
      </c>
      <c r="B1054" s="466" t="s">
        <v>3653</v>
      </c>
      <c r="C1054" s="17" t="s">
        <v>3654</v>
      </c>
      <c r="D1054" s="43" t="s">
        <v>4094</v>
      </c>
      <c r="E1054" s="11" t="s">
        <v>4679</v>
      </c>
      <c r="F1054" s="17" t="s">
        <v>4091</v>
      </c>
      <c r="G1054" s="17" t="s">
        <v>4091</v>
      </c>
      <c r="H1054" s="17" t="s">
        <v>1870</v>
      </c>
      <c r="I1054" s="40" t="s">
        <v>4091</v>
      </c>
    </row>
    <row r="1055" spans="1:9" ht="13" x14ac:dyDescent="0.35">
      <c r="A1055" s="908">
        <v>1052</v>
      </c>
      <c r="B1055" s="452"/>
      <c r="C1055" s="419" t="s">
        <v>3655</v>
      </c>
      <c r="D1055" s="867"/>
      <c r="E1055" s="225"/>
      <c r="F1055" s="225" t="s">
        <v>1642</v>
      </c>
      <c r="G1055" s="225" t="s">
        <v>1642</v>
      </c>
      <c r="H1055" s="250" t="s">
        <v>1642</v>
      </c>
      <c r="I1055" s="253" t="s">
        <v>1642</v>
      </c>
    </row>
    <row r="1056" spans="1:9" ht="13" outlineLevel="1" x14ac:dyDescent="0.35">
      <c r="A1056" s="889">
        <v>1053</v>
      </c>
      <c r="B1056" s="440"/>
      <c r="C1056" s="424" t="s">
        <v>3656</v>
      </c>
      <c r="D1056" s="422"/>
      <c r="E1056" s="420"/>
      <c r="F1056" s="420" t="s">
        <v>1642</v>
      </c>
      <c r="G1056" s="420" t="s">
        <v>1642</v>
      </c>
      <c r="H1056" s="44" t="s">
        <v>1642</v>
      </c>
      <c r="I1056" s="15" t="s">
        <v>1642</v>
      </c>
    </row>
    <row r="1057" spans="1:9" outlineLevel="1" x14ac:dyDescent="0.35">
      <c r="A1057" s="383">
        <v>1054</v>
      </c>
      <c r="B1057" s="466" t="s">
        <v>3657</v>
      </c>
      <c r="C1057" s="17" t="s">
        <v>3658</v>
      </c>
      <c r="D1057" s="139" t="s">
        <v>4090</v>
      </c>
      <c r="E1057" s="11"/>
      <c r="F1057" s="70" t="s">
        <v>4091</v>
      </c>
      <c r="G1057" s="70" t="s">
        <v>4091</v>
      </c>
      <c r="H1057" s="17" t="s">
        <v>259</v>
      </c>
      <c r="I1057" s="40" t="s">
        <v>4111</v>
      </c>
    </row>
    <row r="1058" spans="1:9" ht="25" outlineLevel="1" x14ac:dyDescent="0.35">
      <c r="A1058" s="383">
        <v>1055</v>
      </c>
      <c r="B1058" s="466" t="s">
        <v>3659</v>
      </c>
      <c r="C1058" s="17" t="s">
        <v>3660</v>
      </c>
      <c r="D1058" s="43" t="s">
        <v>4094</v>
      </c>
      <c r="E1058" s="13" t="s">
        <v>4133</v>
      </c>
      <c r="F1058" s="17" t="s">
        <v>4091</v>
      </c>
      <c r="G1058" s="17" t="s">
        <v>4091</v>
      </c>
      <c r="H1058" s="141" t="s">
        <v>1870</v>
      </c>
      <c r="I1058" s="40" t="s">
        <v>4091</v>
      </c>
    </row>
    <row r="1059" spans="1:9" ht="25" outlineLevel="1" x14ac:dyDescent="0.35">
      <c r="A1059" s="383">
        <v>1056</v>
      </c>
      <c r="B1059" s="466" t="s">
        <v>3661</v>
      </c>
      <c r="C1059" s="17" t="s">
        <v>3662</v>
      </c>
      <c r="D1059" s="792" t="s">
        <v>4172</v>
      </c>
      <c r="E1059" s="11"/>
      <c r="F1059" s="11" t="s">
        <v>4173</v>
      </c>
      <c r="G1059" s="11" t="s">
        <v>4174</v>
      </c>
      <c r="H1059" s="17" t="s">
        <v>259</v>
      </c>
      <c r="I1059" s="40" t="s">
        <v>4106</v>
      </c>
    </row>
    <row r="1060" spans="1:9" ht="13" outlineLevel="1" x14ac:dyDescent="0.35">
      <c r="A1060" s="889">
        <v>1057</v>
      </c>
      <c r="B1060" s="440"/>
      <c r="C1060" s="424" t="s">
        <v>3663</v>
      </c>
      <c r="D1060" s="422"/>
      <c r="E1060" s="420"/>
      <c r="F1060" s="420" t="s">
        <v>1642</v>
      </c>
      <c r="G1060" s="420" t="s">
        <v>1642</v>
      </c>
      <c r="H1060" s="44" t="s">
        <v>1642</v>
      </c>
      <c r="I1060" s="44" t="s">
        <v>1642</v>
      </c>
    </row>
    <row r="1061" spans="1:9" outlineLevel="1" x14ac:dyDescent="0.35">
      <c r="A1061" s="383">
        <v>1058</v>
      </c>
      <c r="B1061" s="466" t="s">
        <v>3664</v>
      </c>
      <c r="C1061" s="17" t="s">
        <v>3665</v>
      </c>
      <c r="D1061" s="147" t="s">
        <v>4090</v>
      </c>
      <c r="E1061" s="11"/>
      <c r="F1061" s="17" t="s">
        <v>4091</v>
      </c>
      <c r="G1061" s="17" t="s">
        <v>4091</v>
      </c>
      <c r="H1061" s="17" t="s">
        <v>257</v>
      </c>
      <c r="I1061" s="40" t="s">
        <v>4108</v>
      </c>
    </row>
    <row r="1062" spans="1:9" ht="25" outlineLevel="1" x14ac:dyDescent="0.35">
      <c r="A1062" s="383">
        <v>1059</v>
      </c>
      <c r="B1062" s="466" t="s">
        <v>3666</v>
      </c>
      <c r="C1062" s="17" t="s">
        <v>3667</v>
      </c>
      <c r="D1062" s="792" t="s">
        <v>4172</v>
      </c>
      <c r="E1062" s="11"/>
      <c r="F1062" s="11" t="s">
        <v>4173</v>
      </c>
      <c r="G1062" s="11" t="s">
        <v>4174</v>
      </c>
      <c r="H1062" s="17" t="s">
        <v>259</v>
      </c>
      <c r="I1062" s="40" t="s">
        <v>4106</v>
      </c>
    </row>
    <row r="1063" spans="1:9" outlineLevel="1" x14ac:dyDescent="0.35">
      <c r="A1063" s="383">
        <v>1060</v>
      </c>
      <c r="B1063" s="466" t="s">
        <v>3668</v>
      </c>
      <c r="C1063" s="17" t="s">
        <v>3669</v>
      </c>
      <c r="D1063" s="147" t="s">
        <v>4090</v>
      </c>
      <c r="E1063" s="11"/>
      <c r="F1063" s="17" t="s">
        <v>4091</v>
      </c>
      <c r="G1063" s="17" t="s">
        <v>4091</v>
      </c>
      <c r="H1063" s="17" t="s">
        <v>259</v>
      </c>
      <c r="I1063" s="40" t="s">
        <v>4106</v>
      </c>
    </row>
    <row r="1064" spans="1:9" ht="25" outlineLevel="1" x14ac:dyDescent="0.35">
      <c r="A1064" s="857">
        <v>1061</v>
      </c>
      <c r="B1064" s="466" t="s">
        <v>3670</v>
      </c>
      <c r="C1064" s="13" t="s">
        <v>3671</v>
      </c>
      <c r="D1064" s="792" t="s">
        <v>4172</v>
      </c>
      <c r="E1064" s="11"/>
      <c r="F1064" s="11" t="s">
        <v>4173</v>
      </c>
      <c r="G1064" s="11" t="s">
        <v>4174</v>
      </c>
      <c r="H1064" s="17" t="s">
        <v>259</v>
      </c>
      <c r="I1064" s="40" t="s">
        <v>4106</v>
      </c>
    </row>
    <row r="1065" spans="1:9" ht="13" outlineLevel="1" x14ac:dyDescent="0.35">
      <c r="A1065" s="889">
        <v>1062</v>
      </c>
      <c r="B1065" s="440"/>
      <c r="C1065" s="424" t="s">
        <v>3672</v>
      </c>
      <c r="D1065" s="422"/>
      <c r="E1065" s="420"/>
      <c r="F1065" s="420" t="s">
        <v>1642</v>
      </c>
      <c r="G1065" s="420" t="s">
        <v>1642</v>
      </c>
      <c r="H1065" s="44" t="s">
        <v>1642</v>
      </c>
      <c r="I1065" s="44" t="s">
        <v>1642</v>
      </c>
    </row>
    <row r="1066" spans="1:9" outlineLevel="1" x14ac:dyDescent="0.35">
      <c r="A1066" s="383">
        <v>1063</v>
      </c>
      <c r="B1066" s="466" t="s">
        <v>3673</v>
      </c>
      <c r="C1066" s="17" t="s">
        <v>3674</v>
      </c>
      <c r="D1066" s="139" t="s">
        <v>4090</v>
      </c>
      <c r="E1066" s="11"/>
      <c r="F1066" s="70" t="s">
        <v>4091</v>
      </c>
      <c r="G1066" s="70" t="s">
        <v>4091</v>
      </c>
      <c r="H1066" s="17" t="s">
        <v>257</v>
      </c>
      <c r="I1066" s="40" t="s">
        <v>4106</v>
      </c>
    </row>
    <row r="1067" spans="1:9" ht="25" outlineLevel="1" x14ac:dyDescent="0.35">
      <c r="A1067" s="383">
        <v>1064</v>
      </c>
      <c r="B1067" s="466" t="s">
        <v>3675</v>
      </c>
      <c r="C1067" s="17" t="s">
        <v>3676</v>
      </c>
      <c r="D1067" s="792" t="s">
        <v>4172</v>
      </c>
      <c r="E1067" s="11"/>
      <c r="F1067" s="11" t="s">
        <v>4173</v>
      </c>
      <c r="G1067" s="11" t="s">
        <v>4174</v>
      </c>
      <c r="H1067" s="17" t="s">
        <v>259</v>
      </c>
      <c r="I1067" s="40" t="s">
        <v>4106</v>
      </c>
    </row>
    <row r="1068" spans="1:9" ht="25" outlineLevel="1" x14ac:dyDescent="0.35">
      <c r="A1068" s="383">
        <v>1065</v>
      </c>
      <c r="B1068" s="466" t="s">
        <v>3677</v>
      </c>
      <c r="C1068" s="17" t="s">
        <v>3678</v>
      </c>
      <c r="D1068" s="792" t="s">
        <v>4172</v>
      </c>
      <c r="E1068" s="11"/>
      <c r="F1068" s="11" t="s">
        <v>4173</v>
      </c>
      <c r="G1068" s="11" t="s">
        <v>4174</v>
      </c>
      <c r="H1068" s="17" t="s">
        <v>259</v>
      </c>
      <c r="I1068" s="40" t="s">
        <v>4106</v>
      </c>
    </row>
    <row r="1069" spans="1:9" ht="13" x14ac:dyDescent="0.35">
      <c r="A1069" s="908">
        <v>1066</v>
      </c>
      <c r="B1069" s="452"/>
      <c r="C1069" s="419" t="s">
        <v>3679</v>
      </c>
      <c r="D1069" s="867"/>
      <c r="E1069" s="225"/>
      <c r="F1069" s="225" t="s">
        <v>1642</v>
      </c>
      <c r="G1069" s="225" t="s">
        <v>1642</v>
      </c>
      <c r="H1069" s="250" t="s">
        <v>1642</v>
      </c>
      <c r="I1069" s="910" t="s">
        <v>1642</v>
      </c>
    </row>
    <row r="1070" spans="1:9" ht="13" outlineLevel="1" x14ac:dyDescent="0.35">
      <c r="A1070" s="909">
        <v>1067</v>
      </c>
      <c r="B1070" s="440"/>
      <c r="C1070" s="74" t="s">
        <v>3680</v>
      </c>
      <c r="D1070" s="422"/>
      <c r="E1070" s="420"/>
      <c r="F1070" s="420" t="s">
        <v>1642</v>
      </c>
      <c r="G1070" s="420" t="s">
        <v>1642</v>
      </c>
      <c r="H1070" s="44" t="s">
        <v>1642</v>
      </c>
      <c r="I1070" s="15" t="s">
        <v>1642</v>
      </c>
    </row>
    <row r="1071" spans="1:9" ht="62.5" outlineLevel="1" x14ac:dyDescent="0.35">
      <c r="A1071" s="383">
        <v>1068</v>
      </c>
      <c r="B1071" s="484" t="s">
        <v>3681</v>
      </c>
      <c r="C1071" s="17" t="s">
        <v>3682</v>
      </c>
      <c r="D1071" s="792" t="s">
        <v>4172</v>
      </c>
      <c r="E1071" s="11"/>
      <c r="F1071" s="11" t="s">
        <v>4496</v>
      </c>
      <c r="G1071" s="11" t="s">
        <v>4497</v>
      </c>
      <c r="H1071" s="17" t="s">
        <v>259</v>
      </c>
      <c r="I1071" s="40" t="s">
        <v>4106</v>
      </c>
    </row>
    <row r="1072" spans="1:9" ht="62.5" outlineLevel="1" x14ac:dyDescent="0.35">
      <c r="A1072" s="383">
        <v>1069</v>
      </c>
      <c r="B1072" s="484" t="s">
        <v>3683</v>
      </c>
      <c r="C1072" s="17" t="s">
        <v>3684</v>
      </c>
      <c r="D1072" s="792" t="s">
        <v>4172</v>
      </c>
      <c r="E1072" s="11"/>
      <c r="F1072" s="11" t="s">
        <v>4496</v>
      </c>
      <c r="G1072" s="11" t="s">
        <v>4497</v>
      </c>
      <c r="H1072" s="17" t="s">
        <v>259</v>
      </c>
      <c r="I1072" s="40" t="s">
        <v>4106</v>
      </c>
    </row>
    <row r="1073" spans="1:9" ht="62.5" outlineLevel="1" x14ac:dyDescent="0.35">
      <c r="A1073" s="383">
        <v>1070</v>
      </c>
      <c r="B1073" s="484" t="s">
        <v>3685</v>
      </c>
      <c r="C1073" s="17" t="s">
        <v>3686</v>
      </c>
      <c r="D1073" s="792" t="s">
        <v>4172</v>
      </c>
      <c r="E1073" s="11"/>
      <c r="F1073" s="11" t="s">
        <v>4496</v>
      </c>
      <c r="G1073" s="11" t="s">
        <v>4497</v>
      </c>
      <c r="H1073" s="17" t="s">
        <v>259</v>
      </c>
      <c r="I1073" s="40" t="s">
        <v>4106</v>
      </c>
    </row>
    <row r="1074" spans="1:9" ht="25" outlineLevel="1" x14ac:dyDescent="0.35">
      <c r="A1074" s="383">
        <v>1071</v>
      </c>
      <c r="B1074" s="484" t="s">
        <v>3687</v>
      </c>
      <c r="C1074" s="17" t="s">
        <v>3688</v>
      </c>
      <c r="D1074" s="147" t="s">
        <v>4090</v>
      </c>
      <c r="E1074" s="11" t="s">
        <v>4498</v>
      </c>
      <c r="F1074" s="17" t="s">
        <v>4091</v>
      </c>
      <c r="G1074" s="11" t="s">
        <v>4091</v>
      </c>
      <c r="H1074" s="17" t="s">
        <v>259</v>
      </c>
      <c r="I1074" s="40" t="s">
        <v>4106</v>
      </c>
    </row>
    <row r="1075" spans="1:9" ht="25" outlineLevel="1" x14ac:dyDescent="0.35">
      <c r="A1075" s="857">
        <v>1072</v>
      </c>
      <c r="B1075" s="484" t="s">
        <v>3689</v>
      </c>
      <c r="C1075" s="13" t="s">
        <v>3690</v>
      </c>
      <c r="D1075" s="147" t="s">
        <v>4090</v>
      </c>
      <c r="E1075" s="11" t="s">
        <v>4499</v>
      </c>
      <c r="F1075" s="17" t="s">
        <v>4091</v>
      </c>
      <c r="G1075" s="11" t="s">
        <v>4091</v>
      </c>
      <c r="H1075" s="17" t="s">
        <v>259</v>
      </c>
      <c r="I1075" s="40" t="s">
        <v>4106</v>
      </c>
    </row>
    <row r="1076" spans="1:9" ht="13" outlineLevel="1" x14ac:dyDescent="0.35">
      <c r="A1076" s="909">
        <v>1073</v>
      </c>
      <c r="B1076" s="440"/>
      <c r="C1076" s="74" t="s">
        <v>3691</v>
      </c>
      <c r="D1076" s="422"/>
      <c r="E1076" s="420"/>
      <c r="F1076" s="420" t="s">
        <v>1642</v>
      </c>
      <c r="G1076" s="420" t="s">
        <v>1642</v>
      </c>
      <c r="H1076" s="44" t="s">
        <v>1642</v>
      </c>
      <c r="I1076" s="44" t="s">
        <v>1642</v>
      </c>
    </row>
    <row r="1077" spans="1:9" ht="25" outlineLevel="1" x14ac:dyDescent="0.35">
      <c r="A1077" s="383">
        <v>1074</v>
      </c>
      <c r="B1077" s="484" t="s">
        <v>3692</v>
      </c>
      <c r="C1077" s="17" t="s">
        <v>3693</v>
      </c>
      <c r="D1077" s="792" t="s">
        <v>4172</v>
      </c>
      <c r="E1077" s="11"/>
      <c r="F1077" s="11" t="s">
        <v>4173</v>
      </c>
      <c r="G1077" s="11" t="s">
        <v>4174</v>
      </c>
      <c r="H1077" s="17" t="s">
        <v>259</v>
      </c>
      <c r="I1077" s="40" t="s">
        <v>4106</v>
      </c>
    </row>
    <row r="1078" spans="1:9" ht="25" outlineLevel="1" x14ac:dyDescent="0.35">
      <c r="A1078" s="383">
        <v>1075</v>
      </c>
      <c r="B1078" s="484" t="s">
        <v>3694</v>
      </c>
      <c r="C1078" s="17" t="s">
        <v>3695</v>
      </c>
      <c r="D1078" s="792" t="s">
        <v>4172</v>
      </c>
      <c r="E1078" s="11"/>
      <c r="F1078" s="11" t="s">
        <v>4173</v>
      </c>
      <c r="G1078" s="11" t="s">
        <v>4174</v>
      </c>
      <c r="H1078" s="17" t="s">
        <v>259</v>
      </c>
      <c r="I1078" s="40" t="s">
        <v>4106</v>
      </c>
    </row>
    <row r="1079" spans="1:9" ht="25" outlineLevel="1" x14ac:dyDescent="0.35">
      <c r="A1079" s="383">
        <v>1076</v>
      </c>
      <c r="B1079" s="484" t="s">
        <v>3696</v>
      </c>
      <c r="C1079" s="17" t="s">
        <v>3697</v>
      </c>
      <c r="D1079" s="792" t="s">
        <v>4172</v>
      </c>
      <c r="E1079" s="11"/>
      <c r="F1079" s="11" t="s">
        <v>4173</v>
      </c>
      <c r="G1079" s="11" t="s">
        <v>4174</v>
      </c>
      <c r="H1079" s="17" t="s">
        <v>259</v>
      </c>
      <c r="I1079" s="40" t="s">
        <v>4106</v>
      </c>
    </row>
    <row r="1080" spans="1:9" ht="25" outlineLevel="1" x14ac:dyDescent="0.35">
      <c r="A1080" s="857">
        <v>1077</v>
      </c>
      <c r="B1080" s="484" t="s">
        <v>3698</v>
      </c>
      <c r="C1080" s="13" t="s">
        <v>3699</v>
      </c>
      <c r="D1080" s="792" t="s">
        <v>4172</v>
      </c>
      <c r="E1080" s="11"/>
      <c r="F1080" s="11" t="s">
        <v>4173</v>
      </c>
      <c r="G1080" s="11" t="s">
        <v>4174</v>
      </c>
      <c r="H1080" s="17" t="s">
        <v>259</v>
      </c>
      <c r="I1080" s="40" t="s">
        <v>4106</v>
      </c>
    </row>
    <row r="1081" spans="1:9" ht="25" outlineLevel="1" x14ac:dyDescent="0.35">
      <c r="A1081" s="383">
        <v>1078</v>
      </c>
      <c r="B1081" s="484" t="s">
        <v>3700</v>
      </c>
      <c r="C1081" s="17" t="s">
        <v>3701</v>
      </c>
      <c r="D1081" s="792" t="s">
        <v>4172</v>
      </c>
      <c r="E1081" s="11" t="s">
        <v>4500</v>
      </c>
      <c r="F1081" s="11" t="s">
        <v>4173</v>
      </c>
      <c r="G1081" s="11" t="s">
        <v>4174</v>
      </c>
      <c r="H1081" s="17" t="s">
        <v>259</v>
      </c>
      <c r="I1081" s="40" t="s">
        <v>4106</v>
      </c>
    </row>
    <row r="1082" spans="1:9" ht="25" outlineLevel="1" x14ac:dyDescent="0.35">
      <c r="A1082" s="857">
        <v>1079</v>
      </c>
      <c r="B1082" s="484" t="s">
        <v>3702</v>
      </c>
      <c r="C1082" s="13" t="s">
        <v>3703</v>
      </c>
      <c r="D1082" s="792" t="s">
        <v>4172</v>
      </c>
      <c r="E1082" s="11"/>
      <c r="F1082" s="11" t="s">
        <v>4173</v>
      </c>
      <c r="G1082" s="11" t="s">
        <v>4174</v>
      </c>
      <c r="H1082" s="17" t="s">
        <v>259</v>
      </c>
      <c r="I1082" s="40" t="s">
        <v>4106</v>
      </c>
    </row>
    <row r="1083" spans="1:9" ht="26" outlineLevel="1" x14ac:dyDescent="0.35">
      <c r="A1083" s="889">
        <v>1080</v>
      </c>
      <c r="B1083" s="440"/>
      <c r="C1083" s="424" t="s">
        <v>3704</v>
      </c>
      <c r="D1083" s="422"/>
      <c r="E1083" s="420"/>
      <c r="F1083" s="420" t="s">
        <v>1642</v>
      </c>
      <c r="G1083" s="420" t="s">
        <v>1642</v>
      </c>
      <c r="H1083" s="44" t="s">
        <v>1642</v>
      </c>
      <c r="I1083" s="44" t="s">
        <v>1642</v>
      </c>
    </row>
    <row r="1084" spans="1:9" ht="25" outlineLevel="1" x14ac:dyDescent="0.35">
      <c r="A1084" s="383">
        <v>1081</v>
      </c>
      <c r="B1084" s="484" t="s">
        <v>3705</v>
      </c>
      <c r="C1084" s="17" t="s">
        <v>3706</v>
      </c>
      <c r="D1084" s="792" t="s">
        <v>4172</v>
      </c>
      <c r="E1084" s="11"/>
      <c r="F1084" s="11" t="s">
        <v>4173</v>
      </c>
      <c r="G1084" s="11" t="s">
        <v>4174</v>
      </c>
      <c r="H1084" s="17" t="s">
        <v>259</v>
      </c>
      <c r="I1084" s="40" t="s">
        <v>4106</v>
      </c>
    </row>
    <row r="1085" spans="1:9" ht="25" outlineLevel="1" x14ac:dyDescent="0.35">
      <c r="A1085" s="383">
        <v>1082</v>
      </c>
      <c r="B1085" s="484" t="s">
        <v>3707</v>
      </c>
      <c r="C1085" s="17" t="s">
        <v>3708</v>
      </c>
      <c r="D1085" s="792" t="s">
        <v>4172</v>
      </c>
      <c r="E1085" s="11"/>
      <c r="F1085" s="11" t="s">
        <v>4173</v>
      </c>
      <c r="G1085" s="11" t="s">
        <v>4174</v>
      </c>
      <c r="H1085" s="17" t="s">
        <v>259</v>
      </c>
      <c r="I1085" s="40" t="s">
        <v>4106</v>
      </c>
    </row>
    <row r="1086" spans="1:9" ht="25" outlineLevel="1" x14ac:dyDescent="0.35">
      <c r="A1086" s="383">
        <v>1083</v>
      </c>
      <c r="B1086" s="484" t="s">
        <v>3709</v>
      </c>
      <c r="C1086" s="17" t="s">
        <v>3710</v>
      </c>
      <c r="D1086" s="792" t="s">
        <v>4172</v>
      </c>
      <c r="E1086" s="11"/>
      <c r="F1086" s="11" t="s">
        <v>4173</v>
      </c>
      <c r="G1086" s="11" t="s">
        <v>4174</v>
      </c>
      <c r="H1086" s="17" t="s">
        <v>259</v>
      </c>
      <c r="I1086" s="40" t="s">
        <v>4106</v>
      </c>
    </row>
    <row r="1087" spans="1:9" ht="25" outlineLevel="1" x14ac:dyDescent="0.35">
      <c r="A1087" s="383">
        <v>1084</v>
      </c>
      <c r="B1087" s="484" t="s">
        <v>3711</v>
      </c>
      <c r="C1087" s="17" t="s">
        <v>3712</v>
      </c>
      <c r="D1087" s="792" t="s">
        <v>4172</v>
      </c>
      <c r="E1087" s="40" t="s">
        <v>4501</v>
      </c>
      <c r="F1087" s="11" t="s">
        <v>4173</v>
      </c>
      <c r="G1087" s="40" t="s">
        <v>4174</v>
      </c>
      <c r="H1087" s="17" t="s">
        <v>259</v>
      </c>
      <c r="I1087" s="40" t="s">
        <v>4106</v>
      </c>
    </row>
    <row r="1088" spans="1:9" ht="25" outlineLevel="1" x14ac:dyDescent="0.35">
      <c r="A1088" s="383">
        <v>1085</v>
      </c>
      <c r="B1088" s="484" t="s">
        <v>3713</v>
      </c>
      <c r="C1088" s="17" t="s">
        <v>3714</v>
      </c>
      <c r="D1088" s="792" t="s">
        <v>4172</v>
      </c>
      <c r="E1088" s="11"/>
      <c r="F1088" s="11" t="s">
        <v>4173</v>
      </c>
      <c r="G1088" s="11" t="s">
        <v>4174</v>
      </c>
      <c r="H1088" s="17" t="s">
        <v>259</v>
      </c>
      <c r="I1088" s="40" t="s">
        <v>4106</v>
      </c>
    </row>
    <row r="1089" spans="1:9" ht="25" outlineLevel="1" x14ac:dyDescent="0.35">
      <c r="A1089" s="857">
        <v>1086</v>
      </c>
      <c r="B1089" s="484" t="s">
        <v>3715</v>
      </c>
      <c r="C1089" s="13" t="s">
        <v>3716</v>
      </c>
      <c r="D1089" s="792" t="s">
        <v>4172</v>
      </c>
      <c r="E1089" s="11"/>
      <c r="F1089" s="11" t="s">
        <v>4173</v>
      </c>
      <c r="G1089" s="11" t="s">
        <v>4174</v>
      </c>
      <c r="H1089" s="17" t="s">
        <v>259</v>
      </c>
      <c r="I1089" s="40" t="s">
        <v>4106</v>
      </c>
    </row>
    <row r="1090" spans="1:9" ht="13" outlineLevel="1" x14ac:dyDescent="0.35">
      <c r="A1090" s="889">
        <v>1087</v>
      </c>
      <c r="B1090" s="440"/>
      <c r="C1090" s="424" t="s">
        <v>3717</v>
      </c>
      <c r="D1090" s="422"/>
      <c r="E1090" s="420"/>
      <c r="F1090" s="420" t="s">
        <v>1642</v>
      </c>
      <c r="G1090" s="420" t="s">
        <v>1642</v>
      </c>
      <c r="H1090" s="44" t="s">
        <v>1642</v>
      </c>
      <c r="I1090" s="44" t="s">
        <v>1642</v>
      </c>
    </row>
    <row r="1091" spans="1:9" ht="25" outlineLevel="1" x14ac:dyDescent="0.35">
      <c r="A1091" s="383">
        <v>1088</v>
      </c>
      <c r="B1091" s="484" t="s">
        <v>3718</v>
      </c>
      <c r="C1091" s="17" t="s">
        <v>3719</v>
      </c>
      <c r="D1091" s="792" t="s">
        <v>4172</v>
      </c>
      <c r="E1091" s="11"/>
      <c r="F1091" s="28" t="s">
        <v>4173</v>
      </c>
      <c r="G1091" s="11" t="s">
        <v>4174</v>
      </c>
      <c r="H1091" s="17" t="s">
        <v>259</v>
      </c>
      <c r="I1091" s="40" t="s">
        <v>4106</v>
      </c>
    </row>
    <row r="1092" spans="1:9" ht="50" outlineLevel="1" x14ac:dyDescent="0.35">
      <c r="A1092" s="383">
        <v>1089</v>
      </c>
      <c r="B1092" s="484" t="s">
        <v>3720</v>
      </c>
      <c r="C1092" s="17" t="s">
        <v>3721</v>
      </c>
      <c r="D1092" s="792" t="s">
        <v>4172</v>
      </c>
      <c r="E1092" s="11"/>
      <c r="F1092" s="63" t="s">
        <v>4176</v>
      </c>
      <c r="G1092" s="11" t="s">
        <v>4177</v>
      </c>
      <c r="H1092" s="17" t="s">
        <v>259</v>
      </c>
      <c r="I1092" s="40" t="s">
        <v>4106</v>
      </c>
    </row>
    <row r="1093" spans="1:9" ht="50" outlineLevel="1" x14ac:dyDescent="0.35">
      <c r="A1093" s="383">
        <v>1090</v>
      </c>
      <c r="B1093" s="484" t="s">
        <v>3722</v>
      </c>
      <c r="C1093" s="17" t="s">
        <v>3723</v>
      </c>
      <c r="D1093" s="792" t="s">
        <v>4172</v>
      </c>
      <c r="E1093" s="11"/>
      <c r="F1093" s="63" t="s">
        <v>4176</v>
      </c>
      <c r="G1093" s="11" t="s">
        <v>4177</v>
      </c>
      <c r="H1093" s="17" t="s">
        <v>259</v>
      </c>
      <c r="I1093" s="40" t="s">
        <v>4106</v>
      </c>
    </row>
    <row r="1094" spans="1:9" s="60" customFormat="1" ht="50" outlineLevel="1" x14ac:dyDescent="0.35">
      <c r="A1094" s="383">
        <v>1091</v>
      </c>
      <c r="B1094" s="484" t="s">
        <v>3724</v>
      </c>
      <c r="C1094" s="17" t="s">
        <v>3725</v>
      </c>
      <c r="D1094" s="792" t="s">
        <v>4172</v>
      </c>
      <c r="E1094" s="11"/>
      <c r="F1094" s="63" t="s">
        <v>4176</v>
      </c>
      <c r="G1094" s="11" t="s">
        <v>4177</v>
      </c>
      <c r="H1094" s="17" t="s">
        <v>259</v>
      </c>
      <c r="I1094" s="40" t="s">
        <v>4106</v>
      </c>
    </row>
    <row r="1095" spans="1:9" s="60" customFormat="1" ht="25" outlineLevel="1" x14ac:dyDescent="0.35">
      <c r="A1095" s="383">
        <v>1092</v>
      </c>
      <c r="B1095" s="484" t="s">
        <v>3726</v>
      </c>
      <c r="C1095" s="17" t="s">
        <v>3727</v>
      </c>
      <c r="D1095" s="792" t="s">
        <v>4172</v>
      </c>
      <c r="E1095" s="11"/>
      <c r="F1095" s="28" t="s">
        <v>4173</v>
      </c>
      <c r="G1095" s="11" t="s">
        <v>4174</v>
      </c>
      <c r="H1095" s="17" t="s">
        <v>259</v>
      </c>
      <c r="I1095" s="40" t="s">
        <v>4106</v>
      </c>
    </row>
    <row r="1096" spans="1:9" s="60" customFormat="1" ht="13" outlineLevel="1" x14ac:dyDescent="0.35">
      <c r="A1096" s="889">
        <v>1093</v>
      </c>
      <c r="B1096" s="567"/>
      <c r="C1096" s="424" t="s">
        <v>3728</v>
      </c>
      <c r="D1096" s="422"/>
      <c r="E1096" s="420"/>
      <c r="F1096" s="420" t="s">
        <v>1642</v>
      </c>
      <c r="G1096" s="420" t="s">
        <v>1642</v>
      </c>
      <c r="H1096" s="44" t="s">
        <v>1642</v>
      </c>
      <c r="I1096" s="44" t="s">
        <v>1642</v>
      </c>
    </row>
    <row r="1097" spans="1:9" s="60" customFormat="1" ht="25" outlineLevel="1" x14ac:dyDescent="0.35">
      <c r="A1097" s="881">
        <v>1094</v>
      </c>
      <c r="B1097" s="484" t="s">
        <v>3729</v>
      </c>
      <c r="C1097" s="19" t="s">
        <v>3730</v>
      </c>
      <c r="D1097" s="792" t="s">
        <v>4172</v>
      </c>
      <c r="E1097" s="40" t="s">
        <v>4502</v>
      </c>
      <c r="F1097" s="360" t="s">
        <v>4503</v>
      </c>
      <c r="G1097" s="11" t="s">
        <v>4504</v>
      </c>
      <c r="H1097" s="17" t="s">
        <v>259</v>
      </c>
      <c r="I1097" s="40" t="s">
        <v>4106</v>
      </c>
    </row>
    <row r="1098" spans="1:9" s="60" customFormat="1" ht="25" outlineLevel="1" x14ac:dyDescent="0.35">
      <c r="A1098" s="881">
        <v>1095</v>
      </c>
      <c r="B1098" s="617" t="s">
        <v>3731</v>
      </c>
      <c r="C1098" s="19" t="s">
        <v>3732</v>
      </c>
      <c r="D1098" s="792" t="s">
        <v>4172</v>
      </c>
      <c r="E1098" s="40" t="s">
        <v>4505</v>
      </c>
      <c r="F1098" s="360" t="s">
        <v>4503</v>
      </c>
      <c r="G1098" s="11" t="s">
        <v>4504</v>
      </c>
      <c r="H1098" s="17" t="s">
        <v>259</v>
      </c>
      <c r="I1098" s="40" t="s">
        <v>4106</v>
      </c>
    </row>
    <row r="1099" spans="1:9" s="60" customFormat="1" ht="13" outlineLevel="1" x14ac:dyDescent="0.35">
      <c r="A1099" s="881">
        <v>1096</v>
      </c>
      <c r="B1099" s="617" t="s">
        <v>3733</v>
      </c>
      <c r="C1099" s="19" t="s">
        <v>3734</v>
      </c>
      <c r="D1099" s="792" t="s">
        <v>4172</v>
      </c>
      <c r="E1099" s="40" t="s">
        <v>4506</v>
      </c>
      <c r="F1099" s="360" t="s">
        <v>4503</v>
      </c>
      <c r="G1099" s="11" t="s">
        <v>4504</v>
      </c>
      <c r="H1099" s="17" t="s">
        <v>259</v>
      </c>
      <c r="I1099" s="40" t="s">
        <v>4106</v>
      </c>
    </row>
    <row r="1100" spans="1:9" ht="26" x14ac:dyDescent="0.35">
      <c r="A1100" s="908">
        <v>1097</v>
      </c>
      <c r="B1100" s="452"/>
      <c r="C1100" s="419" t="s">
        <v>3735</v>
      </c>
      <c r="D1100" s="172" t="s">
        <v>4507</v>
      </c>
      <c r="E1100" s="172"/>
      <c r="F1100" s="225" t="s">
        <v>1642</v>
      </c>
      <c r="G1100" s="225" t="s">
        <v>1642</v>
      </c>
      <c r="H1100" s="250" t="s">
        <v>1642</v>
      </c>
      <c r="I1100" s="250" t="s">
        <v>1642</v>
      </c>
    </row>
    <row r="1101" spans="1:9" ht="13" outlineLevel="1" x14ac:dyDescent="0.35">
      <c r="A1101" s="909">
        <v>1098</v>
      </c>
      <c r="B1101" s="440"/>
      <c r="C1101" s="74" t="s">
        <v>1029</v>
      </c>
      <c r="D1101" s="422"/>
      <c r="E1101" s="420"/>
      <c r="F1101" s="420" t="s">
        <v>1642</v>
      </c>
      <c r="G1101" s="420" t="s">
        <v>1642</v>
      </c>
      <c r="H1101" s="44" t="s">
        <v>1642</v>
      </c>
      <c r="I1101" s="15" t="s">
        <v>1642</v>
      </c>
    </row>
    <row r="1102" spans="1:9" s="60" customFormat="1" ht="25" outlineLevel="1" x14ac:dyDescent="0.35">
      <c r="A1102" s="860">
        <v>1099</v>
      </c>
      <c r="B1102" s="589" t="s">
        <v>3736</v>
      </c>
      <c r="C1102" s="40" t="s">
        <v>3737</v>
      </c>
      <c r="D1102" s="792" t="s">
        <v>4172</v>
      </c>
      <c r="E1102" s="47" t="s">
        <v>4508</v>
      </c>
      <c r="F1102" s="65" t="s">
        <v>4173</v>
      </c>
      <c r="G1102" s="65" t="s">
        <v>4174</v>
      </c>
      <c r="H1102" s="141" t="s">
        <v>259</v>
      </c>
      <c r="I1102" s="11" t="s">
        <v>4106</v>
      </c>
    </row>
    <row r="1103" spans="1:9" s="60" customFormat="1" ht="25" outlineLevel="1" x14ac:dyDescent="0.35">
      <c r="A1103" s="885">
        <v>1100</v>
      </c>
      <c r="B1103" s="589" t="s">
        <v>4509</v>
      </c>
      <c r="C1103" s="82" t="s">
        <v>4510</v>
      </c>
      <c r="D1103" s="147" t="s">
        <v>4090</v>
      </c>
      <c r="E1103" s="47" t="s">
        <v>4511</v>
      </c>
      <c r="F1103" s="47" t="s">
        <v>4091</v>
      </c>
      <c r="G1103" s="47" t="s">
        <v>4091</v>
      </c>
      <c r="H1103" s="82" t="s">
        <v>259</v>
      </c>
      <c r="I1103" s="82" t="s">
        <v>4106</v>
      </c>
    </row>
    <row r="1104" spans="1:9" s="60" customFormat="1" ht="25" outlineLevel="1" x14ac:dyDescent="0.35">
      <c r="A1104" s="860">
        <v>1101</v>
      </c>
      <c r="B1104" s="589" t="s">
        <v>3738</v>
      </c>
      <c r="C1104" s="40" t="s">
        <v>3739</v>
      </c>
      <c r="D1104" s="792" t="s">
        <v>4172</v>
      </c>
      <c r="E1104" s="47" t="s">
        <v>4508</v>
      </c>
      <c r="F1104" s="65" t="s">
        <v>4173</v>
      </c>
      <c r="G1104" s="65" t="s">
        <v>4174</v>
      </c>
      <c r="H1104" s="141" t="s">
        <v>259</v>
      </c>
      <c r="I1104" s="11" t="s">
        <v>4106</v>
      </c>
    </row>
    <row r="1105" spans="1:10" s="60" customFormat="1" ht="25" outlineLevel="1" x14ac:dyDescent="0.35">
      <c r="A1105" s="885">
        <v>1102</v>
      </c>
      <c r="B1105" s="589" t="s">
        <v>4512</v>
      </c>
      <c r="C1105" s="82" t="s">
        <v>4513</v>
      </c>
      <c r="D1105" s="147" t="s">
        <v>4090</v>
      </c>
      <c r="E1105" s="47" t="s">
        <v>4511</v>
      </c>
      <c r="F1105" s="47" t="s">
        <v>4091</v>
      </c>
      <c r="G1105" s="47" t="s">
        <v>4091</v>
      </c>
      <c r="H1105" s="82" t="s">
        <v>259</v>
      </c>
      <c r="I1105" s="82" t="s">
        <v>4106</v>
      </c>
    </row>
    <row r="1106" spans="1:10" s="60" customFormat="1" ht="25" outlineLevel="1" x14ac:dyDescent="0.35">
      <c r="A1106" s="860">
        <v>1103</v>
      </c>
      <c r="B1106" s="589" t="s">
        <v>3740</v>
      </c>
      <c r="C1106" s="40" t="s">
        <v>3741</v>
      </c>
      <c r="D1106" s="792" t="s">
        <v>4172</v>
      </c>
      <c r="E1106" s="47" t="s">
        <v>4508</v>
      </c>
      <c r="F1106" s="65" t="s">
        <v>4173</v>
      </c>
      <c r="G1106" s="65" t="s">
        <v>4174</v>
      </c>
      <c r="H1106" s="141" t="s">
        <v>259</v>
      </c>
      <c r="I1106" s="11" t="s">
        <v>4106</v>
      </c>
    </row>
    <row r="1107" spans="1:10" s="60" customFormat="1" ht="25" outlineLevel="1" x14ac:dyDescent="0.35">
      <c r="A1107" s="885">
        <v>1104</v>
      </c>
      <c r="B1107" s="589" t="s">
        <v>4514</v>
      </c>
      <c r="C1107" s="82" t="s">
        <v>4515</v>
      </c>
      <c r="D1107" s="147" t="s">
        <v>4090</v>
      </c>
      <c r="E1107" s="47" t="s">
        <v>4511</v>
      </c>
      <c r="F1107" s="47" t="s">
        <v>4091</v>
      </c>
      <c r="G1107" s="47" t="s">
        <v>4091</v>
      </c>
      <c r="H1107" s="82" t="s">
        <v>259</v>
      </c>
      <c r="I1107" s="82" t="s">
        <v>4106</v>
      </c>
    </row>
    <row r="1108" spans="1:10" s="60" customFormat="1" ht="25" outlineLevel="1" x14ac:dyDescent="0.35">
      <c r="A1108" s="860">
        <v>1105</v>
      </c>
      <c r="B1108" s="589" t="s">
        <v>3742</v>
      </c>
      <c r="C1108" s="40" t="s">
        <v>3743</v>
      </c>
      <c r="D1108" s="792" t="s">
        <v>4172</v>
      </c>
      <c r="E1108" s="47" t="s">
        <v>4508</v>
      </c>
      <c r="F1108" s="65" t="s">
        <v>4173</v>
      </c>
      <c r="G1108" s="65" t="s">
        <v>4174</v>
      </c>
      <c r="H1108" s="141" t="s">
        <v>259</v>
      </c>
      <c r="I1108" s="11" t="s">
        <v>4106</v>
      </c>
    </row>
    <row r="1109" spans="1:10" s="60" customFormat="1" ht="25" outlineLevel="1" x14ac:dyDescent="0.35">
      <c r="A1109" s="885">
        <v>1106</v>
      </c>
      <c r="B1109" s="589" t="s">
        <v>4516</v>
      </c>
      <c r="C1109" s="82" t="s">
        <v>4517</v>
      </c>
      <c r="D1109" s="753" t="s">
        <v>4090</v>
      </c>
      <c r="E1109" s="47" t="s">
        <v>4511</v>
      </c>
      <c r="F1109" s="47" t="s">
        <v>4091</v>
      </c>
      <c r="G1109" s="47" t="s">
        <v>4091</v>
      </c>
      <c r="H1109" s="82" t="s">
        <v>259</v>
      </c>
      <c r="I1109" s="82" t="s">
        <v>4106</v>
      </c>
      <c r="J1109" s="819"/>
    </row>
    <row r="1110" spans="1:10" s="60" customFormat="1" ht="62.5" outlineLevel="1" x14ac:dyDescent="0.35">
      <c r="A1110" s="885">
        <v>1107</v>
      </c>
      <c r="B1110" s="589" t="s">
        <v>1032</v>
      </c>
      <c r="C1110" s="82" t="s">
        <v>4518</v>
      </c>
      <c r="D1110" s="147" t="s">
        <v>4090</v>
      </c>
      <c r="E1110" s="47" t="s">
        <v>4519</v>
      </c>
      <c r="F1110" s="47" t="s">
        <v>4091</v>
      </c>
      <c r="G1110" s="47" t="s">
        <v>4091</v>
      </c>
      <c r="H1110" s="82" t="s">
        <v>259</v>
      </c>
      <c r="I1110" s="82" t="s">
        <v>4106</v>
      </c>
    </row>
    <row r="1111" spans="1:10" s="60" customFormat="1" ht="50" outlineLevel="1" x14ac:dyDescent="0.35">
      <c r="A1111" s="885">
        <v>1108</v>
      </c>
      <c r="B1111" s="589" t="s">
        <v>3744</v>
      </c>
      <c r="C1111" s="82" t="s">
        <v>4520</v>
      </c>
      <c r="D1111" s="792" t="s">
        <v>4172</v>
      </c>
      <c r="E1111" s="47" t="s">
        <v>4521</v>
      </c>
      <c r="F1111" s="65" t="s">
        <v>4173</v>
      </c>
      <c r="G1111" s="65" t="s">
        <v>4174</v>
      </c>
      <c r="H1111" s="17" t="s">
        <v>259</v>
      </c>
      <c r="I1111" s="11" t="s">
        <v>4106</v>
      </c>
    </row>
    <row r="1112" spans="1:10" s="60" customFormat="1" ht="13" x14ac:dyDescent="0.35">
      <c r="A1112" s="908">
        <v>1109</v>
      </c>
      <c r="B1112" s="452"/>
      <c r="C1112" s="419" t="s">
        <v>3746</v>
      </c>
      <c r="D1112" s="172"/>
      <c r="E1112" s="172"/>
      <c r="F1112" s="225" t="s">
        <v>1642</v>
      </c>
      <c r="G1112" s="225" t="s">
        <v>1642</v>
      </c>
      <c r="H1112" s="250" t="s">
        <v>1642</v>
      </c>
      <c r="I1112" s="250" t="s">
        <v>1642</v>
      </c>
    </row>
    <row r="1113" spans="1:10" s="60" customFormat="1" ht="13" outlineLevel="1" x14ac:dyDescent="0.35">
      <c r="A1113" s="909">
        <v>1110</v>
      </c>
      <c r="B1113" s="489"/>
      <c r="C1113" s="74" t="s">
        <v>3747</v>
      </c>
      <c r="D1113" s="422"/>
      <c r="E1113" s="416"/>
      <c r="F1113" s="416" t="s">
        <v>1642</v>
      </c>
      <c r="G1113" s="416" t="s">
        <v>1642</v>
      </c>
      <c r="H1113" s="420" t="s">
        <v>1642</v>
      </c>
      <c r="I1113" s="420" t="s">
        <v>1642</v>
      </c>
    </row>
    <row r="1114" spans="1:10" s="60" customFormat="1" ht="25" outlineLevel="1" x14ac:dyDescent="0.35">
      <c r="A1114" s="817">
        <v>1111</v>
      </c>
      <c r="B1114" s="589" t="s">
        <v>3748</v>
      </c>
      <c r="C1114" s="466" t="s">
        <v>3749</v>
      </c>
      <c r="D1114" s="147" t="s">
        <v>4090</v>
      </c>
      <c r="E1114" s="65" t="s">
        <v>4522</v>
      </c>
      <c r="F1114" s="65" t="s">
        <v>4091</v>
      </c>
      <c r="G1114" s="65" t="s">
        <v>4091</v>
      </c>
      <c r="H1114" s="141" t="s">
        <v>257</v>
      </c>
      <c r="I1114" s="11" t="s">
        <v>4106</v>
      </c>
    </row>
    <row r="1115" spans="1:10" s="60" customFormat="1" ht="25" outlineLevel="1" x14ac:dyDescent="0.35">
      <c r="A1115" s="817">
        <v>1112</v>
      </c>
      <c r="B1115" s="589" t="s">
        <v>3750</v>
      </c>
      <c r="C1115" s="466" t="s">
        <v>3751</v>
      </c>
      <c r="D1115" s="147" t="s">
        <v>4090</v>
      </c>
      <c r="E1115" s="65" t="s">
        <v>4523</v>
      </c>
      <c r="F1115" s="65" t="s">
        <v>4091</v>
      </c>
      <c r="G1115" s="65" t="s">
        <v>4091</v>
      </c>
      <c r="H1115" s="141" t="s">
        <v>257</v>
      </c>
      <c r="I1115" s="40" t="s">
        <v>4106</v>
      </c>
    </row>
    <row r="1116" spans="1:10" s="60" customFormat="1" ht="25" outlineLevel="1" x14ac:dyDescent="0.35">
      <c r="A1116" s="817">
        <v>1113</v>
      </c>
      <c r="B1116" s="589" t="s">
        <v>3752</v>
      </c>
      <c r="C1116" s="466" t="s">
        <v>3753</v>
      </c>
      <c r="D1116" s="792" t="s">
        <v>4172</v>
      </c>
      <c r="E1116" s="65" t="s">
        <v>4524</v>
      </c>
      <c r="F1116" s="65" t="s">
        <v>4173</v>
      </c>
      <c r="G1116" s="65" t="s">
        <v>4174</v>
      </c>
      <c r="H1116" s="141" t="s">
        <v>259</v>
      </c>
      <c r="I1116" s="11" t="s">
        <v>4106</v>
      </c>
    </row>
    <row r="1117" spans="1:10" s="60" customFormat="1" ht="37.5" outlineLevel="1" x14ac:dyDescent="0.35">
      <c r="A1117" s="817">
        <v>1114</v>
      </c>
      <c r="B1117" s="589" t="s">
        <v>3754</v>
      </c>
      <c r="C1117" s="466" t="s">
        <v>4525</v>
      </c>
      <c r="D1117" s="147" t="s">
        <v>4090</v>
      </c>
      <c r="E1117" s="65" t="s">
        <v>4526</v>
      </c>
      <c r="F1117" s="65" t="s">
        <v>4091</v>
      </c>
      <c r="G1117" s="65" t="s">
        <v>4091</v>
      </c>
      <c r="H1117" s="141" t="s">
        <v>257</v>
      </c>
      <c r="I1117" s="40" t="s">
        <v>4106</v>
      </c>
    </row>
    <row r="1118" spans="1:10" s="60" customFormat="1" outlineLevel="1" x14ac:dyDescent="0.35">
      <c r="A1118" s="817">
        <v>1115</v>
      </c>
      <c r="B1118" s="589" t="s">
        <v>3756</v>
      </c>
      <c r="C1118" s="466" t="s">
        <v>3757</v>
      </c>
      <c r="D1118" s="43" t="s">
        <v>4094</v>
      </c>
      <c r="E1118" s="65"/>
      <c r="F1118" s="65" t="s">
        <v>4091</v>
      </c>
      <c r="G1118" s="65" t="s">
        <v>4091</v>
      </c>
      <c r="H1118" s="141" t="s">
        <v>1870</v>
      </c>
      <c r="I1118" s="11" t="s">
        <v>4091</v>
      </c>
    </row>
    <row r="1119" spans="1:10" s="60" customFormat="1" outlineLevel="1" x14ac:dyDescent="0.35">
      <c r="A1119" s="817">
        <v>1116</v>
      </c>
      <c r="B1119" s="589" t="s">
        <v>3758</v>
      </c>
      <c r="C1119" s="466" t="s">
        <v>3759</v>
      </c>
      <c r="D1119" s="147" t="s">
        <v>4090</v>
      </c>
      <c r="E1119" s="65"/>
      <c r="F1119" s="65" t="s">
        <v>4091</v>
      </c>
      <c r="G1119" s="65" t="s">
        <v>4091</v>
      </c>
      <c r="H1119" s="141" t="s">
        <v>257</v>
      </c>
      <c r="I1119" s="11" t="s">
        <v>4106</v>
      </c>
    </row>
    <row r="1120" spans="1:10" s="60" customFormat="1" ht="24" outlineLevel="1" x14ac:dyDescent="0.35">
      <c r="A1120" s="817">
        <v>1117</v>
      </c>
      <c r="B1120" s="589" t="s">
        <v>3760</v>
      </c>
      <c r="C1120" s="466" t="s">
        <v>3761</v>
      </c>
      <c r="D1120" s="147" t="s">
        <v>4090</v>
      </c>
      <c r="E1120" s="65"/>
      <c r="F1120" s="65" t="s">
        <v>4091</v>
      </c>
      <c r="G1120" s="65" t="s">
        <v>4091</v>
      </c>
      <c r="H1120" s="141" t="s">
        <v>257</v>
      </c>
      <c r="I1120" s="11" t="s">
        <v>4106</v>
      </c>
    </row>
    <row r="1121" spans="1:9" s="60" customFormat="1" ht="24" outlineLevel="1" x14ac:dyDescent="0.35">
      <c r="A1121" s="817">
        <v>1118</v>
      </c>
      <c r="B1121" s="589" t="s">
        <v>3762</v>
      </c>
      <c r="C1121" s="466" t="s">
        <v>3763</v>
      </c>
      <c r="D1121" s="147" t="s">
        <v>4090</v>
      </c>
      <c r="E1121" s="65"/>
      <c r="F1121" s="65" t="s">
        <v>4091</v>
      </c>
      <c r="G1121" s="65" t="s">
        <v>4091</v>
      </c>
      <c r="H1121" s="141" t="s">
        <v>257</v>
      </c>
      <c r="I1121" s="11" t="s">
        <v>4106</v>
      </c>
    </row>
    <row r="1122" spans="1:9" s="60" customFormat="1" ht="25" outlineLevel="1" x14ac:dyDescent="0.35">
      <c r="A1122" s="817">
        <v>1119</v>
      </c>
      <c r="B1122" s="589" t="s">
        <v>3764</v>
      </c>
      <c r="C1122" s="466" t="s">
        <v>3765</v>
      </c>
      <c r="D1122" s="147" t="s">
        <v>4090</v>
      </c>
      <c r="E1122" s="65" t="s">
        <v>4527</v>
      </c>
      <c r="F1122" s="65" t="s">
        <v>4091</v>
      </c>
      <c r="G1122" s="65" t="s">
        <v>4091</v>
      </c>
      <c r="H1122" s="141" t="s">
        <v>257</v>
      </c>
      <c r="I1122" s="11" t="s">
        <v>4106</v>
      </c>
    </row>
    <row r="1123" spans="1:9" s="60" customFormat="1" ht="25" outlineLevel="1" x14ac:dyDescent="0.35">
      <c r="A1123" s="817">
        <v>1120</v>
      </c>
      <c r="B1123" s="589" t="s">
        <v>3766</v>
      </c>
      <c r="C1123" s="466" t="s">
        <v>3767</v>
      </c>
      <c r="D1123" s="792" t="s">
        <v>4172</v>
      </c>
      <c r="E1123" s="65" t="s">
        <v>4528</v>
      </c>
      <c r="F1123" s="65" t="s">
        <v>4173</v>
      </c>
      <c r="G1123" s="65" t="s">
        <v>4174</v>
      </c>
      <c r="H1123" s="141" t="s">
        <v>259</v>
      </c>
      <c r="I1123" s="11" t="s">
        <v>4106</v>
      </c>
    </row>
    <row r="1124" spans="1:9" s="60" customFormat="1" ht="13" outlineLevel="1" x14ac:dyDescent="0.35">
      <c r="A1124" s="909">
        <v>1121</v>
      </c>
      <c r="B1124" s="489"/>
      <c r="C1124" s="74" t="s">
        <v>3768</v>
      </c>
      <c r="D1124" s="422"/>
      <c r="E1124" s="416"/>
      <c r="F1124" s="416" t="s">
        <v>1642</v>
      </c>
      <c r="G1124" s="416" t="s">
        <v>1642</v>
      </c>
      <c r="H1124" s="420" t="s">
        <v>1642</v>
      </c>
      <c r="I1124" s="420" t="s">
        <v>1642</v>
      </c>
    </row>
    <row r="1125" spans="1:9" s="60" customFormat="1" ht="25" outlineLevel="1" x14ac:dyDescent="0.35">
      <c r="A1125" s="817">
        <v>1122</v>
      </c>
      <c r="B1125" s="589" t="s">
        <v>3769</v>
      </c>
      <c r="C1125" s="466" t="s">
        <v>3770</v>
      </c>
      <c r="D1125" s="792" t="s">
        <v>4172</v>
      </c>
      <c r="E1125" s="65" t="s">
        <v>4529</v>
      </c>
      <c r="F1125" s="65" t="s">
        <v>4173</v>
      </c>
      <c r="G1125" s="65" t="s">
        <v>4174</v>
      </c>
      <c r="H1125" s="141" t="s">
        <v>259</v>
      </c>
      <c r="I1125" s="11" t="s">
        <v>4106</v>
      </c>
    </row>
    <row r="1126" spans="1:9" s="60" customFormat="1" ht="25" outlineLevel="1" x14ac:dyDescent="0.35">
      <c r="A1126" s="817">
        <v>1123</v>
      </c>
      <c r="B1126" s="589" t="s">
        <v>3771</v>
      </c>
      <c r="C1126" s="466" t="s">
        <v>3772</v>
      </c>
      <c r="D1126" s="792" t="s">
        <v>4172</v>
      </c>
      <c r="E1126" s="65"/>
      <c r="F1126" s="65" t="s">
        <v>4173</v>
      </c>
      <c r="G1126" s="65" t="s">
        <v>4174</v>
      </c>
      <c r="H1126" s="141" t="s">
        <v>259</v>
      </c>
      <c r="I1126" s="11" t="s">
        <v>4106</v>
      </c>
    </row>
    <row r="1127" spans="1:9" s="60" customFormat="1" ht="25" outlineLevel="1" x14ac:dyDescent="0.35">
      <c r="A1127" s="817">
        <v>1124</v>
      </c>
      <c r="B1127" s="589" t="s">
        <v>3773</v>
      </c>
      <c r="C1127" s="466" t="s">
        <v>3774</v>
      </c>
      <c r="D1127" s="792" t="s">
        <v>4172</v>
      </c>
      <c r="E1127" s="65"/>
      <c r="F1127" s="65" t="s">
        <v>4173</v>
      </c>
      <c r="G1127" s="65" t="s">
        <v>4174</v>
      </c>
      <c r="H1127" s="141" t="s">
        <v>259</v>
      </c>
      <c r="I1127" s="11" t="s">
        <v>4106</v>
      </c>
    </row>
    <row r="1128" spans="1:9" s="60" customFormat="1" ht="25" outlineLevel="1" x14ac:dyDescent="0.35">
      <c r="A1128" s="817">
        <v>1125</v>
      </c>
      <c r="B1128" s="589" t="s">
        <v>3775</v>
      </c>
      <c r="C1128" s="466" t="s">
        <v>3776</v>
      </c>
      <c r="D1128" s="792" t="s">
        <v>4172</v>
      </c>
      <c r="E1128" s="65"/>
      <c r="F1128" s="65" t="s">
        <v>4173</v>
      </c>
      <c r="G1128" s="65" t="s">
        <v>4174</v>
      </c>
      <c r="H1128" s="141" t="s">
        <v>259</v>
      </c>
      <c r="I1128" s="11" t="s">
        <v>4106</v>
      </c>
    </row>
    <row r="1129" spans="1:9" s="60" customFormat="1" ht="62.5" outlineLevel="1" x14ac:dyDescent="0.35">
      <c r="A1129" s="817">
        <v>1126</v>
      </c>
      <c r="B1129" s="589" t="s">
        <v>3777</v>
      </c>
      <c r="C1129" s="466" t="s">
        <v>3778</v>
      </c>
      <c r="D1129" s="792" t="s">
        <v>4172</v>
      </c>
      <c r="E1129" s="65" t="s">
        <v>4530</v>
      </c>
      <c r="F1129" s="65" t="s">
        <v>4531</v>
      </c>
      <c r="G1129" s="65" t="s">
        <v>4532</v>
      </c>
      <c r="H1129" s="141" t="s">
        <v>4412</v>
      </c>
      <c r="I1129" s="11" t="s">
        <v>4106</v>
      </c>
    </row>
    <row r="1130" spans="1:9" s="60" customFormat="1" ht="62.5" outlineLevel="1" x14ac:dyDescent="0.35">
      <c r="A1130" s="817">
        <v>1127</v>
      </c>
      <c r="B1130" s="589" t="s">
        <v>3779</v>
      </c>
      <c r="C1130" s="466" t="s">
        <v>3780</v>
      </c>
      <c r="D1130" s="792" t="s">
        <v>4172</v>
      </c>
      <c r="E1130" s="65" t="s">
        <v>4533</v>
      </c>
      <c r="F1130" s="65" t="s">
        <v>4531</v>
      </c>
      <c r="G1130" s="65" t="s">
        <v>4532</v>
      </c>
      <c r="H1130" s="141" t="s">
        <v>4412</v>
      </c>
      <c r="I1130" s="11" t="s">
        <v>4106</v>
      </c>
    </row>
    <row r="1131" spans="1:9" s="60" customFormat="1" ht="62.5" outlineLevel="1" x14ac:dyDescent="0.35">
      <c r="A1131" s="817">
        <v>1128</v>
      </c>
      <c r="B1131" s="589" t="s">
        <v>3781</v>
      </c>
      <c r="C1131" s="466" t="s">
        <v>3782</v>
      </c>
      <c r="D1131" s="792" t="s">
        <v>4172</v>
      </c>
      <c r="E1131" s="65" t="s">
        <v>4534</v>
      </c>
      <c r="F1131" s="65" t="s">
        <v>4531</v>
      </c>
      <c r="G1131" s="65" t="s">
        <v>4532</v>
      </c>
      <c r="H1131" s="141" t="s">
        <v>4412</v>
      </c>
      <c r="I1131" s="11" t="s">
        <v>4106</v>
      </c>
    </row>
    <row r="1132" spans="1:9" s="60" customFormat="1" outlineLevel="1" x14ac:dyDescent="0.35">
      <c r="A1132" s="817">
        <v>1129</v>
      </c>
      <c r="B1132" s="589" t="s">
        <v>3783</v>
      </c>
      <c r="C1132" s="466" t="s">
        <v>3784</v>
      </c>
      <c r="D1132" s="147" t="s">
        <v>4090</v>
      </c>
      <c r="E1132" s="65" t="s">
        <v>4535</v>
      </c>
      <c r="F1132" s="65" t="s">
        <v>4091</v>
      </c>
      <c r="G1132" s="65" t="s">
        <v>4091</v>
      </c>
      <c r="H1132" s="141" t="s">
        <v>257</v>
      </c>
      <c r="I1132" s="11" t="s">
        <v>4106</v>
      </c>
    </row>
    <row r="1133" spans="1:9" s="60" customFormat="1" ht="25" outlineLevel="1" x14ac:dyDescent="0.35">
      <c r="A1133" s="817">
        <v>1130</v>
      </c>
      <c r="B1133" s="589" t="s">
        <v>3785</v>
      </c>
      <c r="C1133" s="466" t="s">
        <v>3786</v>
      </c>
      <c r="D1133" s="792" t="s">
        <v>4172</v>
      </c>
      <c r="E1133" s="65" t="s">
        <v>4536</v>
      </c>
      <c r="F1133" s="65" t="s">
        <v>4173</v>
      </c>
      <c r="G1133" s="65" t="s">
        <v>4174</v>
      </c>
      <c r="H1133" s="141" t="s">
        <v>259</v>
      </c>
      <c r="I1133" s="11" t="s">
        <v>4106</v>
      </c>
    </row>
    <row r="1134" spans="1:9" s="60" customFormat="1" outlineLevel="1" x14ac:dyDescent="0.35">
      <c r="A1134" s="817">
        <v>1131</v>
      </c>
      <c r="B1134" s="589" t="s">
        <v>3787</v>
      </c>
      <c r="C1134" s="466" t="s">
        <v>3788</v>
      </c>
      <c r="D1134" s="147" t="s">
        <v>4090</v>
      </c>
      <c r="E1134" s="65" t="s">
        <v>4537</v>
      </c>
      <c r="F1134" s="65" t="s">
        <v>4091</v>
      </c>
      <c r="G1134" s="65" t="s">
        <v>4091</v>
      </c>
      <c r="H1134" s="141" t="s">
        <v>257</v>
      </c>
      <c r="I1134" s="11" t="s">
        <v>4106</v>
      </c>
    </row>
    <row r="1135" spans="1:9" s="60" customFormat="1" outlineLevel="1" x14ac:dyDescent="0.35">
      <c r="A1135" s="817">
        <v>1132</v>
      </c>
      <c r="B1135" s="589" t="s">
        <v>3789</v>
      </c>
      <c r="C1135" s="466" t="s">
        <v>3790</v>
      </c>
      <c r="D1135" s="147" t="s">
        <v>4090</v>
      </c>
      <c r="E1135" s="65"/>
      <c r="F1135" s="65" t="s">
        <v>4091</v>
      </c>
      <c r="G1135" s="65" t="s">
        <v>4091</v>
      </c>
      <c r="H1135" s="141" t="s">
        <v>257</v>
      </c>
      <c r="I1135" s="11" t="s">
        <v>4106</v>
      </c>
    </row>
    <row r="1136" spans="1:9" s="60" customFormat="1" outlineLevel="1" x14ac:dyDescent="0.35">
      <c r="A1136" s="817">
        <v>1133</v>
      </c>
      <c r="B1136" s="589" t="s">
        <v>3791</v>
      </c>
      <c r="C1136" s="466" t="s">
        <v>3792</v>
      </c>
      <c r="D1136" s="43" t="s">
        <v>4094</v>
      </c>
      <c r="E1136" s="65"/>
      <c r="F1136" s="65" t="s">
        <v>4091</v>
      </c>
      <c r="G1136" s="65" t="s">
        <v>4091</v>
      </c>
      <c r="H1136" s="141" t="s">
        <v>1870</v>
      </c>
      <c r="I1136" s="11" t="s">
        <v>4091</v>
      </c>
    </row>
    <row r="1137" spans="1:9" s="60" customFormat="1" outlineLevel="1" x14ac:dyDescent="0.35">
      <c r="A1137" s="817">
        <v>1134</v>
      </c>
      <c r="B1137" s="589" t="s">
        <v>3793</v>
      </c>
      <c r="C1137" s="466" t="s">
        <v>3794</v>
      </c>
      <c r="D1137" s="147" t="s">
        <v>4090</v>
      </c>
      <c r="E1137" s="65"/>
      <c r="F1137" s="65" t="s">
        <v>4091</v>
      </c>
      <c r="G1137" s="65" t="s">
        <v>4091</v>
      </c>
      <c r="H1137" s="141" t="s">
        <v>257</v>
      </c>
      <c r="I1137" s="11" t="s">
        <v>4106</v>
      </c>
    </row>
    <row r="1138" spans="1:9" s="60" customFormat="1" outlineLevel="1" x14ac:dyDescent="0.35">
      <c r="A1138" s="817">
        <v>1135</v>
      </c>
      <c r="B1138" s="589" t="s">
        <v>3795</v>
      </c>
      <c r="C1138" s="466" t="s">
        <v>3796</v>
      </c>
      <c r="D1138" s="147" t="s">
        <v>4090</v>
      </c>
      <c r="E1138" s="65" t="s">
        <v>4538</v>
      </c>
      <c r="F1138" s="65" t="s">
        <v>4091</v>
      </c>
      <c r="G1138" s="65" t="s">
        <v>4091</v>
      </c>
      <c r="H1138" s="141" t="s">
        <v>257</v>
      </c>
      <c r="I1138" s="11" t="s">
        <v>4106</v>
      </c>
    </row>
    <row r="1139" spans="1:9" s="60" customFormat="1" ht="24" outlineLevel="1" x14ac:dyDescent="0.35">
      <c r="A1139" s="817">
        <v>1136</v>
      </c>
      <c r="B1139" s="589" t="s">
        <v>3797</v>
      </c>
      <c r="C1139" s="466" t="s">
        <v>3798</v>
      </c>
      <c r="D1139" s="147" t="s">
        <v>4090</v>
      </c>
      <c r="E1139" s="65"/>
      <c r="F1139" s="65" t="s">
        <v>4091</v>
      </c>
      <c r="G1139" s="65" t="s">
        <v>4091</v>
      </c>
      <c r="H1139" s="141" t="s">
        <v>257</v>
      </c>
      <c r="I1139" s="11" t="s">
        <v>4106</v>
      </c>
    </row>
    <row r="1140" spans="1:9" s="60" customFormat="1" ht="50" outlineLevel="1" x14ac:dyDescent="0.35">
      <c r="A1140" s="817">
        <v>1137</v>
      </c>
      <c r="B1140" s="589" t="s">
        <v>655</v>
      </c>
      <c r="C1140" s="466" t="s">
        <v>656</v>
      </c>
      <c r="D1140" s="127" t="s">
        <v>256</v>
      </c>
      <c r="E1140" s="704" t="s">
        <v>657</v>
      </c>
      <c r="F1140" s="65" t="s">
        <v>4091</v>
      </c>
      <c r="G1140" s="65" t="s">
        <v>4091</v>
      </c>
      <c r="H1140" s="141" t="s">
        <v>257</v>
      </c>
      <c r="I1140" s="11" t="s">
        <v>4106</v>
      </c>
    </row>
    <row r="1141" spans="1:9" s="60" customFormat="1" ht="24" outlineLevel="1" x14ac:dyDescent="0.35">
      <c r="A1141" s="817">
        <v>1138</v>
      </c>
      <c r="B1141" s="589" t="s">
        <v>3799</v>
      </c>
      <c r="C1141" s="466" t="s">
        <v>3800</v>
      </c>
      <c r="D1141" s="43" t="s">
        <v>4094</v>
      </c>
      <c r="E1141" s="705" t="s">
        <v>4539</v>
      </c>
      <c r="F1141" s="65" t="s">
        <v>4091</v>
      </c>
      <c r="G1141" s="65" t="s">
        <v>4091</v>
      </c>
      <c r="H1141" s="141" t="s">
        <v>1870</v>
      </c>
      <c r="I1141" s="11" t="s">
        <v>4091</v>
      </c>
    </row>
    <row r="1142" spans="1:9" s="60" customFormat="1" outlineLevel="1" x14ac:dyDescent="0.35">
      <c r="A1142" s="817">
        <v>1139</v>
      </c>
      <c r="B1142" s="589" t="s">
        <v>3801</v>
      </c>
      <c r="C1142" s="466" t="s">
        <v>3802</v>
      </c>
      <c r="D1142" s="147" t="s">
        <v>4090</v>
      </c>
      <c r="E1142" s="754"/>
      <c r="F1142" s="65" t="s">
        <v>4091</v>
      </c>
      <c r="G1142" s="65" t="s">
        <v>4091</v>
      </c>
      <c r="H1142" s="141" t="s">
        <v>257</v>
      </c>
      <c r="I1142" s="11" t="s">
        <v>4106</v>
      </c>
    </row>
    <row r="1143" spans="1:9" ht="13" x14ac:dyDescent="0.35">
      <c r="A1143" s="908">
        <v>1140</v>
      </c>
      <c r="B1143" s="452"/>
      <c r="C1143" s="419" t="s">
        <v>3803</v>
      </c>
      <c r="D1143" s="867"/>
      <c r="E1143" s="419"/>
      <c r="F1143" s="225" t="s">
        <v>1642</v>
      </c>
      <c r="G1143" s="225" t="s">
        <v>1642</v>
      </c>
      <c r="H1143" s="250" t="s">
        <v>1642</v>
      </c>
      <c r="I1143" s="250" t="s">
        <v>1642</v>
      </c>
    </row>
    <row r="1144" spans="1:9" ht="13" outlineLevel="1" x14ac:dyDescent="0.35">
      <c r="A1144" s="909">
        <v>1141</v>
      </c>
      <c r="B1144" s="431"/>
      <c r="C1144" s="74" t="s">
        <v>3610</v>
      </c>
      <c r="D1144" s="422"/>
      <c r="E1144" s="420"/>
      <c r="F1144" s="420" t="s">
        <v>1642</v>
      </c>
      <c r="G1144" s="420" t="s">
        <v>1642</v>
      </c>
      <c r="H1144" s="420" t="s">
        <v>1642</v>
      </c>
      <c r="I1144" s="420" t="s">
        <v>1642</v>
      </c>
    </row>
    <row r="1145" spans="1:9" outlineLevel="1" x14ac:dyDescent="0.35">
      <c r="A1145" s="911">
        <v>1142</v>
      </c>
      <c r="B1145" s="676" t="s">
        <v>3804</v>
      </c>
      <c r="C1145" s="166" t="s">
        <v>3805</v>
      </c>
      <c r="D1145" s="140" t="s">
        <v>1994</v>
      </c>
      <c r="E1145" s="17"/>
      <c r="F1145" s="17" t="s">
        <v>4091</v>
      </c>
      <c r="G1145" s="17" t="s">
        <v>4091</v>
      </c>
      <c r="H1145" s="21" t="s">
        <v>257</v>
      </c>
      <c r="I1145" s="40" t="s">
        <v>4101</v>
      </c>
    </row>
    <row r="1146" spans="1:9" outlineLevel="1" x14ac:dyDescent="0.35">
      <c r="A1146" s="911">
        <v>1143</v>
      </c>
      <c r="B1146" s="676" t="s">
        <v>3806</v>
      </c>
      <c r="C1146" s="166" t="s">
        <v>3807</v>
      </c>
      <c r="D1146" s="140" t="s">
        <v>1994</v>
      </c>
      <c r="E1146" s="17"/>
      <c r="F1146" s="17" t="s">
        <v>4091</v>
      </c>
      <c r="G1146" s="17" t="s">
        <v>4091</v>
      </c>
      <c r="H1146" s="21" t="s">
        <v>257</v>
      </c>
      <c r="I1146" s="40" t="s">
        <v>4101</v>
      </c>
    </row>
    <row r="1147" spans="1:9" outlineLevel="1" x14ac:dyDescent="0.35">
      <c r="A1147" s="911">
        <v>1144</v>
      </c>
      <c r="B1147" s="676" t="s">
        <v>3808</v>
      </c>
      <c r="C1147" s="166" t="s">
        <v>3809</v>
      </c>
      <c r="D1147" s="140" t="s">
        <v>1994</v>
      </c>
      <c r="E1147" s="17"/>
      <c r="F1147" s="17" t="s">
        <v>4091</v>
      </c>
      <c r="G1147" s="17" t="s">
        <v>4091</v>
      </c>
      <c r="H1147" s="21" t="s">
        <v>257</v>
      </c>
      <c r="I1147" s="40" t="s">
        <v>4101</v>
      </c>
    </row>
    <row r="1148" spans="1:9" outlineLevel="1" x14ac:dyDescent="0.35">
      <c r="A1148" s="911">
        <v>1145</v>
      </c>
      <c r="B1148" s="676" t="s">
        <v>3810</v>
      </c>
      <c r="C1148" s="166" t="s">
        <v>3811</v>
      </c>
      <c r="D1148" s="43" t="s">
        <v>4094</v>
      </c>
      <c r="E1148" s="13"/>
      <c r="F1148" s="17" t="s">
        <v>4091</v>
      </c>
      <c r="G1148" s="17" t="s">
        <v>4091</v>
      </c>
      <c r="H1148" s="21" t="s">
        <v>1870</v>
      </c>
      <c r="I1148" s="40" t="s">
        <v>4091</v>
      </c>
    </row>
    <row r="1149" spans="1:9" outlineLevel="1" x14ac:dyDescent="0.35">
      <c r="A1149" s="911">
        <v>1146</v>
      </c>
      <c r="B1149" s="676" t="s">
        <v>3812</v>
      </c>
      <c r="C1149" s="166" t="s">
        <v>3813</v>
      </c>
      <c r="D1149" s="43" t="s">
        <v>4094</v>
      </c>
      <c r="E1149" s="13"/>
      <c r="F1149" s="17" t="s">
        <v>4091</v>
      </c>
      <c r="G1149" s="17" t="s">
        <v>4091</v>
      </c>
      <c r="H1149" s="21" t="s">
        <v>1870</v>
      </c>
      <c r="I1149" s="40" t="s">
        <v>4091</v>
      </c>
    </row>
    <row r="1150" spans="1:9" outlineLevel="1" x14ac:dyDescent="0.35">
      <c r="A1150" s="911">
        <v>1147</v>
      </c>
      <c r="B1150" s="676" t="s">
        <v>3814</v>
      </c>
      <c r="C1150" s="166" t="s">
        <v>3815</v>
      </c>
      <c r="D1150" s="43" t="s">
        <v>4094</v>
      </c>
      <c r="E1150" s="13"/>
      <c r="F1150" s="17" t="s">
        <v>4091</v>
      </c>
      <c r="G1150" s="17" t="s">
        <v>4091</v>
      </c>
      <c r="H1150" s="21" t="s">
        <v>1870</v>
      </c>
      <c r="I1150" s="40" t="s">
        <v>4091</v>
      </c>
    </row>
    <row r="1151" spans="1:9" outlineLevel="1" x14ac:dyDescent="0.35">
      <c r="A1151" s="911">
        <v>1148</v>
      </c>
      <c r="B1151" s="676" t="s">
        <v>3816</v>
      </c>
      <c r="C1151" s="166" t="s">
        <v>3817</v>
      </c>
      <c r="D1151" s="43" t="s">
        <v>4094</v>
      </c>
      <c r="E1151" s="13"/>
      <c r="F1151" s="17" t="s">
        <v>4091</v>
      </c>
      <c r="G1151" s="17" t="s">
        <v>4091</v>
      </c>
      <c r="H1151" s="21" t="s">
        <v>1870</v>
      </c>
      <c r="I1151" s="40" t="s">
        <v>4091</v>
      </c>
    </row>
    <row r="1152" spans="1:9" outlineLevel="1" x14ac:dyDescent="0.35">
      <c r="A1152" s="911">
        <v>1149</v>
      </c>
      <c r="B1152" s="676" t="s">
        <v>3818</v>
      </c>
      <c r="C1152" s="166" t="s">
        <v>3819</v>
      </c>
      <c r="D1152" s="43" t="s">
        <v>4094</v>
      </c>
      <c r="E1152" s="13"/>
      <c r="F1152" s="17" t="s">
        <v>4091</v>
      </c>
      <c r="G1152" s="17" t="s">
        <v>4091</v>
      </c>
      <c r="H1152" s="21" t="s">
        <v>1870</v>
      </c>
      <c r="I1152" s="40" t="s">
        <v>4091</v>
      </c>
    </row>
    <row r="1153" spans="1:9" outlineLevel="1" x14ac:dyDescent="0.35">
      <c r="A1153" s="912">
        <v>1150</v>
      </c>
      <c r="B1153" s="676" t="s">
        <v>3820</v>
      </c>
      <c r="C1153" s="42" t="s">
        <v>3821</v>
      </c>
      <c r="D1153" s="43" t="s">
        <v>4094</v>
      </c>
      <c r="E1153" s="13"/>
      <c r="F1153" s="17" t="s">
        <v>4091</v>
      </c>
      <c r="G1153" s="17" t="s">
        <v>4091</v>
      </c>
      <c r="H1153" s="21" t="s">
        <v>1870</v>
      </c>
      <c r="I1153" s="40" t="s">
        <v>4091</v>
      </c>
    </row>
    <row r="1154" spans="1:9" outlineLevel="1" x14ac:dyDescent="0.35">
      <c r="A1154" s="911">
        <v>1151</v>
      </c>
      <c r="B1154" s="676" t="s">
        <v>3822</v>
      </c>
      <c r="C1154" s="166" t="s">
        <v>3823</v>
      </c>
      <c r="D1154" s="140" t="s">
        <v>1994</v>
      </c>
      <c r="E1154" s="13"/>
      <c r="F1154" s="17" t="s">
        <v>4091</v>
      </c>
      <c r="G1154" s="17" t="s">
        <v>4091</v>
      </c>
      <c r="H1154" s="21" t="s">
        <v>257</v>
      </c>
      <c r="I1154" s="40" t="s">
        <v>4101</v>
      </c>
    </row>
    <row r="1155" spans="1:9" ht="13" x14ac:dyDescent="0.35">
      <c r="A1155" s="908">
        <v>1152</v>
      </c>
      <c r="B1155" s="452"/>
      <c r="C1155" s="419" t="s">
        <v>3824</v>
      </c>
      <c r="D1155" s="867"/>
      <c r="E1155" s="419"/>
      <c r="F1155" s="225" t="s">
        <v>1642</v>
      </c>
      <c r="G1155" s="225" t="s">
        <v>1642</v>
      </c>
      <c r="H1155" s="250" t="s">
        <v>1642</v>
      </c>
      <c r="I1155" s="250" t="s">
        <v>1642</v>
      </c>
    </row>
    <row r="1156" spans="1:9" ht="13" outlineLevel="1" x14ac:dyDescent="0.35">
      <c r="A1156" s="909">
        <v>1153</v>
      </c>
      <c r="B1156" s="431"/>
      <c r="C1156" s="74" t="s">
        <v>3610</v>
      </c>
      <c r="D1156" s="422"/>
      <c r="E1156" s="420"/>
      <c r="F1156" s="420" t="s">
        <v>1642</v>
      </c>
      <c r="G1156" s="420" t="s">
        <v>1642</v>
      </c>
      <c r="H1156" s="420" t="s">
        <v>1642</v>
      </c>
      <c r="I1156" s="420" t="s">
        <v>1642</v>
      </c>
    </row>
    <row r="1157" spans="1:9" outlineLevel="1" x14ac:dyDescent="0.35">
      <c r="A1157" s="912">
        <v>1154</v>
      </c>
      <c r="B1157" s="676" t="s">
        <v>3825</v>
      </c>
      <c r="C1157" s="42" t="s">
        <v>3826</v>
      </c>
      <c r="D1157" s="140" t="s">
        <v>1994</v>
      </c>
      <c r="E1157" s="17"/>
      <c r="F1157" s="17" t="s">
        <v>4091</v>
      </c>
      <c r="G1157" s="17" t="s">
        <v>4091</v>
      </c>
      <c r="H1157" s="21" t="s">
        <v>257</v>
      </c>
      <c r="I1157" s="40" t="s">
        <v>4101</v>
      </c>
    </row>
    <row r="1158" spans="1:9" outlineLevel="1" x14ac:dyDescent="0.35">
      <c r="A1158" s="912">
        <v>1155</v>
      </c>
      <c r="B1158" s="676" t="s">
        <v>3827</v>
      </c>
      <c r="C1158" s="42" t="s">
        <v>3828</v>
      </c>
      <c r="D1158" s="147" t="s">
        <v>4090</v>
      </c>
      <c r="E1158" s="17"/>
      <c r="F1158" s="17" t="s">
        <v>4091</v>
      </c>
      <c r="G1158" s="17" t="s">
        <v>4091</v>
      </c>
      <c r="H1158" s="21" t="s">
        <v>257</v>
      </c>
      <c r="I1158" s="40" t="s">
        <v>4106</v>
      </c>
    </row>
    <row r="1159" spans="1:9" outlineLevel="1" x14ac:dyDescent="0.35">
      <c r="A1159" s="911">
        <v>1156</v>
      </c>
      <c r="B1159" s="676" t="s">
        <v>3829</v>
      </c>
      <c r="C1159" s="166" t="s">
        <v>3830</v>
      </c>
      <c r="D1159" s="43" t="s">
        <v>4094</v>
      </c>
      <c r="E1159" s="17" t="s">
        <v>4540</v>
      </c>
      <c r="F1159" s="17" t="s">
        <v>4091</v>
      </c>
      <c r="G1159" s="17" t="s">
        <v>4091</v>
      </c>
      <c r="H1159" s="21" t="s">
        <v>1870</v>
      </c>
      <c r="I1159" s="40" t="s">
        <v>4091</v>
      </c>
    </row>
    <row r="1160" spans="1:9" outlineLevel="1" x14ac:dyDescent="0.35">
      <c r="A1160" s="912">
        <v>1157</v>
      </c>
      <c r="B1160" s="676" t="s">
        <v>3831</v>
      </c>
      <c r="C1160" s="42" t="s">
        <v>3832</v>
      </c>
      <c r="D1160" s="43" t="s">
        <v>4094</v>
      </c>
      <c r="E1160" s="17"/>
      <c r="F1160" s="17" t="s">
        <v>4091</v>
      </c>
      <c r="G1160" s="17" t="s">
        <v>4091</v>
      </c>
      <c r="H1160" s="21" t="s">
        <v>1870</v>
      </c>
      <c r="I1160" s="40" t="s">
        <v>4091</v>
      </c>
    </row>
    <row r="1161" spans="1:9" ht="13" x14ac:dyDescent="0.35">
      <c r="A1161" s="908">
        <v>1158</v>
      </c>
      <c r="B1161" s="452"/>
      <c r="C1161" s="419" t="s">
        <v>3833</v>
      </c>
      <c r="D1161" s="913"/>
      <c r="E1161" s="171"/>
      <c r="F1161" s="225" t="s">
        <v>1642</v>
      </c>
      <c r="G1161" s="225" t="s">
        <v>1642</v>
      </c>
      <c r="H1161" s="250" t="s">
        <v>1642</v>
      </c>
      <c r="I1161" s="250" t="s">
        <v>1642</v>
      </c>
    </row>
    <row r="1162" spans="1:9" ht="13" outlineLevel="1" x14ac:dyDescent="0.35">
      <c r="A1162" s="914">
        <v>1159</v>
      </c>
      <c r="B1162" s="431"/>
      <c r="C1162" s="119" t="s">
        <v>1029</v>
      </c>
      <c r="D1162" s="422"/>
      <c r="E1162" s="420"/>
      <c r="F1162" s="420" t="s">
        <v>1642</v>
      </c>
      <c r="G1162" s="420" t="s">
        <v>1642</v>
      </c>
      <c r="H1162" s="420" t="s">
        <v>1642</v>
      </c>
      <c r="I1162" s="420" t="s">
        <v>1642</v>
      </c>
    </row>
    <row r="1163" spans="1:9" s="60" customFormat="1" ht="25" outlineLevel="1" x14ac:dyDescent="0.35">
      <c r="A1163" s="915">
        <v>1160</v>
      </c>
      <c r="B1163" s="116" t="s">
        <v>3834</v>
      </c>
      <c r="C1163" s="116" t="s">
        <v>3835</v>
      </c>
      <c r="D1163" s="147" t="s">
        <v>4090</v>
      </c>
      <c r="E1163" s="70" t="s">
        <v>4541</v>
      </c>
      <c r="F1163" s="70" t="s">
        <v>4091</v>
      </c>
      <c r="G1163" s="70" t="s">
        <v>4091</v>
      </c>
      <c r="H1163" s="141" t="s">
        <v>257</v>
      </c>
      <c r="I1163" s="11" t="s">
        <v>4106</v>
      </c>
    </row>
    <row r="1164" spans="1:9" s="60" customFormat="1" ht="25" outlineLevel="1" x14ac:dyDescent="0.35">
      <c r="A1164" s="915">
        <v>1161</v>
      </c>
      <c r="B1164" s="116" t="s">
        <v>662</v>
      </c>
      <c r="C1164" s="116" t="s">
        <v>3836</v>
      </c>
      <c r="D1164" s="147" t="s">
        <v>4090</v>
      </c>
      <c r="E1164" s="70" t="s">
        <v>4542</v>
      </c>
      <c r="F1164" s="70" t="s">
        <v>4091</v>
      </c>
      <c r="G1164" s="70" t="s">
        <v>4091</v>
      </c>
      <c r="H1164" s="141" t="s">
        <v>257</v>
      </c>
      <c r="I1164" s="11" t="s">
        <v>4106</v>
      </c>
    </row>
    <row r="1165" spans="1:9" s="60" customFormat="1" outlineLevel="1" x14ac:dyDescent="0.35">
      <c r="A1165" s="915">
        <v>1162</v>
      </c>
      <c r="B1165" s="116" t="s">
        <v>3837</v>
      </c>
      <c r="C1165" s="116" t="s">
        <v>3838</v>
      </c>
      <c r="D1165" s="147" t="s">
        <v>4090</v>
      </c>
      <c r="E1165" s="65"/>
      <c r="F1165" s="70" t="s">
        <v>4091</v>
      </c>
      <c r="G1165" s="70" t="s">
        <v>4091</v>
      </c>
      <c r="H1165" s="141" t="s">
        <v>257</v>
      </c>
      <c r="I1165" s="11" t="s">
        <v>4106</v>
      </c>
    </row>
    <row r="1166" spans="1:9" s="60" customFormat="1" outlineLevel="1" x14ac:dyDescent="0.35">
      <c r="A1166" s="915">
        <v>1163</v>
      </c>
      <c r="B1166" s="116" t="s">
        <v>3839</v>
      </c>
      <c r="C1166" s="116" t="s">
        <v>3840</v>
      </c>
      <c r="D1166" s="147" t="s">
        <v>4090</v>
      </c>
      <c r="E1166" s="65"/>
      <c r="F1166" s="70" t="s">
        <v>4091</v>
      </c>
      <c r="G1166" s="70" t="s">
        <v>4091</v>
      </c>
      <c r="H1166" s="141" t="s">
        <v>257</v>
      </c>
      <c r="I1166" s="11" t="s">
        <v>4106</v>
      </c>
    </row>
    <row r="1167" spans="1:9" outlineLevel="1" x14ac:dyDescent="0.35">
      <c r="A1167" s="915">
        <v>1164</v>
      </c>
      <c r="B1167" s="462" t="s">
        <v>3841</v>
      </c>
      <c r="C1167" s="116" t="s">
        <v>3842</v>
      </c>
      <c r="D1167" s="43" t="s">
        <v>4094</v>
      </c>
      <c r="E1167" s="65"/>
      <c r="F1167" s="70" t="s">
        <v>4091</v>
      </c>
      <c r="G1167" s="70" t="s">
        <v>4091</v>
      </c>
      <c r="H1167" s="21" t="s">
        <v>1870</v>
      </c>
      <c r="I1167" s="40" t="s">
        <v>4091</v>
      </c>
    </row>
    <row r="1168" spans="1:9" outlineLevel="1" x14ac:dyDescent="0.35">
      <c r="A1168" s="915">
        <v>1165</v>
      </c>
      <c r="B1168" s="462" t="s">
        <v>3843</v>
      </c>
      <c r="C1168" s="116" t="s">
        <v>3844</v>
      </c>
      <c r="D1168" s="43" t="s">
        <v>4094</v>
      </c>
      <c r="E1168" s="65"/>
      <c r="F1168" s="70" t="s">
        <v>4091</v>
      </c>
      <c r="G1168" s="70" t="s">
        <v>4091</v>
      </c>
      <c r="H1168" s="21" t="s">
        <v>1870</v>
      </c>
      <c r="I1168" s="40" t="s">
        <v>4091</v>
      </c>
    </row>
    <row r="1169" spans="1:9" ht="37.5" outlineLevel="1" x14ac:dyDescent="0.35">
      <c r="A1169" s="915">
        <v>1166</v>
      </c>
      <c r="B1169" s="462" t="s">
        <v>3845</v>
      </c>
      <c r="C1169" s="116" t="s">
        <v>3846</v>
      </c>
      <c r="D1169" s="792" t="s">
        <v>4172</v>
      </c>
      <c r="E1169" s="65" t="s">
        <v>4543</v>
      </c>
      <c r="F1169" s="70" t="s">
        <v>4544</v>
      </c>
      <c r="G1169" s="70" t="s">
        <v>4545</v>
      </c>
      <c r="H1169" s="21" t="s">
        <v>259</v>
      </c>
      <c r="I1169" s="40" t="s">
        <v>4106</v>
      </c>
    </row>
    <row r="1170" spans="1:9" s="60" customFormat="1" ht="37.5" outlineLevel="1" x14ac:dyDescent="0.35">
      <c r="A1170" s="916">
        <v>1167</v>
      </c>
      <c r="B1170" s="697" t="s">
        <v>3847</v>
      </c>
      <c r="C1170" s="698" t="s">
        <v>4546</v>
      </c>
      <c r="D1170" s="792" t="s">
        <v>4172</v>
      </c>
      <c r="E1170" s="65" t="s">
        <v>4547</v>
      </c>
      <c r="F1170" s="70" t="s">
        <v>4544</v>
      </c>
      <c r="G1170" s="70" t="s">
        <v>4545</v>
      </c>
      <c r="H1170" s="21" t="s">
        <v>259</v>
      </c>
      <c r="I1170" s="11" t="s">
        <v>4427</v>
      </c>
    </row>
    <row r="1171" spans="1:9" s="60" customFormat="1" ht="37.5" outlineLevel="1" x14ac:dyDescent="0.35">
      <c r="A1171" s="917">
        <v>1168</v>
      </c>
      <c r="B1171" s="697" t="s">
        <v>3849</v>
      </c>
      <c r="C1171" s="699" t="s">
        <v>4548</v>
      </c>
      <c r="D1171" s="792" t="s">
        <v>4172</v>
      </c>
      <c r="E1171" s="65" t="s">
        <v>4549</v>
      </c>
      <c r="F1171" s="70" t="s">
        <v>4544</v>
      </c>
      <c r="G1171" s="70" t="s">
        <v>4545</v>
      </c>
      <c r="H1171" s="21" t="s">
        <v>259</v>
      </c>
      <c r="I1171" s="11" t="s">
        <v>4427</v>
      </c>
    </row>
    <row r="1172" spans="1:9" s="60" customFormat="1" ht="37.5" outlineLevel="1" x14ac:dyDescent="0.35">
      <c r="A1172" s="917">
        <v>1169</v>
      </c>
      <c r="B1172" s="697" t="s">
        <v>3851</v>
      </c>
      <c r="C1172" s="699" t="s">
        <v>3852</v>
      </c>
      <c r="D1172" s="792" t="s">
        <v>4172</v>
      </c>
      <c r="E1172" s="65" t="s">
        <v>4550</v>
      </c>
      <c r="F1172" s="70" t="s">
        <v>4544</v>
      </c>
      <c r="G1172" s="70" t="s">
        <v>4545</v>
      </c>
      <c r="H1172" s="21" t="s">
        <v>259</v>
      </c>
      <c r="I1172" s="11" t="s">
        <v>4427</v>
      </c>
    </row>
    <row r="1173" spans="1:9" s="60" customFormat="1" ht="37.5" outlineLevel="1" x14ac:dyDescent="0.35">
      <c r="A1173" s="917">
        <v>1170</v>
      </c>
      <c r="B1173" s="697" t="s">
        <v>3853</v>
      </c>
      <c r="C1173" s="699" t="s">
        <v>3854</v>
      </c>
      <c r="D1173" s="792" t="s">
        <v>4172</v>
      </c>
      <c r="E1173" s="65"/>
      <c r="F1173" s="70" t="s">
        <v>4544</v>
      </c>
      <c r="G1173" s="70" t="s">
        <v>4545</v>
      </c>
      <c r="H1173" s="141" t="s">
        <v>257</v>
      </c>
      <c r="I1173" s="11" t="s">
        <v>4427</v>
      </c>
    </row>
    <row r="1174" spans="1:9" s="60" customFormat="1" ht="37.5" outlineLevel="1" x14ac:dyDescent="0.35">
      <c r="A1174" s="917">
        <v>1171</v>
      </c>
      <c r="B1174" s="697" t="s">
        <v>3855</v>
      </c>
      <c r="C1174" s="699" t="s">
        <v>3856</v>
      </c>
      <c r="D1174" s="792" t="s">
        <v>4172</v>
      </c>
      <c r="E1174" s="65"/>
      <c r="F1174" s="70" t="s">
        <v>4544</v>
      </c>
      <c r="G1174" s="70" t="s">
        <v>4545</v>
      </c>
      <c r="H1174" s="21" t="s">
        <v>259</v>
      </c>
      <c r="I1174" s="11" t="s">
        <v>4427</v>
      </c>
    </row>
    <row r="1175" spans="1:9" s="60" customFormat="1" ht="37.5" outlineLevel="1" x14ac:dyDescent="0.35">
      <c r="A1175" s="917">
        <v>1172</v>
      </c>
      <c r="B1175" s="697" t="s">
        <v>3857</v>
      </c>
      <c r="C1175" s="699" t="s">
        <v>3858</v>
      </c>
      <c r="D1175" s="792" t="s">
        <v>4172</v>
      </c>
      <c r="E1175" s="65"/>
      <c r="F1175" s="70" t="s">
        <v>4544</v>
      </c>
      <c r="G1175" s="70" t="s">
        <v>4545</v>
      </c>
      <c r="H1175" s="21" t="s">
        <v>259</v>
      </c>
      <c r="I1175" s="11" t="s">
        <v>4427</v>
      </c>
    </row>
    <row r="1176" spans="1:9" s="60" customFormat="1" ht="37.5" outlineLevel="1" x14ac:dyDescent="0.35">
      <c r="A1176" s="917">
        <v>1173</v>
      </c>
      <c r="B1176" s="697" t="s">
        <v>3859</v>
      </c>
      <c r="C1176" s="699" t="s">
        <v>4551</v>
      </c>
      <c r="D1176" s="792" t="s">
        <v>4172</v>
      </c>
      <c r="E1176" s="65" t="s">
        <v>4552</v>
      </c>
      <c r="F1176" s="70" t="s">
        <v>4544</v>
      </c>
      <c r="G1176" s="70" t="s">
        <v>4545</v>
      </c>
      <c r="H1176" s="21" t="s">
        <v>259</v>
      </c>
      <c r="I1176" s="11" t="s">
        <v>4427</v>
      </c>
    </row>
    <row r="1177" spans="1:9" ht="13" x14ac:dyDescent="0.35">
      <c r="A1177" s="908">
        <v>1174</v>
      </c>
      <c r="B1177" s="452"/>
      <c r="C1177" s="419" t="s">
        <v>3861</v>
      </c>
      <c r="D1177" s="913"/>
      <c r="E1177" s="171"/>
      <c r="F1177" s="225" t="s">
        <v>1642</v>
      </c>
      <c r="G1177" s="225" t="s">
        <v>1642</v>
      </c>
      <c r="H1177" s="250" t="s">
        <v>1642</v>
      </c>
      <c r="I1177" s="250" t="s">
        <v>1642</v>
      </c>
    </row>
    <row r="1178" spans="1:9" s="60" customFormat="1" ht="13" outlineLevel="1" x14ac:dyDescent="0.35">
      <c r="A1178" s="914">
        <v>1175</v>
      </c>
      <c r="B1178" s="431"/>
      <c r="C1178" s="119" t="s">
        <v>1029</v>
      </c>
      <c r="D1178" s="422"/>
      <c r="E1178" s="420"/>
      <c r="F1178" s="420" t="s">
        <v>1642</v>
      </c>
      <c r="G1178" s="420" t="s">
        <v>1642</v>
      </c>
      <c r="H1178" s="420" t="s">
        <v>1642</v>
      </c>
      <c r="I1178" s="420" t="s">
        <v>1642</v>
      </c>
    </row>
    <row r="1179" spans="1:9" outlineLevel="1" x14ac:dyDescent="0.35">
      <c r="A1179" s="918">
        <v>1176</v>
      </c>
      <c r="B1179" s="457" t="s">
        <v>3862</v>
      </c>
      <c r="C1179" s="118" t="s">
        <v>3863</v>
      </c>
      <c r="D1179" s="147" t="s">
        <v>4090</v>
      </c>
      <c r="E1179" s="40"/>
      <c r="F1179" s="17" t="s">
        <v>4091</v>
      </c>
      <c r="G1179" s="17" t="s">
        <v>4091</v>
      </c>
      <c r="H1179" s="141" t="s">
        <v>257</v>
      </c>
      <c r="I1179" s="40" t="s">
        <v>4106</v>
      </c>
    </row>
    <row r="1180" spans="1:9" outlineLevel="1" x14ac:dyDescent="0.35">
      <c r="A1180" s="918">
        <v>1177</v>
      </c>
      <c r="B1180" s="457" t="s">
        <v>3864</v>
      </c>
      <c r="C1180" s="118" t="s">
        <v>3865</v>
      </c>
      <c r="D1180" s="147" t="s">
        <v>4090</v>
      </c>
      <c r="E1180" s="40"/>
      <c r="F1180" s="17" t="s">
        <v>4091</v>
      </c>
      <c r="G1180" s="17" t="s">
        <v>4091</v>
      </c>
      <c r="H1180" s="141" t="s">
        <v>257</v>
      </c>
      <c r="I1180" s="40" t="s">
        <v>4106</v>
      </c>
    </row>
    <row r="1181" spans="1:9" outlineLevel="1" x14ac:dyDescent="0.35">
      <c r="A1181" s="918">
        <v>1178</v>
      </c>
      <c r="B1181" s="457" t="s">
        <v>3866</v>
      </c>
      <c r="C1181" s="118" t="s">
        <v>3867</v>
      </c>
      <c r="D1181" s="147" t="s">
        <v>4090</v>
      </c>
      <c r="E1181" s="40"/>
      <c r="F1181" s="17" t="s">
        <v>4091</v>
      </c>
      <c r="G1181" s="17" t="s">
        <v>4091</v>
      </c>
      <c r="H1181" s="141" t="s">
        <v>257</v>
      </c>
      <c r="I1181" s="40" t="s">
        <v>4106</v>
      </c>
    </row>
    <row r="1182" spans="1:9" outlineLevel="1" x14ac:dyDescent="0.35">
      <c r="A1182" s="918">
        <v>1179</v>
      </c>
      <c r="B1182" s="457" t="s">
        <v>3868</v>
      </c>
      <c r="C1182" s="118" t="s">
        <v>3869</v>
      </c>
      <c r="D1182" s="43" t="s">
        <v>4094</v>
      </c>
      <c r="E1182" s="40"/>
      <c r="F1182" s="17" t="s">
        <v>4091</v>
      </c>
      <c r="G1182" s="17" t="s">
        <v>4091</v>
      </c>
      <c r="H1182" s="21" t="s">
        <v>1870</v>
      </c>
      <c r="I1182" s="40" t="s">
        <v>4091</v>
      </c>
    </row>
    <row r="1183" spans="1:9" ht="25" outlineLevel="1" x14ac:dyDescent="0.35">
      <c r="A1183" s="918">
        <v>1180</v>
      </c>
      <c r="B1183" s="457" t="s">
        <v>3870</v>
      </c>
      <c r="C1183" s="118" t="s">
        <v>3871</v>
      </c>
      <c r="D1183" s="792" t="s">
        <v>4172</v>
      </c>
      <c r="E1183" s="40"/>
      <c r="F1183" s="17" t="s">
        <v>4173</v>
      </c>
      <c r="G1183" s="17" t="s">
        <v>4174</v>
      </c>
      <c r="H1183" s="21" t="s">
        <v>259</v>
      </c>
      <c r="I1183" s="40" t="s">
        <v>4111</v>
      </c>
    </row>
    <row r="1184" spans="1:9" outlineLevel="1" x14ac:dyDescent="0.35">
      <c r="A1184" s="918">
        <v>1181</v>
      </c>
      <c r="B1184" s="457" t="s">
        <v>3872</v>
      </c>
      <c r="C1184" s="118" t="s">
        <v>3873</v>
      </c>
      <c r="D1184" s="43" t="s">
        <v>4094</v>
      </c>
      <c r="E1184" s="40"/>
      <c r="F1184" s="17" t="s">
        <v>4091</v>
      </c>
      <c r="G1184" s="17" t="s">
        <v>4091</v>
      </c>
      <c r="H1184" s="21" t="s">
        <v>1870</v>
      </c>
      <c r="I1184" s="40" t="s">
        <v>4091</v>
      </c>
    </row>
    <row r="1185" spans="1:9" outlineLevel="1" x14ac:dyDescent="0.35">
      <c r="A1185" s="918">
        <v>1182</v>
      </c>
      <c r="B1185" s="457" t="s">
        <v>3874</v>
      </c>
      <c r="C1185" s="118" t="s">
        <v>3875</v>
      </c>
      <c r="D1185" s="147" t="s">
        <v>4090</v>
      </c>
      <c r="E1185" s="40"/>
      <c r="F1185" s="17" t="s">
        <v>4091</v>
      </c>
      <c r="G1185" s="17" t="s">
        <v>4091</v>
      </c>
      <c r="H1185" s="141" t="s">
        <v>257</v>
      </c>
      <c r="I1185" s="40" t="s">
        <v>4106</v>
      </c>
    </row>
    <row r="1186" spans="1:9" outlineLevel="1" x14ac:dyDescent="0.35">
      <c r="A1186" s="918">
        <v>1183</v>
      </c>
      <c r="B1186" s="457" t="s">
        <v>3876</v>
      </c>
      <c r="C1186" s="118" t="s">
        <v>3877</v>
      </c>
      <c r="D1186" s="147" t="s">
        <v>4090</v>
      </c>
      <c r="E1186" s="40"/>
      <c r="F1186" s="17" t="s">
        <v>4091</v>
      </c>
      <c r="G1186" s="17" t="s">
        <v>4091</v>
      </c>
      <c r="H1186" s="141" t="s">
        <v>257</v>
      </c>
      <c r="I1186" s="40" t="s">
        <v>4106</v>
      </c>
    </row>
    <row r="1187" spans="1:9" outlineLevel="1" x14ac:dyDescent="0.35">
      <c r="A1187" s="918">
        <v>1184</v>
      </c>
      <c r="B1187" s="457" t="s">
        <v>3878</v>
      </c>
      <c r="C1187" s="118" t="s">
        <v>3879</v>
      </c>
      <c r="D1187" s="147" t="s">
        <v>4090</v>
      </c>
      <c r="E1187" s="40"/>
      <c r="F1187" s="17" t="s">
        <v>4091</v>
      </c>
      <c r="G1187" s="17" t="s">
        <v>4091</v>
      </c>
      <c r="H1187" s="141" t="s">
        <v>257</v>
      </c>
      <c r="I1187" s="40" t="s">
        <v>4106</v>
      </c>
    </row>
    <row r="1188" spans="1:9" ht="26" x14ac:dyDescent="0.35">
      <c r="A1188" s="908">
        <v>1185</v>
      </c>
      <c r="B1188" s="452"/>
      <c r="C1188" s="419" t="s">
        <v>3880</v>
      </c>
      <c r="D1188" s="177" t="s">
        <v>4553</v>
      </c>
      <c r="E1188" s="177"/>
      <c r="F1188" s="225" t="s">
        <v>1642</v>
      </c>
      <c r="G1188" s="225" t="s">
        <v>1642</v>
      </c>
      <c r="H1188" s="250" t="s">
        <v>1642</v>
      </c>
      <c r="I1188" s="250" t="s">
        <v>1642</v>
      </c>
    </row>
    <row r="1189" spans="1:9" ht="13" outlineLevel="1" x14ac:dyDescent="0.35">
      <c r="A1189" s="914">
        <v>1186</v>
      </c>
      <c r="B1189" s="431"/>
      <c r="C1189" s="119" t="s">
        <v>3881</v>
      </c>
      <c r="D1189" s="422"/>
      <c r="E1189" s="420"/>
      <c r="F1189" s="420" t="s">
        <v>1642</v>
      </c>
      <c r="G1189" s="420" t="s">
        <v>1642</v>
      </c>
      <c r="H1189" s="420" t="s">
        <v>1642</v>
      </c>
      <c r="I1189" s="420" t="s">
        <v>1642</v>
      </c>
    </row>
    <row r="1190" spans="1:9" outlineLevel="1" x14ac:dyDescent="0.35">
      <c r="A1190" s="918">
        <v>1187</v>
      </c>
      <c r="B1190" s="457" t="s">
        <v>3882</v>
      </c>
      <c r="C1190" s="120" t="s">
        <v>3883</v>
      </c>
      <c r="D1190" s="147" t="s">
        <v>4090</v>
      </c>
      <c r="E1190" s="40" t="s">
        <v>4554</v>
      </c>
      <c r="F1190" s="17" t="s">
        <v>4091</v>
      </c>
      <c r="G1190" s="17" t="s">
        <v>4091</v>
      </c>
      <c r="H1190" s="141" t="s">
        <v>257</v>
      </c>
      <c r="I1190" s="40" t="s">
        <v>4106</v>
      </c>
    </row>
    <row r="1191" spans="1:9" ht="62.5" outlineLevel="1" x14ac:dyDescent="0.35">
      <c r="A1191" s="918">
        <v>1188</v>
      </c>
      <c r="B1191" s="457" t="s">
        <v>3884</v>
      </c>
      <c r="C1191" s="120" t="s">
        <v>3885</v>
      </c>
      <c r="D1191" s="147" t="s">
        <v>4090</v>
      </c>
      <c r="E1191" s="40" t="s">
        <v>4555</v>
      </c>
      <c r="F1191" s="17" t="s">
        <v>4091</v>
      </c>
      <c r="G1191" s="17" t="s">
        <v>4091</v>
      </c>
      <c r="H1191" s="141" t="s">
        <v>257</v>
      </c>
      <c r="I1191" s="40" t="s">
        <v>4106</v>
      </c>
    </row>
    <row r="1192" spans="1:9" ht="25" outlineLevel="1" x14ac:dyDescent="0.35">
      <c r="A1192" s="915">
        <v>1189</v>
      </c>
      <c r="B1192" s="457" t="s">
        <v>3886</v>
      </c>
      <c r="C1192" s="116" t="s">
        <v>3887</v>
      </c>
      <c r="D1192" s="147" t="s">
        <v>4090</v>
      </c>
      <c r="E1192" s="40" t="s">
        <v>4556</v>
      </c>
      <c r="F1192" s="17" t="s">
        <v>4091</v>
      </c>
      <c r="G1192" s="17" t="s">
        <v>4091</v>
      </c>
      <c r="H1192" s="141" t="s">
        <v>257</v>
      </c>
      <c r="I1192" s="40" t="s">
        <v>4106</v>
      </c>
    </row>
    <row r="1193" spans="1:9" ht="13" outlineLevel="1" x14ac:dyDescent="0.35">
      <c r="A1193" s="914">
        <v>1190</v>
      </c>
      <c r="B1193" s="431"/>
      <c r="C1193" s="119" t="s">
        <v>3888</v>
      </c>
      <c r="D1193" s="422"/>
      <c r="E1193" s="420"/>
      <c r="F1193" s="420" t="s">
        <v>1642</v>
      </c>
      <c r="G1193" s="420" t="s">
        <v>1642</v>
      </c>
      <c r="H1193" s="420" t="s">
        <v>1642</v>
      </c>
      <c r="I1193" s="420" t="s">
        <v>1642</v>
      </c>
    </row>
    <row r="1194" spans="1:9" ht="25" outlineLevel="1" x14ac:dyDescent="0.35">
      <c r="A1194" s="915">
        <v>1191</v>
      </c>
      <c r="B1194" s="457" t="s">
        <v>3889</v>
      </c>
      <c r="C1194" s="116" t="s">
        <v>3890</v>
      </c>
      <c r="D1194" s="147" t="s">
        <v>4090</v>
      </c>
      <c r="E1194" s="40" t="s">
        <v>4557</v>
      </c>
      <c r="F1194" s="17" t="s">
        <v>4091</v>
      </c>
      <c r="G1194" s="17" t="s">
        <v>4091</v>
      </c>
      <c r="H1194" s="21" t="s">
        <v>257</v>
      </c>
      <c r="I1194" s="40" t="s">
        <v>4106</v>
      </c>
    </row>
    <row r="1195" spans="1:9" ht="25" outlineLevel="1" x14ac:dyDescent="0.35">
      <c r="A1195" s="915">
        <v>1192</v>
      </c>
      <c r="B1195" s="457" t="s">
        <v>3891</v>
      </c>
      <c r="C1195" s="116" t="s">
        <v>3892</v>
      </c>
      <c r="D1195" s="43" t="s">
        <v>4094</v>
      </c>
      <c r="E1195" s="40" t="s">
        <v>4558</v>
      </c>
      <c r="F1195" s="17" t="s">
        <v>4091</v>
      </c>
      <c r="G1195" s="17" t="s">
        <v>4091</v>
      </c>
      <c r="H1195" s="21" t="s">
        <v>1870</v>
      </c>
      <c r="I1195" s="40" t="s">
        <v>4091</v>
      </c>
    </row>
    <row r="1196" spans="1:9" outlineLevel="1" x14ac:dyDescent="0.35">
      <c r="A1196" s="918">
        <v>1193</v>
      </c>
      <c r="B1196" s="457" t="s">
        <v>3893</v>
      </c>
      <c r="C1196" s="120" t="s">
        <v>3894</v>
      </c>
      <c r="D1196" s="43" t="s">
        <v>4094</v>
      </c>
      <c r="E1196" s="40"/>
      <c r="F1196" s="17" t="s">
        <v>4091</v>
      </c>
      <c r="G1196" s="17" t="s">
        <v>4091</v>
      </c>
      <c r="H1196" s="21" t="s">
        <v>1870</v>
      </c>
      <c r="I1196" s="40" t="s">
        <v>4091</v>
      </c>
    </row>
    <row r="1197" spans="1:9" outlineLevel="1" x14ac:dyDescent="0.35">
      <c r="A1197" s="918">
        <v>1194</v>
      </c>
      <c r="B1197" s="457" t="s">
        <v>3895</v>
      </c>
      <c r="C1197" s="120" t="s">
        <v>3896</v>
      </c>
      <c r="D1197" s="43" t="s">
        <v>4094</v>
      </c>
      <c r="E1197" s="40"/>
      <c r="F1197" s="17" t="s">
        <v>4091</v>
      </c>
      <c r="G1197" s="17" t="s">
        <v>4091</v>
      </c>
      <c r="H1197" s="21" t="s">
        <v>1870</v>
      </c>
      <c r="I1197" s="40" t="s">
        <v>4091</v>
      </c>
    </row>
    <row r="1198" spans="1:9" outlineLevel="1" x14ac:dyDescent="0.35">
      <c r="A1198" s="918">
        <v>1195</v>
      </c>
      <c r="B1198" s="457" t="s">
        <v>3897</v>
      </c>
      <c r="C1198" s="120" t="s">
        <v>3898</v>
      </c>
      <c r="D1198" s="43" t="s">
        <v>4094</v>
      </c>
      <c r="E1198" s="40"/>
      <c r="F1198" s="17" t="s">
        <v>4091</v>
      </c>
      <c r="G1198" s="17" t="s">
        <v>4091</v>
      </c>
      <c r="H1198" s="21" t="s">
        <v>1870</v>
      </c>
      <c r="I1198" s="40" t="s">
        <v>4091</v>
      </c>
    </row>
    <row r="1199" spans="1:9" outlineLevel="1" x14ac:dyDescent="0.35">
      <c r="A1199" s="918">
        <v>1196</v>
      </c>
      <c r="B1199" s="457" t="s">
        <v>3899</v>
      </c>
      <c r="C1199" s="120" t="s">
        <v>3900</v>
      </c>
      <c r="D1199" s="43" t="s">
        <v>4094</v>
      </c>
      <c r="E1199" s="40"/>
      <c r="F1199" s="17" t="s">
        <v>4091</v>
      </c>
      <c r="G1199" s="17" t="s">
        <v>4091</v>
      </c>
      <c r="H1199" s="21" t="s">
        <v>1870</v>
      </c>
      <c r="I1199" s="40" t="s">
        <v>4091</v>
      </c>
    </row>
    <row r="1200" spans="1:9" s="60" customFormat="1" outlineLevel="1" x14ac:dyDescent="0.35">
      <c r="A1200" s="918">
        <v>1197</v>
      </c>
      <c r="B1200" s="457" t="s">
        <v>3901</v>
      </c>
      <c r="C1200" s="120" t="s">
        <v>3902</v>
      </c>
      <c r="D1200" s="43" t="s">
        <v>4094</v>
      </c>
      <c r="E1200" s="40"/>
      <c r="F1200" s="17" t="s">
        <v>4091</v>
      </c>
      <c r="G1200" s="17" t="s">
        <v>4091</v>
      </c>
      <c r="H1200" s="21" t="s">
        <v>1870</v>
      </c>
      <c r="I1200" s="40" t="s">
        <v>4091</v>
      </c>
    </row>
    <row r="1201" spans="1:9" s="60" customFormat="1" ht="13" outlineLevel="1" x14ac:dyDescent="0.35">
      <c r="A1201" s="914">
        <v>1198</v>
      </c>
      <c r="B1201" s="431"/>
      <c r="C1201" s="119" t="s">
        <v>3903</v>
      </c>
      <c r="D1201" s="422"/>
      <c r="E1201" s="420"/>
      <c r="F1201" s="420" t="s">
        <v>1642</v>
      </c>
      <c r="G1201" s="420" t="s">
        <v>1642</v>
      </c>
      <c r="H1201" s="420" t="s">
        <v>1642</v>
      </c>
      <c r="I1201" s="420" t="s">
        <v>1642</v>
      </c>
    </row>
    <row r="1202" spans="1:9" s="60" customFormat="1" ht="13" outlineLevel="1" x14ac:dyDescent="0.35">
      <c r="A1202" s="914">
        <v>1199</v>
      </c>
      <c r="B1202" s="431"/>
      <c r="C1202" s="119" t="s">
        <v>3904</v>
      </c>
      <c r="D1202" s="422"/>
      <c r="E1202" s="420"/>
      <c r="F1202" s="420" t="s">
        <v>1642</v>
      </c>
      <c r="G1202" s="420" t="s">
        <v>1642</v>
      </c>
      <c r="H1202" s="420" t="s">
        <v>1642</v>
      </c>
      <c r="I1202" s="420" t="s">
        <v>1642</v>
      </c>
    </row>
    <row r="1203" spans="1:9" outlineLevel="1" x14ac:dyDescent="0.35">
      <c r="A1203" s="915">
        <v>1200</v>
      </c>
      <c r="B1203" s="462" t="s">
        <v>669</v>
      </c>
      <c r="C1203" s="116" t="s">
        <v>670</v>
      </c>
      <c r="D1203" s="127" t="s">
        <v>256</v>
      </c>
      <c r="E1203" s="40" t="s">
        <v>671</v>
      </c>
      <c r="F1203" s="17" t="s">
        <v>4091</v>
      </c>
      <c r="G1203" s="17" t="s">
        <v>4091</v>
      </c>
      <c r="H1203" s="17" t="s">
        <v>257</v>
      </c>
      <c r="I1203" s="40" t="s">
        <v>4106</v>
      </c>
    </row>
    <row r="1204" spans="1:9" ht="13" outlineLevel="1" x14ac:dyDescent="0.35">
      <c r="A1204" s="914">
        <v>1201</v>
      </c>
      <c r="B1204" s="489"/>
      <c r="C1204" s="119" t="s">
        <v>3905</v>
      </c>
      <c r="D1204" s="422"/>
      <c r="E1204" s="420"/>
      <c r="F1204" s="420" t="s">
        <v>1642</v>
      </c>
      <c r="G1204" s="420" t="s">
        <v>1642</v>
      </c>
      <c r="H1204" s="420" t="s">
        <v>1642</v>
      </c>
      <c r="I1204" s="420" t="s">
        <v>1642</v>
      </c>
    </row>
    <row r="1205" spans="1:9" outlineLevel="1" x14ac:dyDescent="0.35">
      <c r="A1205" s="885">
        <v>1202</v>
      </c>
      <c r="B1205" s="462" t="s">
        <v>673</v>
      </c>
      <c r="C1205" s="82" t="s">
        <v>674</v>
      </c>
      <c r="D1205" s="127" t="s">
        <v>256</v>
      </c>
      <c r="E1205" s="40" t="s">
        <v>675</v>
      </c>
      <c r="F1205" s="17" t="s">
        <v>4091</v>
      </c>
      <c r="G1205" s="17" t="s">
        <v>4091</v>
      </c>
      <c r="H1205" s="17" t="s">
        <v>257</v>
      </c>
      <c r="I1205" s="40" t="s">
        <v>4106</v>
      </c>
    </row>
    <row r="1206" spans="1:9" s="60" customFormat="1" ht="25" outlineLevel="1" x14ac:dyDescent="0.35">
      <c r="A1206" s="918">
        <v>1203</v>
      </c>
      <c r="B1206" s="462" t="s">
        <v>677</v>
      </c>
      <c r="C1206" s="120" t="s">
        <v>678</v>
      </c>
      <c r="D1206" s="127" t="s">
        <v>256</v>
      </c>
      <c r="E1206" s="65" t="s">
        <v>679</v>
      </c>
      <c r="F1206" s="70" t="s">
        <v>4091</v>
      </c>
      <c r="G1206" s="70" t="s">
        <v>4091</v>
      </c>
      <c r="H1206" s="17" t="s">
        <v>257</v>
      </c>
      <c r="I1206" s="11" t="s">
        <v>4106</v>
      </c>
    </row>
    <row r="1207" spans="1:9" s="60" customFormat="1" ht="13" outlineLevel="1" x14ac:dyDescent="0.35">
      <c r="A1207" s="919">
        <v>1204</v>
      </c>
      <c r="B1207" s="489"/>
      <c r="C1207" s="746" t="s">
        <v>3907</v>
      </c>
      <c r="D1207" s="755"/>
      <c r="E1207" s="155"/>
      <c r="F1207" s="416" t="s">
        <v>1642</v>
      </c>
      <c r="G1207" s="416" t="s">
        <v>1642</v>
      </c>
      <c r="H1207" s="420" t="s">
        <v>1642</v>
      </c>
      <c r="I1207" s="420" t="s">
        <v>1642</v>
      </c>
    </row>
    <row r="1208" spans="1:9" s="60" customFormat="1" outlineLevel="1" x14ac:dyDescent="0.35">
      <c r="A1208" s="918">
        <v>1205</v>
      </c>
      <c r="B1208" s="462" t="s">
        <v>681</v>
      </c>
      <c r="C1208" s="120" t="s">
        <v>682</v>
      </c>
      <c r="D1208" s="127" t="s">
        <v>256</v>
      </c>
      <c r="E1208" s="65" t="s">
        <v>683</v>
      </c>
      <c r="F1208" s="70" t="s">
        <v>4091</v>
      </c>
      <c r="G1208" s="70" t="s">
        <v>4091</v>
      </c>
      <c r="H1208" s="17" t="s">
        <v>257</v>
      </c>
      <c r="I1208" s="11" t="s">
        <v>4106</v>
      </c>
    </row>
    <row r="1209" spans="1:9" ht="13" x14ac:dyDescent="0.35">
      <c r="A1209" s="908">
        <v>1206</v>
      </c>
      <c r="B1209" s="452"/>
      <c r="C1209" s="419" t="s">
        <v>3908</v>
      </c>
      <c r="D1209" s="913"/>
      <c r="E1209" s="171"/>
      <c r="F1209" s="225" t="s">
        <v>1642</v>
      </c>
      <c r="G1209" s="225" t="s">
        <v>1642</v>
      </c>
      <c r="H1209" s="250" t="s">
        <v>1642</v>
      </c>
      <c r="I1209" s="250" t="s">
        <v>1642</v>
      </c>
    </row>
    <row r="1210" spans="1:9" ht="13" outlineLevel="1" x14ac:dyDescent="0.35">
      <c r="A1210" s="914">
        <v>1207</v>
      </c>
      <c r="B1210" s="431"/>
      <c r="C1210" s="119" t="s">
        <v>2797</v>
      </c>
      <c r="D1210" s="422"/>
      <c r="E1210" s="420"/>
      <c r="F1210" s="420" t="s">
        <v>1642</v>
      </c>
      <c r="G1210" s="420" t="s">
        <v>1642</v>
      </c>
      <c r="H1210" s="420" t="s">
        <v>1642</v>
      </c>
      <c r="I1210" s="420" t="s">
        <v>1642</v>
      </c>
    </row>
    <row r="1211" spans="1:9" outlineLevel="1" x14ac:dyDescent="0.35">
      <c r="A1211" s="918">
        <v>1208</v>
      </c>
      <c r="B1211" s="457" t="s">
        <v>3909</v>
      </c>
      <c r="C1211" s="118" t="s">
        <v>3910</v>
      </c>
      <c r="D1211" s="147" t="s">
        <v>4090</v>
      </c>
      <c r="E1211" s="40" t="s">
        <v>4559</v>
      </c>
      <c r="F1211" s="17" t="s">
        <v>4091</v>
      </c>
      <c r="G1211" s="17" t="s">
        <v>4091</v>
      </c>
      <c r="H1211" s="141" t="s">
        <v>257</v>
      </c>
      <c r="I1211" s="40" t="s">
        <v>4106</v>
      </c>
    </row>
    <row r="1212" spans="1:9" outlineLevel="1" x14ac:dyDescent="0.35">
      <c r="A1212" s="918">
        <v>1209</v>
      </c>
      <c r="B1212" s="457" t="s">
        <v>3911</v>
      </c>
      <c r="C1212" s="118" t="s">
        <v>3912</v>
      </c>
      <c r="D1212" s="147" t="s">
        <v>4090</v>
      </c>
      <c r="E1212" s="40"/>
      <c r="F1212" s="17" t="s">
        <v>4091</v>
      </c>
      <c r="G1212" s="17" t="s">
        <v>4091</v>
      </c>
      <c r="H1212" s="141" t="s">
        <v>257</v>
      </c>
      <c r="I1212" s="40" t="s">
        <v>4106</v>
      </c>
    </row>
    <row r="1213" spans="1:9" outlineLevel="1" x14ac:dyDescent="0.35">
      <c r="A1213" s="918">
        <v>1210</v>
      </c>
      <c r="B1213" s="457" t="s">
        <v>3913</v>
      </c>
      <c r="C1213" s="118" t="s">
        <v>3914</v>
      </c>
      <c r="D1213" s="147" t="s">
        <v>4090</v>
      </c>
      <c r="E1213" s="40" t="s">
        <v>4560</v>
      </c>
      <c r="F1213" s="17" t="s">
        <v>4091</v>
      </c>
      <c r="G1213" s="17" t="s">
        <v>4091</v>
      </c>
      <c r="H1213" s="141" t="s">
        <v>257</v>
      </c>
      <c r="I1213" s="40" t="s">
        <v>4106</v>
      </c>
    </row>
    <row r="1214" spans="1:9" ht="13" outlineLevel="1" x14ac:dyDescent="0.35">
      <c r="A1214" s="914">
        <v>1211</v>
      </c>
      <c r="B1214" s="431"/>
      <c r="C1214" s="119" t="s">
        <v>3225</v>
      </c>
      <c r="D1214" s="422"/>
      <c r="E1214" s="420"/>
      <c r="F1214" s="420" t="s">
        <v>1642</v>
      </c>
      <c r="G1214" s="420" t="s">
        <v>1642</v>
      </c>
      <c r="H1214" s="420" t="s">
        <v>1642</v>
      </c>
      <c r="I1214" s="420" t="s">
        <v>1642</v>
      </c>
    </row>
    <row r="1215" spans="1:9" s="60" customFormat="1" outlineLevel="1" x14ac:dyDescent="0.35">
      <c r="A1215" s="918">
        <v>1212</v>
      </c>
      <c r="B1215" s="457" t="s">
        <v>3915</v>
      </c>
      <c r="C1215" s="118" t="s">
        <v>3916</v>
      </c>
      <c r="D1215" s="147" t="s">
        <v>4090</v>
      </c>
      <c r="E1215" s="40"/>
      <c r="F1215" s="17" t="s">
        <v>4091</v>
      </c>
      <c r="G1215" s="17" t="s">
        <v>4091</v>
      </c>
      <c r="H1215" s="141" t="s">
        <v>257</v>
      </c>
      <c r="I1215" s="40" t="s">
        <v>4106</v>
      </c>
    </row>
    <row r="1216" spans="1:9" s="60" customFormat="1" outlineLevel="1" x14ac:dyDescent="0.35">
      <c r="A1216" s="918">
        <v>1213</v>
      </c>
      <c r="B1216" s="457" t="s">
        <v>3917</v>
      </c>
      <c r="C1216" s="118" t="s">
        <v>3918</v>
      </c>
      <c r="D1216" s="139" t="s">
        <v>4090</v>
      </c>
      <c r="E1216" s="13" t="s">
        <v>4377</v>
      </c>
      <c r="F1216" s="70" t="s">
        <v>4091</v>
      </c>
      <c r="G1216" s="70" t="s">
        <v>4091</v>
      </c>
      <c r="H1216" s="141" t="s">
        <v>257</v>
      </c>
      <c r="I1216" s="40" t="s">
        <v>4111</v>
      </c>
    </row>
    <row r="1217" spans="1:9" s="60" customFormat="1" outlineLevel="1" x14ac:dyDescent="0.35">
      <c r="A1217" s="918">
        <v>1214</v>
      </c>
      <c r="B1217" s="457" t="s">
        <v>3919</v>
      </c>
      <c r="C1217" s="118" t="s">
        <v>3920</v>
      </c>
      <c r="D1217" s="43" t="s">
        <v>4094</v>
      </c>
      <c r="E1217" s="13" t="s">
        <v>4133</v>
      </c>
      <c r="F1217" s="17" t="s">
        <v>4091</v>
      </c>
      <c r="G1217" s="17" t="s">
        <v>4091</v>
      </c>
      <c r="H1217" s="21" t="s">
        <v>1870</v>
      </c>
      <c r="I1217" s="40" t="s">
        <v>4091</v>
      </c>
    </row>
    <row r="1218" spans="1:9" s="60" customFormat="1" ht="13" x14ac:dyDescent="0.35">
      <c r="A1218" s="908">
        <v>1215</v>
      </c>
      <c r="B1218" s="452"/>
      <c r="C1218" s="419" t="s">
        <v>3921</v>
      </c>
      <c r="D1218" s="913"/>
      <c r="E1218" s="171"/>
      <c r="F1218" s="225" t="s">
        <v>1642</v>
      </c>
      <c r="G1218" s="225" t="s">
        <v>1642</v>
      </c>
      <c r="H1218" s="250" t="s">
        <v>1642</v>
      </c>
      <c r="I1218" s="250" t="s">
        <v>1642</v>
      </c>
    </row>
    <row r="1219" spans="1:9" ht="13" outlineLevel="1" x14ac:dyDescent="0.35">
      <c r="A1219" s="914">
        <v>1216</v>
      </c>
      <c r="B1219" s="431"/>
      <c r="C1219" s="119" t="s">
        <v>2797</v>
      </c>
      <c r="D1219" s="422"/>
      <c r="E1219" s="420"/>
      <c r="F1219" s="420" t="s">
        <v>1642</v>
      </c>
      <c r="G1219" s="420" t="s">
        <v>1642</v>
      </c>
      <c r="H1219" s="420" t="s">
        <v>1642</v>
      </c>
      <c r="I1219" s="420" t="s">
        <v>1642</v>
      </c>
    </row>
    <row r="1220" spans="1:9" outlineLevel="1" x14ac:dyDescent="0.35">
      <c r="A1220" s="918">
        <v>1217</v>
      </c>
      <c r="B1220" s="457" t="s">
        <v>3922</v>
      </c>
      <c r="C1220" s="120" t="s">
        <v>3923</v>
      </c>
      <c r="D1220" s="147" t="s">
        <v>4090</v>
      </c>
      <c r="E1220" s="40" t="s">
        <v>4561</v>
      </c>
      <c r="F1220" s="17" t="s">
        <v>4091</v>
      </c>
      <c r="G1220" s="17" t="s">
        <v>4091</v>
      </c>
      <c r="H1220" s="141" t="s">
        <v>257</v>
      </c>
      <c r="I1220" s="40" t="s">
        <v>4106</v>
      </c>
    </row>
    <row r="1221" spans="1:9" outlineLevel="1" x14ac:dyDescent="0.35">
      <c r="A1221" s="918">
        <v>1218</v>
      </c>
      <c r="B1221" s="457" t="s">
        <v>3924</v>
      </c>
      <c r="C1221" s="120" t="s">
        <v>3925</v>
      </c>
      <c r="D1221" s="147" t="s">
        <v>4090</v>
      </c>
      <c r="E1221" s="40"/>
      <c r="F1221" s="17" t="s">
        <v>4091</v>
      </c>
      <c r="G1221" s="17" t="s">
        <v>4091</v>
      </c>
      <c r="H1221" s="141" t="s">
        <v>257</v>
      </c>
      <c r="I1221" s="40" t="s">
        <v>4106</v>
      </c>
    </row>
    <row r="1222" spans="1:9" ht="13" outlineLevel="1" x14ac:dyDescent="0.35">
      <c r="A1222" s="914">
        <v>1219</v>
      </c>
      <c r="B1222" s="431"/>
      <c r="C1222" s="119" t="s">
        <v>3225</v>
      </c>
      <c r="D1222" s="422"/>
      <c r="E1222" s="420"/>
      <c r="F1222" s="420" t="s">
        <v>1642</v>
      </c>
      <c r="G1222" s="420" t="s">
        <v>1642</v>
      </c>
      <c r="H1222" s="420" t="s">
        <v>1642</v>
      </c>
      <c r="I1222" s="420" t="s">
        <v>1642</v>
      </c>
    </row>
    <row r="1223" spans="1:9" outlineLevel="1" x14ac:dyDescent="0.35">
      <c r="A1223" s="918">
        <v>1220</v>
      </c>
      <c r="B1223" s="457" t="s">
        <v>3926</v>
      </c>
      <c r="C1223" s="118" t="s">
        <v>3916</v>
      </c>
      <c r="D1223" s="147" t="s">
        <v>4090</v>
      </c>
      <c r="E1223" s="40"/>
      <c r="F1223" s="17" t="s">
        <v>4091</v>
      </c>
      <c r="G1223" s="17" t="s">
        <v>4091</v>
      </c>
      <c r="H1223" s="141" t="s">
        <v>257</v>
      </c>
      <c r="I1223" s="40" t="s">
        <v>4106</v>
      </c>
    </row>
    <row r="1224" spans="1:9" outlineLevel="1" x14ac:dyDescent="0.35">
      <c r="A1224" s="920">
        <v>1221</v>
      </c>
      <c r="B1224" s="457" t="s">
        <v>3927</v>
      </c>
      <c r="C1224" s="121" t="s">
        <v>3928</v>
      </c>
      <c r="D1224" s="139" t="s">
        <v>4090</v>
      </c>
      <c r="E1224" s="13" t="s">
        <v>4377</v>
      </c>
      <c r="F1224" s="70" t="s">
        <v>4091</v>
      </c>
      <c r="G1224" s="70" t="s">
        <v>4091</v>
      </c>
      <c r="H1224" s="141" t="s">
        <v>257</v>
      </c>
      <c r="I1224" s="40" t="s">
        <v>4111</v>
      </c>
    </row>
    <row r="1225" spans="1:9" outlineLevel="1" x14ac:dyDescent="0.35">
      <c r="A1225" s="920">
        <v>1222</v>
      </c>
      <c r="B1225" s="457" t="s">
        <v>3929</v>
      </c>
      <c r="C1225" s="121" t="s">
        <v>3930</v>
      </c>
      <c r="D1225" s="139" t="s">
        <v>4090</v>
      </c>
      <c r="E1225" s="13" t="s">
        <v>4377</v>
      </c>
      <c r="F1225" s="70" t="s">
        <v>4091</v>
      </c>
      <c r="G1225" s="70" t="s">
        <v>4091</v>
      </c>
      <c r="H1225" s="141" t="s">
        <v>257</v>
      </c>
      <c r="I1225" s="40" t="s">
        <v>4111</v>
      </c>
    </row>
    <row r="1226" spans="1:9" outlineLevel="1" x14ac:dyDescent="0.35">
      <c r="A1226" s="918">
        <v>1223</v>
      </c>
      <c r="B1226" s="457" t="s">
        <v>3931</v>
      </c>
      <c r="C1226" s="118" t="s">
        <v>3932</v>
      </c>
      <c r="D1226" s="43" t="s">
        <v>4094</v>
      </c>
      <c r="E1226" s="13" t="s">
        <v>4133</v>
      </c>
      <c r="F1226" s="17" t="s">
        <v>4091</v>
      </c>
      <c r="G1226" s="17" t="s">
        <v>4091</v>
      </c>
      <c r="H1226" s="21" t="s">
        <v>1870</v>
      </c>
      <c r="I1226" s="40" t="s">
        <v>4091</v>
      </c>
    </row>
    <row r="1227" spans="1:9" ht="13" x14ac:dyDescent="0.35">
      <c r="A1227" s="908">
        <v>1224</v>
      </c>
      <c r="B1227" s="452"/>
      <c r="C1227" s="419" t="s">
        <v>932</v>
      </c>
      <c r="D1227" s="913"/>
      <c r="E1227" s="171"/>
      <c r="F1227" s="225" t="s">
        <v>1642</v>
      </c>
      <c r="G1227" s="225" t="s">
        <v>1642</v>
      </c>
      <c r="H1227" s="256" t="s">
        <v>1642</v>
      </c>
      <c r="I1227" s="256" t="s">
        <v>1642</v>
      </c>
    </row>
    <row r="1228" spans="1:9" ht="13" outlineLevel="1" x14ac:dyDescent="0.35">
      <c r="A1228" s="877">
        <v>1225</v>
      </c>
      <c r="B1228" s="431"/>
      <c r="C1228" s="2" t="s">
        <v>3933</v>
      </c>
      <c r="D1228" s="123"/>
      <c r="E1228" s="424"/>
      <c r="F1228" s="424" t="s">
        <v>1642</v>
      </c>
      <c r="G1228" s="424" t="s">
        <v>1642</v>
      </c>
      <c r="H1228" s="424" t="s">
        <v>1642</v>
      </c>
      <c r="I1228" s="424" t="s">
        <v>1642</v>
      </c>
    </row>
    <row r="1229" spans="1:9" outlineLevel="1" x14ac:dyDescent="0.35">
      <c r="A1229" s="857">
        <v>1226</v>
      </c>
      <c r="B1229" s="457" t="s">
        <v>3934</v>
      </c>
      <c r="C1229" s="13" t="s">
        <v>3935</v>
      </c>
      <c r="D1229" s="147" t="s">
        <v>4090</v>
      </c>
      <c r="E1229" s="28"/>
      <c r="F1229" s="13" t="s">
        <v>4091</v>
      </c>
      <c r="G1229" s="13" t="s">
        <v>4091</v>
      </c>
      <c r="H1229" s="142" t="s">
        <v>257</v>
      </c>
      <c r="I1229" s="40" t="s">
        <v>4092</v>
      </c>
    </row>
    <row r="1230" spans="1:9" outlineLevel="1" x14ac:dyDescent="0.35">
      <c r="A1230" s="857">
        <v>1227</v>
      </c>
      <c r="B1230" s="457" t="s">
        <v>3936</v>
      </c>
      <c r="C1230" s="13" t="s">
        <v>3937</v>
      </c>
      <c r="D1230" s="147" t="s">
        <v>4090</v>
      </c>
      <c r="E1230" s="28"/>
      <c r="F1230" s="13" t="s">
        <v>4091</v>
      </c>
      <c r="G1230" s="13" t="s">
        <v>4091</v>
      </c>
      <c r="H1230" s="142" t="s">
        <v>257</v>
      </c>
      <c r="I1230" s="40" t="s">
        <v>4092</v>
      </c>
    </row>
    <row r="1231" spans="1:9" ht="37.5" outlineLevel="1" x14ac:dyDescent="0.35">
      <c r="A1231" s="857">
        <v>1228</v>
      </c>
      <c r="B1231" s="462" t="s">
        <v>3938</v>
      </c>
      <c r="C1231" s="13" t="s">
        <v>3939</v>
      </c>
      <c r="D1231" s="147" t="s">
        <v>4090</v>
      </c>
      <c r="E1231" s="28" t="s">
        <v>4562</v>
      </c>
      <c r="F1231" s="17" t="s">
        <v>4091</v>
      </c>
      <c r="G1231" s="17" t="s">
        <v>4091</v>
      </c>
      <c r="H1231" s="18" t="s">
        <v>257</v>
      </c>
      <c r="I1231" s="40" t="s">
        <v>4106</v>
      </c>
    </row>
    <row r="1232" spans="1:9" ht="25" outlineLevel="1" x14ac:dyDescent="0.35">
      <c r="A1232" s="857">
        <v>1229</v>
      </c>
      <c r="B1232" s="462" t="s">
        <v>3940</v>
      </c>
      <c r="C1232" s="13" t="s">
        <v>3941</v>
      </c>
      <c r="D1232" s="127" t="s">
        <v>256</v>
      </c>
      <c r="E1232" s="28" t="s">
        <v>4563</v>
      </c>
      <c r="F1232" s="17" t="s">
        <v>4091</v>
      </c>
      <c r="G1232" s="17" t="s">
        <v>4091</v>
      </c>
      <c r="H1232" s="18" t="s">
        <v>257</v>
      </c>
      <c r="I1232" s="40" t="s">
        <v>4106</v>
      </c>
    </row>
    <row r="1233" spans="1:9" ht="13" outlineLevel="1" x14ac:dyDescent="0.35">
      <c r="A1233" s="921">
        <v>1230</v>
      </c>
      <c r="B1233" s="431"/>
      <c r="C1233" s="122" t="s">
        <v>3943</v>
      </c>
      <c r="D1233" s="123"/>
      <c r="E1233" s="424"/>
      <c r="F1233" s="170" t="s">
        <v>1642</v>
      </c>
      <c r="G1233" s="170" t="s">
        <v>1642</v>
      </c>
      <c r="H1233" s="170" t="s">
        <v>1642</v>
      </c>
      <c r="I1233" s="424" t="s">
        <v>1642</v>
      </c>
    </row>
    <row r="1234" spans="1:9" outlineLevel="1" x14ac:dyDescent="0.35">
      <c r="A1234" s="857">
        <v>1231</v>
      </c>
      <c r="B1234" s="457" t="s">
        <v>3944</v>
      </c>
      <c r="C1234" s="13" t="s">
        <v>3945</v>
      </c>
      <c r="D1234" s="147" t="s">
        <v>4090</v>
      </c>
      <c r="E1234" s="28" t="s">
        <v>4565</v>
      </c>
      <c r="F1234" s="13" t="s">
        <v>4091</v>
      </c>
      <c r="G1234" s="13" t="s">
        <v>4091</v>
      </c>
      <c r="H1234" s="142" t="s">
        <v>257</v>
      </c>
      <c r="I1234" s="40" t="s">
        <v>4092</v>
      </c>
    </row>
    <row r="1235" spans="1:9" ht="25" outlineLevel="1" x14ac:dyDescent="0.35">
      <c r="A1235" s="857">
        <v>1232</v>
      </c>
      <c r="B1235" s="457" t="s">
        <v>3946</v>
      </c>
      <c r="C1235" s="13" t="s">
        <v>3947</v>
      </c>
      <c r="D1235" s="792" t="s">
        <v>4172</v>
      </c>
      <c r="E1235" s="83" t="s">
        <v>4566</v>
      </c>
      <c r="F1235" s="28" t="s">
        <v>4173</v>
      </c>
      <c r="G1235" s="28" t="s">
        <v>4174</v>
      </c>
      <c r="H1235" s="142" t="s">
        <v>259</v>
      </c>
      <c r="I1235" s="40" t="s">
        <v>4106</v>
      </c>
    </row>
    <row r="1236" spans="1:9" outlineLevel="1" x14ac:dyDescent="0.35">
      <c r="A1236" s="857">
        <v>1233</v>
      </c>
      <c r="B1236" s="457" t="s">
        <v>3948</v>
      </c>
      <c r="C1236" s="13" t="s">
        <v>3949</v>
      </c>
      <c r="D1236" s="147" t="s">
        <v>4090</v>
      </c>
      <c r="E1236" s="28"/>
      <c r="F1236" s="28" t="s">
        <v>4091</v>
      </c>
      <c r="G1236" s="28" t="s">
        <v>4091</v>
      </c>
      <c r="H1236" s="142" t="s">
        <v>257</v>
      </c>
      <c r="I1236" s="40" t="s">
        <v>4111</v>
      </c>
    </row>
    <row r="1237" spans="1:9" ht="13" outlineLevel="1" x14ac:dyDescent="0.35">
      <c r="A1237" s="889">
        <v>1234</v>
      </c>
      <c r="B1237" s="444"/>
      <c r="C1237" s="424" t="s">
        <v>3950</v>
      </c>
      <c r="D1237" s="123"/>
      <c r="E1237" s="170"/>
      <c r="F1237" s="170" t="s">
        <v>1642</v>
      </c>
      <c r="G1237" s="170" t="s">
        <v>1642</v>
      </c>
      <c r="H1237" s="170" t="s">
        <v>1642</v>
      </c>
      <c r="I1237" s="424" t="s">
        <v>1642</v>
      </c>
    </row>
    <row r="1238" spans="1:9" outlineLevel="1" x14ac:dyDescent="0.35">
      <c r="A1238" s="857">
        <v>1235</v>
      </c>
      <c r="B1238" s="457" t="s">
        <v>1550</v>
      </c>
      <c r="C1238" s="13" t="s">
        <v>1552</v>
      </c>
      <c r="D1238" s="147" t="s">
        <v>4090</v>
      </c>
      <c r="E1238" s="28"/>
      <c r="F1238" s="13" t="s">
        <v>4091</v>
      </c>
      <c r="G1238" s="13" t="s">
        <v>4091</v>
      </c>
      <c r="H1238" s="142" t="s">
        <v>257</v>
      </c>
      <c r="I1238" s="40" t="s">
        <v>4092</v>
      </c>
    </row>
    <row r="1239" spans="1:9" outlineLevel="1" x14ac:dyDescent="0.35">
      <c r="A1239" s="857">
        <v>1236</v>
      </c>
      <c r="B1239" s="457" t="s">
        <v>3951</v>
      </c>
      <c r="C1239" s="13" t="s">
        <v>3952</v>
      </c>
      <c r="D1239" s="147" t="s">
        <v>4090</v>
      </c>
      <c r="E1239" s="28"/>
      <c r="F1239" s="13" t="s">
        <v>4091</v>
      </c>
      <c r="G1239" s="13" t="s">
        <v>4091</v>
      </c>
      <c r="H1239" s="142" t="s">
        <v>257</v>
      </c>
      <c r="I1239" s="40" t="s">
        <v>4092</v>
      </c>
    </row>
    <row r="1240" spans="1:9" ht="13" outlineLevel="1" x14ac:dyDescent="0.35">
      <c r="A1240" s="889">
        <v>1237</v>
      </c>
      <c r="B1240" s="444"/>
      <c r="C1240" s="424" t="s">
        <v>3953</v>
      </c>
      <c r="D1240" s="123"/>
      <c r="E1240" s="170"/>
      <c r="F1240" s="170" t="s">
        <v>1642</v>
      </c>
      <c r="G1240" s="170" t="s">
        <v>1642</v>
      </c>
      <c r="H1240" s="170" t="s">
        <v>1642</v>
      </c>
      <c r="I1240" s="424" t="s">
        <v>1642</v>
      </c>
    </row>
    <row r="1241" spans="1:9" outlineLevel="1" x14ac:dyDescent="0.35">
      <c r="A1241" s="857">
        <v>1238</v>
      </c>
      <c r="B1241" s="457" t="s">
        <v>3954</v>
      </c>
      <c r="C1241" s="13" t="s">
        <v>3955</v>
      </c>
      <c r="D1241" s="139" t="s">
        <v>4090</v>
      </c>
      <c r="E1241" s="28" t="s">
        <v>4567</v>
      </c>
      <c r="F1241" s="70" t="s">
        <v>4091</v>
      </c>
      <c r="G1241" s="70" t="s">
        <v>4091</v>
      </c>
      <c r="H1241" s="142" t="s">
        <v>259</v>
      </c>
      <c r="I1241" s="40" t="s">
        <v>4106</v>
      </c>
    </row>
    <row r="1242" spans="1:9" outlineLevel="1" x14ac:dyDescent="0.35">
      <c r="A1242" s="857">
        <v>1239</v>
      </c>
      <c r="B1242" s="462" t="s">
        <v>685</v>
      </c>
      <c r="C1242" s="13" t="s">
        <v>686</v>
      </c>
      <c r="D1242" s="127" t="s">
        <v>256</v>
      </c>
      <c r="E1242" s="28" t="s">
        <v>687</v>
      </c>
      <c r="F1242" s="13" t="s">
        <v>4091</v>
      </c>
      <c r="G1242" s="13" t="s">
        <v>4091</v>
      </c>
      <c r="H1242" s="142" t="s">
        <v>257</v>
      </c>
      <c r="I1242" s="40" t="s">
        <v>4108</v>
      </c>
    </row>
    <row r="1243" spans="1:9" outlineLevel="1" x14ac:dyDescent="0.35">
      <c r="A1243" s="857">
        <v>1240</v>
      </c>
      <c r="B1243" s="462" t="s">
        <v>3956</v>
      </c>
      <c r="C1243" s="13" t="s">
        <v>1602</v>
      </c>
      <c r="D1243" s="147" t="s">
        <v>4090</v>
      </c>
      <c r="E1243" s="36" t="s">
        <v>4568</v>
      </c>
      <c r="F1243" s="13" t="s">
        <v>4091</v>
      </c>
      <c r="G1243" s="13" t="s">
        <v>4091</v>
      </c>
      <c r="H1243" s="142" t="s">
        <v>257</v>
      </c>
      <c r="I1243" s="40" t="s">
        <v>4106</v>
      </c>
    </row>
    <row r="1244" spans="1:9" outlineLevel="1" x14ac:dyDescent="0.35">
      <c r="A1244" s="857">
        <v>1241</v>
      </c>
      <c r="B1244" s="462" t="s">
        <v>3957</v>
      </c>
      <c r="C1244" s="13" t="s">
        <v>4569</v>
      </c>
      <c r="D1244" s="147" t="s">
        <v>4090</v>
      </c>
      <c r="E1244" s="28" t="s">
        <v>687</v>
      </c>
      <c r="F1244" s="13" t="s">
        <v>4091</v>
      </c>
      <c r="G1244" s="13" t="s">
        <v>4091</v>
      </c>
      <c r="H1244" s="142" t="s">
        <v>259</v>
      </c>
      <c r="I1244" s="40" t="s">
        <v>4111</v>
      </c>
    </row>
    <row r="1245" spans="1:9" outlineLevel="1" x14ac:dyDescent="0.35">
      <c r="A1245" s="857">
        <v>1242</v>
      </c>
      <c r="B1245" s="462" t="s">
        <v>3959</v>
      </c>
      <c r="C1245" s="13" t="s">
        <v>3960</v>
      </c>
      <c r="D1245" s="147" t="s">
        <v>4090</v>
      </c>
      <c r="E1245" s="36" t="s">
        <v>4568</v>
      </c>
      <c r="F1245" s="13" t="s">
        <v>4091</v>
      </c>
      <c r="G1245" s="13" t="s">
        <v>4091</v>
      </c>
      <c r="H1245" s="142" t="s">
        <v>259</v>
      </c>
      <c r="I1245" s="40" t="s">
        <v>4106</v>
      </c>
    </row>
    <row r="1246" spans="1:9" outlineLevel="1" x14ac:dyDescent="0.35">
      <c r="A1246" s="857">
        <v>1243</v>
      </c>
      <c r="B1246" s="457" t="s">
        <v>3961</v>
      </c>
      <c r="C1246" s="13" t="s">
        <v>3962</v>
      </c>
      <c r="D1246" s="139" t="s">
        <v>4090</v>
      </c>
      <c r="E1246" s="28" t="s">
        <v>4567</v>
      </c>
      <c r="F1246" s="70" t="s">
        <v>4091</v>
      </c>
      <c r="G1246" s="70" t="s">
        <v>4091</v>
      </c>
      <c r="H1246" s="142" t="s">
        <v>259</v>
      </c>
      <c r="I1246" s="40" t="s">
        <v>4106</v>
      </c>
    </row>
    <row r="1247" spans="1:9" outlineLevel="1" x14ac:dyDescent="0.35">
      <c r="A1247" s="857">
        <v>1244</v>
      </c>
      <c r="B1247" s="457" t="s">
        <v>3963</v>
      </c>
      <c r="C1247" s="13" t="s">
        <v>3964</v>
      </c>
      <c r="D1247" s="125" t="s">
        <v>4094</v>
      </c>
      <c r="E1247" s="28"/>
      <c r="F1247" s="13" t="s">
        <v>4091</v>
      </c>
      <c r="G1247" s="13" t="s">
        <v>4091</v>
      </c>
      <c r="H1247" s="142" t="s">
        <v>1870</v>
      </c>
      <c r="I1247" s="40" t="s">
        <v>4091</v>
      </c>
    </row>
    <row r="1248" spans="1:9" ht="13" x14ac:dyDescent="0.35">
      <c r="A1248" s="908">
        <v>1245</v>
      </c>
      <c r="B1248" s="452"/>
      <c r="C1248" s="419" t="s">
        <v>3965</v>
      </c>
      <c r="D1248" s="913"/>
      <c r="E1248" s="171"/>
      <c r="F1248" s="225" t="s">
        <v>1642</v>
      </c>
      <c r="G1248" s="225" t="s">
        <v>1642</v>
      </c>
      <c r="H1248" s="256" t="s">
        <v>1642</v>
      </c>
      <c r="I1248" s="256" t="s">
        <v>1642</v>
      </c>
    </row>
    <row r="1249" spans="1:9" ht="13" outlineLevel="1" x14ac:dyDescent="0.35">
      <c r="A1249" s="877">
        <v>1246</v>
      </c>
      <c r="B1249" s="440"/>
      <c r="C1249" s="2" t="s">
        <v>1029</v>
      </c>
      <c r="D1249" s="123"/>
      <c r="E1249" s="170"/>
      <c r="F1249" s="170" t="s">
        <v>1642</v>
      </c>
      <c r="G1249" s="170" t="s">
        <v>1642</v>
      </c>
      <c r="H1249" s="170" t="s">
        <v>1642</v>
      </c>
      <c r="I1249" s="424" t="s">
        <v>1642</v>
      </c>
    </row>
    <row r="1250" spans="1:9" ht="25" outlineLevel="1" x14ac:dyDescent="0.35">
      <c r="A1250" s="860">
        <v>1247</v>
      </c>
      <c r="B1250" s="462" t="s">
        <v>3966</v>
      </c>
      <c r="C1250" s="40" t="s">
        <v>4570</v>
      </c>
      <c r="D1250" s="43" t="s">
        <v>4094</v>
      </c>
      <c r="E1250" s="19" t="s">
        <v>4571</v>
      </c>
      <c r="F1250" s="17" t="s">
        <v>4091</v>
      </c>
      <c r="G1250" s="17" t="s">
        <v>4091</v>
      </c>
      <c r="H1250" s="17" t="s">
        <v>1870</v>
      </c>
      <c r="I1250" s="40" t="s">
        <v>4091</v>
      </c>
    </row>
    <row r="1251" spans="1:9" outlineLevel="1" x14ac:dyDescent="0.35">
      <c r="A1251" s="863">
        <v>1248</v>
      </c>
      <c r="B1251" s="462" t="s">
        <v>3968</v>
      </c>
      <c r="C1251" s="28" t="s">
        <v>3969</v>
      </c>
      <c r="D1251" s="139" t="s">
        <v>4090</v>
      </c>
      <c r="E1251" s="19" t="s">
        <v>4572</v>
      </c>
      <c r="F1251" s="17" t="s">
        <v>4091</v>
      </c>
      <c r="G1251" s="17" t="s">
        <v>4091</v>
      </c>
      <c r="H1251" s="17" t="s">
        <v>257</v>
      </c>
      <c r="I1251" s="40" t="s">
        <v>4092</v>
      </c>
    </row>
    <row r="1252" spans="1:9" s="60" customFormat="1" outlineLevel="1" x14ac:dyDescent="0.35">
      <c r="A1252" s="860">
        <v>1249</v>
      </c>
      <c r="B1252" s="462" t="s">
        <v>3970</v>
      </c>
      <c r="C1252" s="40" t="s">
        <v>3971</v>
      </c>
      <c r="D1252" s="43" t="s">
        <v>4094</v>
      </c>
      <c r="E1252" s="19" t="s">
        <v>4573</v>
      </c>
      <c r="F1252" s="17" t="s">
        <v>4091</v>
      </c>
      <c r="G1252" s="17" t="s">
        <v>4091</v>
      </c>
      <c r="H1252" s="17" t="s">
        <v>1870</v>
      </c>
      <c r="I1252" s="40" t="s">
        <v>4091</v>
      </c>
    </row>
    <row r="1253" spans="1:9" s="60" customFormat="1" outlineLevel="1" x14ac:dyDescent="0.35">
      <c r="A1253" s="860">
        <v>1250</v>
      </c>
      <c r="B1253" s="462" t="s">
        <v>3972</v>
      </c>
      <c r="C1253" s="40" t="s">
        <v>3973</v>
      </c>
      <c r="D1253" s="139" t="s">
        <v>4090</v>
      </c>
      <c r="E1253" s="19"/>
      <c r="F1253" s="17" t="s">
        <v>4091</v>
      </c>
      <c r="G1253" s="17" t="s">
        <v>4091</v>
      </c>
      <c r="H1253" s="17" t="s">
        <v>257</v>
      </c>
      <c r="I1253" s="40" t="s">
        <v>4106</v>
      </c>
    </row>
    <row r="1254" spans="1:9" s="60" customFormat="1" ht="13" x14ac:dyDescent="0.35">
      <c r="A1254" s="485">
        <v>1251</v>
      </c>
      <c r="B1254" s="452"/>
      <c r="C1254" s="452" t="s">
        <v>3974</v>
      </c>
      <c r="D1254" s="867"/>
      <c r="E1254" s="225"/>
      <c r="F1254" s="225" t="s">
        <v>1642</v>
      </c>
      <c r="G1254" s="225" t="s">
        <v>1642</v>
      </c>
      <c r="H1254" s="250" t="s">
        <v>1642</v>
      </c>
      <c r="I1254" s="253" t="s">
        <v>1642</v>
      </c>
    </row>
    <row r="1255" spans="1:9" s="60" customFormat="1" ht="13" outlineLevel="1" x14ac:dyDescent="0.35">
      <c r="A1255" s="877">
        <v>1252</v>
      </c>
      <c r="B1255" s="567"/>
      <c r="C1255" s="2" t="s">
        <v>2799</v>
      </c>
      <c r="D1255" s="422"/>
      <c r="E1255" s="416"/>
      <c r="F1255" s="416" t="s">
        <v>1642</v>
      </c>
      <c r="G1255" s="416" t="s">
        <v>1642</v>
      </c>
      <c r="H1255" s="44" t="s">
        <v>1642</v>
      </c>
      <c r="I1255" s="420" t="s">
        <v>1642</v>
      </c>
    </row>
    <row r="1256" spans="1:9" s="60" customFormat="1" ht="37.5" outlineLevel="1" x14ac:dyDescent="0.35">
      <c r="A1256" s="866">
        <v>1253</v>
      </c>
      <c r="B1256" s="580" t="s">
        <v>3975</v>
      </c>
      <c r="C1256" s="83" t="s">
        <v>3976</v>
      </c>
      <c r="D1256" s="139" t="s">
        <v>4090</v>
      </c>
      <c r="E1256" s="40" t="s">
        <v>4574</v>
      </c>
      <c r="F1256" s="70" t="s">
        <v>4091</v>
      </c>
      <c r="G1256" s="70" t="s">
        <v>4091</v>
      </c>
      <c r="H1256" s="17" t="s">
        <v>259</v>
      </c>
      <c r="I1256" s="142" t="s">
        <v>4106</v>
      </c>
    </row>
    <row r="1257" spans="1:9" s="60" customFormat="1" ht="25.5" outlineLevel="1" thickBot="1" x14ac:dyDescent="0.4">
      <c r="A1257" s="866">
        <v>1254</v>
      </c>
      <c r="B1257" s="580" t="s">
        <v>3977</v>
      </c>
      <c r="C1257" s="83" t="s">
        <v>3978</v>
      </c>
      <c r="D1257" s="139" t="s">
        <v>4090</v>
      </c>
      <c r="E1257" s="666" t="s">
        <v>4575</v>
      </c>
      <c r="F1257" s="70" t="s">
        <v>4091</v>
      </c>
      <c r="G1257" s="70" t="s">
        <v>4091</v>
      </c>
      <c r="H1257" s="17" t="s">
        <v>259</v>
      </c>
      <c r="I1257" s="142" t="s">
        <v>4106</v>
      </c>
    </row>
    <row r="1258" spans="1:9" s="60" customFormat="1" outlineLevel="1" x14ac:dyDescent="0.35">
      <c r="A1258" s="866">
        <v>1255</v>
      </c>
      <c r="B1258" s="580" t="s">
        <v>3979</v>
      </c>
      <c r="C1258" s="83" t="s">
        <v>3980</v>
      </c>
      <c r="D1258" s="43" t="s">
        <v>4094</v>
      </c>
      <c r="E1258" s="65"/>
      <c r="F1258" s="70" t="s">
        <v>4091</v>
      </c>
      <c r="G1258" s="70" t="s">
        <v>4091</v>
      </c>
      <c r="H1258" s="17" t="s">
        <v>1870</v>
      </c>
      <c r="I1258" s="11" t="s">
        <v>4091</v>
      </c>
    </row>
    <row r="1259" spans="1:9" s="60" customFormat="1" ht="13" x14ac:dyDescent="0.35">
      <c r="A1259" s="908">
        <v>1256</v>
      </c>
      <c r="B1259" s="452"/>
      <c r="C1259" s="419" t="s">
        <v>4576</v>
      </c>
      <c r="D1259" s="922"/>
      <c r="E1259" s="253"/>
      <c r="F1259" s="253" t="s">
        <v>1642</v>
      </c>
      <c r="G1259" s="253" t="s">
        <v>1642</v>
      </c>
      <c r="H1259" s="250" t="s">
        <v>1642</v>
      </c>
      <c r="I1259" s="253" t="s">
        <v>1642</v>
      </c>
    </row>
    <row r="1260" spans="1:9" s="60" customFormat="1" ht="13" outlineLevel="1" x14ac:dyDescent="0.35">
      <c r="A1260" s="877">
        <v>1257</v>
      </c>
      <c r="B1260" s="440"/>
      <c r="C1260" s="2" t="s">
        <v>2799</v>
      </c>
      <c r="D1260" s="422"/>
      <c r="E1260" s="420"/>
      <c r="F1260" s="420" t="s">
        <v>1642</v>
      </c>
      <c r="G1260" s="420" t="s">
        <v>1642</v>
      </c>
      <c r="H1260" s="44" t="s">
        <v>1642</v>
      </c>
      <c r="I1260" s="420" t="s">
        <v>1642</v>
      </c>
    </row>
    <row r="1261" spans="1:9" s="60" customFormat="1" outlineLevel="1" x14ac:dyDescent="0.35">
      <c r="A1261" s="915">
        <v>1258</v>
      </c>
      <c r="B1261" s="460" t="s">
        <v>3982</v>
      </c>
      <c r="C1261" s="116" t="s">
        <v>3983</v>
      </c>
      <c r="D1261" s="139" t="s">
        <v>4090</v>
      </c>
      <c r="E1261" s="63" t="s">
        <v>4577</v>
      </c>
      <c r="F1261" s="17" t="s">
        <v>4091</v>
      </c>
      <c r="G1261" s="17" t="s">
        <v>4091</v>
      </c>
      <c r="H1261" s="18" t="s">
        <v>257</v>
      </c>
      <c r="I1261" s="40" t="s">
        <v>4092</v>
      </c>
    </row>
    <row r="1262" spans="1:9" s="60" customFormat="1" outlineLevel="1" x14ac:dyDescent="0.35">
      <c r="A1262" s="915">
        <v>1259</v>
      </c>
      <c r="B1262" s="460" t="s">
        <v>3984</v>
      </c>
      <c r="C1262" s="116" t="s">
        <v>3985</v>
      </c>
      <c r="D1262" s="139" t="s">
        <v>4090</v>
      </c>
      <c r="E1262" s="63" t="s">
        <v>4577</v>
      </c>
      <c r="F1262" s="17" t="s">
        <v>4091</v>
      </c>
      <c r="G1262" s="17" t="s">
        <v>4091</v>
      </c>
      <c r="H1262" s="18" t="s">
        <v>257</v>
      </c>
      <c r="I1262" s="40" t="s">
        <v>4092</v>
      </c>
    </row>
    <row r="1263" spans="1:9" s="60" customFormat="1" outlineLevel="1" x14ac:dyDescent="0.35">
      <c r="A1263" s="866">
        <v>1260</v>
      </c>
      <c r="B1263" s="460" t="s">
        <v>3986</v>
      </c>
      <c r="C1263" s="83" t="s">
        <v>3987</v>
      </c>
      <c r="D1263" s="139" t="s">
        <v>4090</v>
      </c>
      <c r="E1263" s="63" t="s">
        <v>4577</v>
      </c>
      <c r="F1263" s="17" t="s">
        <v>4091</v>
      </c>
      <c r="G1263" s="17" t="s">
        <v>4091</v>
      </c>
      <c r="H1263" s="18" t="s">
        <v>257</v>
      </c>
      <c r="I1263" s="40" t="s">
        <v>4092</v>
      </c>
    </row>
    <row r="1264" spans="1:9" s="60" customFormat="1" outlineLevel="1" x14ac:dyDescent="0.35">
      <c r="A1264" s="885">
        <v>1261</v>
      </c>
      <c r="B1264" s="580" t="s">
        <v>3988</v>
      </c>
      <c r="C1264" s="82" t="s">
        <v>3989</v>
      </c>
      <c r="D1264" s="139" t="s">
        <v>4090</v>
      </c>
      <c r="E1264" s="63" t="s">
        <v>4577</v>
      </c>
      <c r="F1264" s="17" t="s">
        <v>4091</v>
      </c>
      <c r="G1264" s="17" t="s">
        <v>4091</v>
      </c>
      <c r="H1264" s="18" t="s">
        <v>257</v>
      </c>
      <c r="I1264" s="40" t="s">
        <v>4092</v>
      </c>
    </row>
    <row r="1265" spans="1:9" s="60" customFormat="1" outlineLevel="1" x14ac:dyDescent="0.35">
      <c r="A1265" s="866">
        <v>1262</v>
      </c>
      <c r="B1265" s="460" t="s">
        <v>3990</v>
      </c>
      <c r="C1265" s="83" t="s">
        <v>3991</v>
      </c>
      <c r="D1265" s="139" t="s">
        <v>4090</v>
      </c>
      <c r="E1265" s="63" t="s">
        <v>4577</v>
      </c>
      <c r="F1265" s="17" t="s">
        <v>4091</v>
      </c>
      <c r="G1265" s="17" t="s">
        <v>4091</v>
      </c>
      <c r="H1265" s="18" t="s">
        <v>257</v>
      </c>
      <c r="I1265" s="40" t="s">
        <v>4092</v>
      </c>
    </row>
    <row r="1266" spans="1:9" s="60" customFormat="1" outlineLevel="1" x14ac:dyDescent="0.35">
      <c r="A1266" s="866">
        <v>1263</v>
      </c>
      <c r="B1266" s="460" t="s">
        <v>3992</v>
      </c>
      <c r="C1266" s="83" t="s">
        <v>3993</v>
      </c>
      <c r="D1266" s="139" t="s">
        <v>4090</v>
      </c>
      <c r="E1266" s="63" t="s">
        <v>4577</v>
      </c>
      <c r="F1266" s="17" t="s">
        <v>4091</v>
      </c>
      <c r="G1266" s="17" t="s">
        <v>4091</v>
      </c>
      <c r="H1266" s="18" t="s">
        <v>257</v>
      </c>
      <c r="I1266" s="40" t="s">
        <v>4092</v>
      </c>
    </row>
    <row r="1267" spans="1:9" s="60" customFormat="1" outlineLevel="1" x14ac:dyDescent="0.35">
      <c r="A1267" s="866">
        <v>1264</v>
      </c>
      <c r="B1267" s="460" t="s">
        <v>3994</v>
      </c>
      <c r="C1267" s="83" t="s">
        <v>3995</v>
      </c>
      <c r="D1267" s="139" t="s">
        <v>4090</v>
      </c>
      <c r="E1267" s="63" t="s">
        <v>4578</v>
      </c>
      <c r="F1267" s="17" t="s">
        <v>4091</v>
      </c>
      <c r="G1267" s="17" t="s">
        <v>4091</v>
      </c>
      <c r="H1267" s="18" t="s">
        <v>257</v>
      </c>
      <c r="I1267" s="40" t="s">
        <v>4092</v>
      </c>
    </row>
    <row r="1268" spans="1:9" s="60" customFormat="1" ht="13" x14ac:dyDescent="0.35">
      <c r="A1268" s="908">
        <v>1265</v>
      </c>
      <c r="B1268" s="452"/>
      <c r="C1268" s="419" t="s">
        <v>3996</v>
      </c>
      <c r="D1268" s="922"/>
      <c r="E1268" s="253"/>
      <c r="F1268" s="253" t="s">
        <v>1642</v>
      </c>
      <c r="G1268" s="253" t="s">
        <v>1642</v>
      </c>
      <c r="H1268" s="250" t="s">
        <v>1642</v>
      </c>
      <c r="I1268" s="253" t="s">
        <v>1642</v>
      </c>
    </row>
    <row r="1269" spans="1:9" s="60" customFormat="1" ht="13" outlineLevel="1" x14ac:dyDescent="0.35">
      <c r="A1269" s="914">
        <v>1266</v>
      </c>
      <c r="B1269" s="440"/>
      <c r="C1269" s="119" t="s">
        <v>1029</v>
      </c>
      <c r="D1269" s="422"/>
      <c r="E1269" s="420"/>
      <c r="F1269" s="420" t="s">
        <v>1642</v>
      </c>
      <c r="G1269" s="420" t="s">
        <v>1642</v>
      </c>
      <c r="H1269" s="44" t="s">
        <v>1642</v>
      </c>
      <c r="I1269" s="420" t="s">
        <v>1642</v>
      </c>
    </row>
    <row r="1270" spans="1:9" s="60" customFormat="1" ht="25" outlineLevel="1" x14ac:dyDescent="0.35">
      <c r="A1270" s="866">
        <v>1267</v>
      </c>
      <c r="B1270" s="460" t="s">
        <v>3997</v>
      </c>
      <c r="C1270" s="83" t="s">
        <v>3998</v>
      </c>
      <c r="D1270" s="792" t="s">
        <v>4172</v>
      </c>
      <c r="E1270" s="63"/>
      <c r="F1270" s="17" t="s">
        <v>4173</v>
      </c>
      <c r="G1270" s="28" t="s">
        <v>4174</v>
      </c>
      <c r="H1270" s="142" t="s">
        <v>259</v>
      </c>
      <c r="I1270" s="40" t="s">
        <v>4106</v>
      </c>
    </row>
    <row r="1271" spans="1:9" s="60" customFormat="1" ht="75" outlineLevel="1" x14ac:dyDescent="0.35">
      <c r="A1271" s="866">
        <v>1268</v>
      </c>
      <c r="B1271" s="580" t="s">
        <v>1428</v>
      </c>
      <c r="C1271" s="83" t="s">
        <v>3999</v>
      </c>
      <c r="D1271" s="792" t="s">
        <v>4172</v>
      </c>
      <c r="E1271" s="69" t="s">
        <v>4579</v>
      </c>
      <c r="F1271" s="70" t="s">
        <v>4580</v>
      </c>
      <c r="G1271" s="65" t="s">
        <v>4581</v>
      </c>
      <c r="H1271" s="141" t="s">
        <v>259</v>
      </c>
      <c r="I1271" s="141" t="s">
        <v>4106</v>
      </c>
    </row>
    <row r="1272" spans="1:9" s="60" customFormat="1" ht="75" outlineLevel="1" x14ac:dyDescent="0.35">
      <c r="A1272" s="866">
        <v>1269</v>
      </c>
      <c r="B1272" s="580" t="s">
        <v>4000</v>
      </c>
      <c r="C1272" s="83" t="s">
        <v>4001</v>
      </c>
      <c r="D1272" s="792" t="s">
        <v>4172</v>
      </c>
      <c r="E1272" s="69" t="s">
        <v>4582</v>
      </c>
      <c r="F1272" s="70" t="s">
        <v>4580</v>
      </c>
      <c r="G1272" s="65" t="s">
        <v>4581</v>
      </c>
      <c r="H1272" s="141" t="s">
        <v>259</v>
      </c>
      <c r="I1272" s="141" t="s">
        <v>4106</v>
      </c>
    </row>
    <row r="1273" spans="1:9" s="60" customFormat="1" ht="25" outlineLevel="1" x14ac:dyDescent="0.35">
      <c r="A1273" s="866">
        <v>1270</v>
      </c>
      <c r="B1273" s="460" t="s">
        <v>4002</v>
      </c>
      <c r="C1273" s="83" t="s">
        <v>4003</v>
      </c>
      <c r="D1273" s="792" t="s">
        <v>4172</v>
      </c>
      <c r="E1273" s="63"/>
      <c r="F1273" s="11" t="s">
        <v>4405</v>
      </c>
      <c r="G1273" s="11" t="s">
        <v>4406</v>
      </c>
      <c r="H1273" s="142" t="s">
        <v>259</v>
      </c>
      <c r="I1273" s="40" t="s">
        <v>4106</v>
      </c>
    </row>
    <row r="1274" spans="1:9" s="60" customFormat="1" ht="26" x14ac:dyDescent="0.35">
      <c r="A1274" s="908">
        <v>1271</v>
      </c>
      <c r="B1274" s="452"/>
      <c r="C1274" s="419" t="s">
        <v>4004</v>
      </c>
      <c r="D1274" s="867" t="s">
        <v>4583</v>
      </c>
      <c r="E1274" s="253"/>
      <c r="F1274" s="253" t="s">
        <v>1642</v>
      </c>
      <c r="G1274" s="253" t="s">
        <v>1642</v>
      </c>
      <c r="H1274" s="250" t="s">
        <v>1642</v>
      </c>
      <c r="I1274" s="253" t="s">
        <v>1642</v>
      </c>
    </row>
    <row r="1275" spans="1:9" s="60" customFormat="1" ht="13" outlineLevel="1" x14ac:dyDescent="0.35">
      <c r="A1275" s="914">
        <v>1272</v>
      </c>
      <c r="B1275" s="567"/>
      <c r="C1275" s="119" t="s">
        <v>1029</v>
      </c>
      <c r="D1275" s="422"/>
      <c r="E1275" s="416"/>
      <c r="F1275" s="416" t="s">
        <v>1642</v>
      </c>
      <c r="G1275" s="416" t="s">
        <v>1642</v>
      </c>
      <c r="H1275" s="44" t="s">
        <v>1642</v>
      </c>
      <c r="I1275" s="420" t="s">
        <v>1642</v>
      </c>
    </row>
    <row r="1276" spans="1:9" s="60" customFormat="1" ht="25" outlineLevel="1" x14ac:dyDescent="0.35">
      <c r="A1276" s="923">
        <v>1273</v>
      </c>
      <c r="B1276" s="580" t="s">
        <v>4005</v>
      </c>
      <c r="C1276" s="490" t="s">
        <v>4006</v>
      </c>
      <c r="D1276" s="43" t="s">
        <v>4094</v>
      </c>
      <c r="E1276" s="117" t="s">
        <v>4584</v>
      </c>
      <c r="F1276" s="70" t="s">
        <v>4091</v>
      </c>
      <c r="G1276" s="70" t="s">
        <v>4091</v>
      </c>
      <c r="H1276" s="17" t="s">
        <v>1870</v>
      </c>
      <c r="I1276" s="11" t="s">
        <v>4091</v>
      </c>
    </row>
    <row r="1277" spans="1:9" s="60" customFormat="1" outlineLevel="1" x14ac:dyDescent="0.35">
      <c r="A1277" s="923">
        <v>1274</v>
      </c>
      <c r="B1277" s="580" t="s">
        <v>4007</v>
      </c>
      <c r="C1277" s="490" t="s">
        <v>4008</v>
      </c>
      <c r="D1277" s="43" t="s">
        <v>4094</v>
      </c>
      <c r="E1277" s="117" t="s">
        <v>4585</v>
      </c>
      <c r="F1277" s="70" t="s">
        <v>4091</v>
      </c>
      <c r="G1277" s="70" t="s">
        <v>4091</v>
      </c>
      <c r="H1277" s="17" t="s">
        <v>1870</v>
      </c>
      <c r="I1277" s="11" t="s">
        <v>4091</v>
      </c>
    </row>
    <row r="1278" spans="1:9" s="60" customFormat="1" outlineLevel="1" x14ac:dyDescent="0.35">
      <c r="A1278" s="923">
        <v>1275</v>
      </c>
      <c r="B1278" s="580" t="s">
        <v>4009</v>
      </c>
      <c r="C1278" s="490" t="s">
        <v>4010</v>
      </c>
      <c r="D1278" s="43" t="s">
        <v>4094</v>
      </c>
      <c r="E1278" s="117" t="s">
        <v>4586</v>
      </c>
      <c r="F1278" s="70" t="s">
        <v>4091</v>
      </c>
      <c r="G1278" s="70" t="s">
        <v>4091</v>
      </c>
      <c r="H1278" s="17" t="s">
        <v>1870</v>
      </c>
      <c r="I1278" s="11" t="s">
        <v>4091</v>
      </c>
    </row>
    <row r="1279" spans="1:9" s="60" customFormat="1" outlineLevel="1" x14ac:dyDescent="0.35">
      <c r="A1279" s="923">
        <v>1276</v>
      </c>
      <c r="B1279" s="580" t="s">
        <v>4011</v>
      </c>
      <c r="C1279" s="490" t="s">
        <v>4012</v>
      </c>
      <c r="D1279" s="139" t="s">
        <v>4090</v>
      </c>
      <c r="E1279" s="360" t="s">
        <v>4587</v>
      </c>
      <c r="F1279" s="70" t="s">
        <v>4091</v>
      </c>
      <c r="G1279" s="70" t="s">
        <v>4091</v>
      </c>
      <c r="H1279" s="18" t="s">
        <v>259</v>
      </c>
      <c r="I1279" s="824" t="s">
        <v>4111</v>
      </c>
    </row>
    <row r="1280" spans="1:9" s="60" customFormat="1" outlineLevel="1" x14ac:dyDescent="0.35">
      <c r="A1280" s="923">
        <v>1277</v>
      </c>
      <c r="B1280" s="490" t="s">
        <v>4013</v>
      </c>
      <c r="C1280" s="490" t="s">
        <v>4014</v>
      </c>
      <c r="D1280" s="139" t="s">
        <v>4090</v>
      </c>
      <c r="E1280" s="490" t="s">
        <v>4588</v>
      </c>
      <c r="F1280" s="70" t="s">
        <v>4091</v>
      </c>
      <c r="G1280" s="70" t="s">
        <v>4091</v>
      </c>
      <c r="H1280" s="17" t="s">
        <v>259</v>
      </c>
      <c r="I1280" s="11" t="s">
        <v>4106</v>
      </c>
    </row>
    <row r="1281" spans="1:9" s="60" customFormat="1" outlineLevel="1" x14ac:dyDescent="0.35">
      <c r="A1281" s="923">
        <v>1278</v>
      </c>
      <c r="B1281" s="490" t="s">
        <v>4015</v>
      </c>
      <c r="C1281" s="490" t="s">
        <v>4016</v>
      </c>
      <c r="D1281" s="139" t="s">
        <v>4090</v>
      </c>
      <c r="E1281" s="490" t="s">
        <v>4589</v>
      </c>
      <c r="F1281" s="70" t="s">
        <v>4091</v>
      </c>
      <c r="G1281" s="70" t="s">
        <v>4091</v>
      </c>
      <c r="H1281" s="17" t="s">
        <v>259</v>
      </c>
      <c r="I1281" s="142" t="s">
        <v>4106</v>
      </c>
    </row>
    <row r="1282" spans="1:9" s="60" customFormat="1" outlineLevel="1" x14ac:dyDescent="0.35">
      <c r="A1282" s="923">
        <v>1279</v>
      </c>
      <c r="B1282" s="490" t="s">
        <v>692</v>
      </c>
      <c r="C1282" s="490" t="s">
        <v>693</v>
      </c>
      <c r="D1282" s="127" t="s">
        <v>256</v>
      </c>
      <c r="E1282" s="490" t="s">
        <v>694</v>
      </c>
      <c r="F1282" s="70" t="s">
        <v>4091</v>
      </c>
      <c r="G1282" s="70" t="s">
        <v>4091</v>
      </c>
      <c r="H1282" s="17" t="s">
        <v>259</v>
      </c>
      <c r="I1282" s="11" t="s">
        <v>4106</v>
      </c>
    </row>
    <row r="1283" spans="1:9" s="60" customFormat="1" ht="25" outlineLevel="1" x14ac:dyDescent="0.35">
      <c r="A1283" s="915">
        <v>1280</v>
      </c>
      <c r="B1283" s="580" t="s">
        <v>697</v>
      </c>
      <c r="C1283" s="116" t="s">
        <v>698</v>
      </c>
      <c r="D1283" s="127" t="s">
        <v>256</v>
      </c>
      <c r="E1283" s="47" t="s">
        <v>699</v>
      </c>
      <c r="F1283" s="70" t="s">
        <v>4091</v>
      </c>
      <c r="G1283" s="70" t="s">
        <v>4091</v>
      </c>
      <c r="H1283" s="17" t="s">
        <v>259</v>
      </c>
      <c r="I1283" s="11" t="s">
        <v>4106</v>
      </c>
    </row>
    <row r="1284" spans="1:9" s="60" customFormat="1" ht="100" outlineLevel="1" x14ac:dyDescent="0.35">
      <c r="A1284" s="924">
        <v>1281</v>
      </c>
      <c r="B1284" s="580" t="s">
        <v>4017</v>
      </c>
      <c r="C1284" s="627" t="s">
        <v>4018</v>
      </c>
      <c r="D1284" s="139" t="s">
        <v>4090</v>
      </c>
      <c r="E1284" s="47" t="s">
        <v>4590</v>
      </c>
      <c r="F1284" s="70" t="s">
        <v>4091</v>
      </c>
      <c r="G1284" s="70" t="s">
        <v>4091</v>
      </c>
      <c r="H1284" s="17" t="s">
        <v>259</v>
      </c>
      <c r="I1284" s="824" t="s">
        <v>4111</v>
      </c>
    </row>
    <row r="1285" spans="1:9" s="60" customFormat="1" outlineLevel="1" x14ac:dyDescent="0.35">
      <c r="A1285" s="924">
        <v>1282</v>
      </c>
      <c r="B1285" s="580" t="s">
        <v>702</v>
      </c>
      <c r="C1285" s="627" t="s">
        <v>703</v>
      </c>
      <c r="D1285" s="127" t="s">
        <v>256</v>
      </c>
      <c r="E1285" s="47" t="s">
        <v>704</v>
      </c>
      <c r="F1285" s="70" t="s">
        <v>4091</v>
      </c>
      <c r="G1285" s="70" t="s">
        <v>4091</v>
      </c>
      <c r="H1285" s="17" t="s">
        <v>259</v>
      </c>
      <c r="I1285" s="824" t="s">
        <v>4111</v>
      </c>
    </row>
    <row r="1286" spans="1:9" s="60" customFormat="1" outlineLevel="1" x14ac:dyDescent="0.35">
      <c r="A1286" s="885">
        <v>1283</v>
      </c>
      <c r="B1286" s="580" t="s">
        <v>4019</v>
      </c>
      <c r="C1286" s="82" t="s">
        <v>4020</v>
      </c>
      <c r="D1286" s="43" t="s">
        <v>4094</v>
      </c>
      <c r="E1286" s="47" t="s">
        <v>4591</v>
      </c>
      <c r="F1286" s="70" t="s">
        <v>4091</v>
      </c>
      <c r="G1286" s="70" t="s">
        <v>4091</v>
      </c>
      <c r="H1286" s="17" t="s">
        <v>1870</v>
      </c>
      <c r="I1286" s="11" t="s">
        <v>4091</v>
      </c>
    </row>
    <row r="1287" spans="1:9" s="60" customFormat="1" ht="37.5" outlineLevel="1" x14ac:dyDescent="0.35">
      <c r="A1287" s="915">
        <v>1284</v>
      </c>
      <c r="B1287" s="827" t="s">
        <v>4021</v>
      </c>
      <c r="C1287" s="116" t="s">
        <v>4022</v>
      </c>
      <c r="D1287" s="147" t="s">
        <v>4090</v>
      </c>
      <c r="E1287" s="117" t="s">
        <v>4592</v>
      </c>
      <c r="F1287" s="65" t="s">
        <v>4091</v>
      </c>
      <c r="G1287" s="65" t="s">
        <v>4091</v>
      </c>
      <c r="H1287" s="40" t="s">
        <v>259</v>
      </c>
      <c r="I1287" s="824" t="s">
        <v>4111</v>
      </c>
    </row>
    <row r="1288" spans="1:9" s="60" customFormat="1" outlineLevel="1" x14ac:dyDescent="0.35">
      <c r="A1288" s="924">
        <v>1285</v>
      </c>
      <c r="B1288" s="827" t="s">
        <v>4023</v>
      </c>
      <c r="C1288" s="627" t="s">
        <v>4024</v>
      </c>
      <c r="D1288" s="147" t="s">
        <v>4090</v>
      </c>
      <c r="E1288" s="47" t="s">
        <v>4593</v>
      </c>
      <c r="F1288" s="117" t="s">
        <v>4091</v>
      </c>
      <c r="G1288" s="117" t="s">
        <v>4091</v>
      </c>
      <c r="H1288" s="40" t="s">
        <v>259</v>
      </c>
      <c r="I1288" s="824" t="s">
        <v>4111</v>
      </c>
    </row>
    <row r="1289" spans="1:9" s="60" customFormat="1" outlineLevel="1" x14ac:dyDescent="0.35">
      <c r="A1289" s="924">
        <v>1286</v>
      </c>
      <c r="B1289" s="827" t="s">
        <v>4025</v>
      </c>
      <c r="C1289" s="627" t="s">
        <v>4026</v>
      </c>
      <c r="D1289" s="43" t="s">
        <v>4094</v>
      </c>
      <c r="E1289" s="47" t="s">
        <v>4594</v>
      </c>
      <c r="F1289" s="117" t="s">
        <v>4091</v>
      </c>
      <c r="G1289" s="117" t="s">
        <v>4091</v>
      </c>
      <c r="H1289" s="40" t="s">
        <v>1870</v>
      </c>
      <c r="I1289" s="824" t="s">
        <v>4091</v>
      </c>
    </row>
    <row r="1290" spans="1:9" s="60" customFormat="1" outlineLevel="1" x14ac:dyDescent="0.35">
      <c r="A1290" s="924">
        <v>1287</v>
      </c>
      <c r="B1290" s="827" t="s">
        <v>4027</v>
      </c>
      <c r="C1290" s="627" t="s">
        <v>4028</v>
      </c>
      <c r="D1290" s="43" t="s">
        <v>4094</v>
      </c>
      <c r="E1290" s="47" t="s">
        <v>4595</v>
      </c>
      <c r="F1290" s="117" t="s">
        <v>4091</v>
      </c>
      <c r="G1290" s="117" t="s">
        <v>4091</v>
      </c>
      <c r="H1290" s="40" t="s">
        <v>1870</v>
      </c>
      <c r="I1290" s="824" t="s">
        <v>4091</v>
      </c>
    </row>
    <row r="1291" spans="1:9" s="60" customFormat="1" outlineLevel="1" x14ac:dyDescent="0.35">
      <c r="A1291" s="924">
        <v>1288</v>
      </c>
      <c r="B1291" s="827" t="s">
        <v>4029</v>
      </c>
      <c r="C1291" s="627" t="s">
        <v>4030</v>
      </c>
      <c r="D1291" s="43" t="s">
        <v>4094</v>
      </c>
      <c r="E1291" s="47" t="s">
        <v>4596</v>
      </c>
      <c r="F1291" s="117" t="s">
        <v>4091</v>
      </c>
      <c r="G1291" s="117" t="s">
        <v>4091</v>
      </c>
      <c r="H1291" s="40" t="s">
        <v>1870</v>
      </c>
      <c r="I1291" s="824" t="s">
        <v>4091</v>
      </c>
    </row>
    <row r="1292" spans="1:9" s="60" customFormat="1" outlineLevel="1" x14ac:dyDescent="0.35">
      <c r="A1292" s="924">
        <v>1289</v>
      </c>
      <c r="B1292" s="827" t="s">
        <v>4031</v>
      </c>
      <c r="C1292" s="627" t="s">
        <v>4032</v>
      </c>
      <c r="D1292" s="43" t="s">
        <v>4094</v>
      </c>
      <c r="E1292" s="47" t="s">
        <v>4597</v>
      </c>
      <c r="F1292" s="117" t="s">
        <v>4091</v>
      </c>
      <c r="G1292" s="117" t="s">
        <v>4091</v>
      </c>
      <c r="H1292" s="40" t="s">
        <v>1870</v>
      </c>
      <c r="I1292" s="824" t="s">
        <v>4091</v>
      </c>
    </row>
    <row r="1293" spans="1:9" s="60" customFormat="1" outlineLevel="1" x14ac:dyDescent="0.35">
      <c r="A1293" s="885">
        <v>1290</v>
      </c>
      <c r="B1293" s="827" t="s">
        <v>4033</v>
      </c>
      <c r="C1293" s="82" t="s">
        <v>4034</v>
      </c>
      <c r="D1293" s="147" t="s">
        <v>4090</v>
      </c>
      <c r="E1293" s="47" t="s">
        <v>4598</v>
      </c>
      <c r="F1293" s="65" t="s">
        <v>4091</v>
      </c>
      <c r="G1293" s="65" t="s">
        <v>4091</v>
      </c>
      <c r="H1293" s="40" t="s">
        <v>259</v>
      </c>
      <c r="I1293" s="824" t="s">
        <v>4111</v>
      </c>
    </row>
    <row r="1294" spans="1:9" s="60" customFormat="1" outlineLevel="1" x14ac:dyDescent="0.35">
      <c r="A1294" s="885">
        <v>1291</v>
      </c>
      <c r="B1294" s="827" t="s">
        <v>4035</v>
      </c>
      <c r="C1294" s="82" t="s">
        <v>4036</v>
      </c>
      <c r="D1294" s="147" t="s">
        <v>4090</v>
      </c>
      <c r="E1294" s="47" t="s">
        <v>4599</v>
      </c>
      <c r="F1294" s="65" t="s">
        <v>4091</v>
      </c>
      <c r="G1294" s="65" t="s">
        <v>4091</v>
      </c>
      <c r="H1294" s="40" t="s">
        <v>259</v>
      </c>
      <c r="I1294" s="824" t="s">
        <v>4111</v>
      </c>
    </row>
    <row r="1295" spans="1:9" s="60" customFormat="1" outlineLevel="1" x14ac:dyDescent="0.35">
      <c r="A1295" s="885">
        <v>1292</v>
      </c>
      <c r="B1295" s="827" t="s">
        <v>4037</v>
      </c>
      <c r="C1295" s="82" t="s">
        <v>4038</v>
      </c>
      <c r="D1295" s="147" t="s">
        <v>4090</v>
      </c>
      <c r="E1295" s="47" t="s">
        <v>4600</v>
      </c>
      <c r="F1295" s="65" t="s">
        <v>4091</v>
      </c>
      <c r="G1295" s="65" t="s">
        <v>4091</v>
      </c>
      <c r="H1295" s="40" t="s">
        <v>259</v>
      </c>
      <c r="I1295" s="824" t="s">
        <v>4111</v>
      </c>
    </row>
    <row r="1296" spans="1:9" s="60" customFormat="1" outlineLevel="1" x14ac:dyDescent="0.35">
      <c r="A1296" s="885">
        <v>1293</v>
      </c>
      <c r="B1296" s="827" t="s">
        <v>4039</v>
      </c>
      <c r="C1296" s="82" t="s">
        <v>4040</v>
      </c>
      <c r="D1296" s="43" t="s">
        <v>4094</v>
      </c>
      <c r="E1296" s="47" t="s">
        <v>4601</v>
      </c>
      <c r="F1296" s="47" t="s">
        <v>4091</v>
      </c>
      <c r="G1296" s="47" t="s">
        <v>4091</v>
      </c>
      <c r="H1296" s="40" t="s">
        <v>1870</v>
      </c>
      <c r="I1296" s="824" t="s">
        <v>4091</v>
      </c>
    </row>
    <row r="1297" spans="1:9" s="60" customFormat="1" ht="62.5" outlineLevel="1" x14ac:dyDescent="0.35">
      <c r="A1297" s="885">
        <v>1294</v>
      </c>
      <c r="B1297" s="827" t="s">
        <v>706</v>
      </c>
      <c r="C1297" s="82" t="s">
        <v>707</v>
      </c>
      <c r="D1297" s="127" t="s">
        <v>256</v>
      </c>
      <c r="E1297" s="47" t="s">
        <v>708</v>
      </c>
      <c r="F1297" s="70" t="s">
        <v>4091</v>
      </c>
      <c r="G1297" s="70" t="s">
        <v>4091</v>
      </c>
      <c r="H1297" s="17" t="s">
        <v>259</v>
      </c>
      <c r="I1297" s="824" t="s">
        <v>4111</v>
      </c>
    </row>
    <row r="1298" spans="1:9" s="60" customFormat="1" ht="87.5" outlineLevel="1" x14ac:dyDescent="0.35">
      <c r="A1298" s="885">
        <v>1295</v>
      </c>
      <c r="B1298" s="827" t="s">
        <v>710</v>
      </c>
      <c r="C1298" s="82" t="s">
        <v>711</v>
      </c>
      <c r="D1298" s="127" t="s">
        <v>256</v>
      </c>
      <c r="E1298" s="47" t="s">
        <v>712</v>
      </c>
      <c r="F1298" s="70" t="s">
        <v>4091</v>
      </c>
      <c r="G1298" s="70" t="s">
        <v>4091</v>
      </c>
      <c r="H1298" s="17" t="s">
        <v>259</v>
      </c>
      <c r="I1298" s="824" t="s">
        <v>4111</v>
      </c>
    </row>
    <row r="1299" spans="1:9" ht="13" x14ac:dyDescent="0.35">
      <c r="A1299" s="908">
        <v>1296</v>
      </c>
      <c r="B1299" s="452"/>
      <c r="C1299" s="419" t="s">
        <v>4041</v>
      </c>
      <c r="D1299" s="922"/>
      <c r="E1299" s="253"/>
      <c r="F1299" s="253" t="s">
        <v>1642</v>
      </c>
      <c r="G1299" s="253" t="s">
        <v>1642</v>
      </c>
      <c r="H1299" s="250" t="s">
        <v>1642</v>
      </c>
      <c r="I1299" s="253" t="s">
        <v>1642</v>
      </c>
    </row>
    <row r="1300" spans="1:9" ht="13" outlineLevel="1" x14ac:dyDescent="0.35">
      <c r="A1300" s="914">
        <v>1297</v>
      </c>
      <c r="B1300" s="431"/>
      <c r="C1300" s="119" t="s">
        <v>1029</v>
      </c>
      <c r="D1300" s="422"/>
      <c r="E1300" s="420"/>
      <c r="F1300" s="420" t="s">
        <v>1642</v>
      </c>
      <c r="G1300" s="420" t="s">
        <v>1642</v>
      </c>
      <c r="H1300" s="44" t="s">
        <v>1642</v>
      </c>
      <c r="I1300" s="420" t="s">
        <v>1642</v>
      </c>
    </row>
    <row r="1301" spans="1:9" outlineLevel="1" x14ac:dyDescent="0.35">
      <c r="A1301" s="924">
        <v>1298</v>
      </c>
      <c r="B1301" s="830" t="s">
        <v>4042</v>
      </c>
      <c r="C1301" s="202" t="s">
        <v>4043</v>
      </c>
      <c r="D1301" s="147" t="s">
        <v>4090</v>
      </c>
      <c r="E1301" s="82"/>
      <c r="F1301" s="40" t="s">
        <v>4091</v>
      </c>
      <c r="G1301" s="40" t="s">
        <v>4091</v>
      </c>
      <c r="H1301" s="40" t="s">
        <v>257</v>
      </c>
      <c r="I1301" s="40" t="s">
        <v>4111</v>
      </c>
    </row>
    <row r="1302" spans="1:9" ht="25" outlineLevel="1" x14ac:dyDescent="0.35">
      <c r="A1302" s="924">
        <v>1299</v>
      </c>
      <c r="B1302" s="830" t="s">
        <v>4044</v>
      </c>
      <c r="C1302" s="202" t="s">
        <v>4045</v>
      </c>
      <c r="D1302" s="147" t="s">
        <v>4090</v>
      </c>
      <c r="E1302" s="82" t="s">
        <v>4602</v>
      </c>
      <c r="F1302" s="40" t="s">
        <v>4091</v>
      </c>
      <c r="G1302" s="40" t="s">
        <v>4091</v>
      </c>
      <c r="H1302" s="40" t="s">
        <v>257</v>
      </c>
      <c r="I1302" s="40" t="s">
        <v>4111</v>
      </c>
    </row>
    <row r="1303" spans="1:9" outlineLevel="1" x14ac:dyDescent="0.35">
      <c r="A1303" s="924">
        <v>1300</v>
      </c>
      <c r="B1303" s="830" t="s">
        <v>4046</v>
      </c>
      <c r="C1303" s="202" t="s">
        <v>4047</v>
      </c>
      <c r="D1303" s="147" t="s">
        <v>4090</v>
      </c>
      <c r="E1303" s="82"/>
      <c r="F1303" s="40" t="s">
        <v>4091</v>
      </c>
      <c r="G1303" s="40" t="s">
        <v>4091</v>
      </c>
      <c r="H1303" s="40" t="s">
        <v>257</v>
      </c>
      <c r="I1303" s="40" t="s">
        <v>4111</v>
      </c>
    </row>
    <row r="1304" spans="1:9" ht="25" outlineLevel="1" x14ac:dyDescent="0.35">
      <c r="A1304" s="924">
        <v>1301</v>
      </c>
      <c r="B1304" s="830" t="s">
        <v>4048</v>
      </c>
      <c r="C1304" s="202" t="s">
        <v>4049</v>
      </c>
      <c r="D1304" s="147" t="s">
        <v>4090</v>
      </c>
      <c r="E1304" s="82" t="s">
        <v>4603</v>
      </c>
      <c r="F1304" s="40" t="s">
        <v>4091</v>
      </c>
      <c r="G1304" s="40" t="s">
        <v>4091</v>
      </c>
      <c r="H1304" s="40" t="s">
        <v>257</v>
      </c>
      <c r="I1304" s="40" t="s">
        <v>4111</v>
      </c>
    </row>
    <row r="1305" spans="1:9" ht="13" x14ac:dyDescent="0.35">
      <c r="A1305" s="908">
        <v>1302</v>
      </c>
      <c r="B1305" s="452"/>
      <c r="C1305" s="419" t="s">
        <v>4050</v>
      </c>
      <c r="D1305" s="922"/>
      <c r="E1305" s="253"/>
      <c r="F1305" s="253" t="s">
        <v>1642</v>
      </c>
      <c r="G1305" s="253" t="s">
        <v>1642</v>
      </c>
      <c r="H1305" s="250" t="s">
        <v>1642</v>
      </c>
      <c r="I1305" s="253" t="s">
        <v>1642</v>
      </c>
    </row>
    <row r="1306" spans="1:9" ht="13" outlineLevel="1" x14ac:dyDescent="0.35">
      <c r="A1306" s="914">
        <v>1303</v>
      </c>
      <c r="B1306" s="431"/>
      <c r="C1306" s="119" t="s">
        <v>1029</v>
      </c>
      <c r="D1306" s="422"/>
      <c r="E1306" s="420"/>
      <c r="F1306" s="420" t="s">
        <v>1642</v>
      </c>
      <c r="G1306" s="420" t="s">
        <v>1642</v>
      </c>
      <c r="H1306" s="44" t="s">
        <v>1642</v>
      </c>
      <c r="I1306" s="420" t="s">
        <v>1642</v>
      </c>
    </row>
    <row r="1307" spans="1:9" ht="25" outlineLevel="1" x14ac:dyDescent="0.35">
      <c r="A1307" s="924">
        <v>1304</v>
      </c>
      <c r="B1307" s="830" t="s">
        <v>4051</v>
      </c>
      <c r="C1307" s="202" t="s">
        <v>4052</v>
      </c>
      <c r="D1307" s="43" t="s">
        <v>4094</v>
      </c>
      <c r="E1307" s="82" t="s">
        <v>4604</v>
      </c>
      <c r="F1307" s="40" t="s">
        <v>4091</v>
      </c>
      <c r="G1307" s="40" t="s">
        <v>4091</v>
      </c>
      <c r="H1307" s="40" t="s">
        <v>1870</v>
      </c>
      <c r="I1307" s="40" t="s">
        <v>4091</v>
      </c>
    </row>
    <row r="1308" spans="1:9" ht="25" outlineLevel="1" x14ac:dyDescent="0.35">
      <c r="A1308" s="924">
        <v>1305</v>
      </c>
      <c r="B1308" s="830" t="s">
        <v>4053</v>
      </c>
      <c r="C1308" s="202" t="s">
        <v>4054</v>
      </c>
      <c r="D1308" s="147" t="s">
        <v>4090</v>
      </c>
      <c r="E1308" s="82" t="s">
        <v>4605</v>
      </c>
      <c r="F1308" s="40" t="s">
        <v>4091</v>
      </c>
      <c r="G1308" s="40" t="s">
        <v>4091</v>
      </c>
      <c r="H1308" s="40" t="s">
        <v>257</v>
      </c>
      <c r="I1308" s="40" t="s">
        <v>4111</v>
      </c>
    </row>
    <row r="1309" spans="1:9" ht="25" outlineLevel="1" x14ac:dyDescent="0.35">
      <c r="A1309" s="885">
        <v>1306</v>
      </c>
      <c r="B1309" s="830" t="s">
        <v>4055</v>
      </c>
      <c r="C1309" s="47" t="s">
        <v>4056</v>
      </c>
      <c r="D1309" s="147" t="s">
        <v>4090</v>
      </c>
      <c r="E1309" s="82" t="s">
        <v>4606</v>
      </c>
      <c r="F1309" s="40" t="s">
        <v>4091</v>
      </c>
      <c r="G1309" s="40" t="s">
        <v>4091</v>
      </c>
      <c r="H1309" s="40" t="s">
        <v>257</v>
      </c>
      <c r="I1309" s="40" t="s">
        <v>4111</v>
      </c>
    </row>
    <row r="1310" spans="1:9" ht="75" outlineLevel="1" x14ac:dyDescent="0.35">
      <c r="A1310" s="924">
        <v>1307</v>
      </c>
      <c r="B1310" s="830" t="s">
        <v>4057</v>
      </c>
      <c r="C1310" s="202" t="s">
        <v>4058</v>
      </c>
      <c r="D1310" s="43" t="s">
        <v>4094</v>
      </c>
      <c r="E1310" s="82" t="s">
        <v>4607</v>
      </c>
      <c r="F1310" s="40" t="s">
        <v>4091</v>
      </c>
      <c r="G1310" s="40" t="s">
        <v>4091</v>
      </c>
      <c r="H1310" s="40" t="s">
        <v>1870</v>
      </c>
      <c r="I1310" s="40" t="s">
        <v>4091</v>
      </c>
    </row>
    <row r="1311" spans="1:9" ht="13" x14ac:dyDescent="0.35">
      <c r="A1311" s="908">
        <v>1308</v>
      </c>
      <c r="B1311" s="452"/>
      <c r="C1311" s="419" t="s">
        <v>4059</v>
      </c>
      <c r="D1311" s="922"/>
      <c r="E1311" s="253"/>
      <c r="F1311" s="253" t="s">
        <v>1642</v>
      </c>
      <c r="G1311" s="253" t="s">
        <v>1642</v>
      </c>
      <c r="H1311" s="250" t="s">
        <v>1642</v>
      </c>
      <c r="I1311" s="253" t="s">
        <v>1642</v>
      </c>
    </row>
    <row r="1312" spans="1:9" ht="13" outlineLevel="1" x14ac:dyDescent="0.35">
      <c r="A1312" s="914">
        <v>1309</v>
      </c>
      <c r="B1312" s="431"/>
      <c r="C1312" s="119" t="s">
        <v>1029</v>
      </c>
      <c r="D1312" s="422"/>
      <c r="E1312" s="420"/>
      <c r="F1312" s="420" t="s">
        <v>1642</v>
      </c>
      <c r="G1312" s="420" t="s">
        <v>1642</v>
      </c>
      <c r="H1312" s="44" t="s">
        <v>1642</v>
      </c>
      <c r="I1312" s="420" t="s">
        <v>1642</v>
      </c>
    </row>
    <row r="1313" spans="1:9" ht="37.5" outlineLevel="1" x14ac:dyDescent="0.35">
      <c r="A1313" s="885">
        <v>1310</v>
      </c>
      <c r="B1313" s="830" t="s">
        <v>4060</v>
      </c>
      <c r="C1313" s="47" t="s">
        <v>4061</v>
      </c>
      <c r="D1313" s="147" t="s">
        <v>4090</v>
      </c>
      <c r="E1313" s="82" t="s">
        <v>4608</v>
      </c>
      <c r="F1313" s="40" t="s">
        <v>4091</v>
      </c>
      <c r="G1313" s="40" t="s">
        <v>4091</v>
      </c>
      <c r="H1313" s="40" t="s">
        <v>257</v>
      </c>
      <c r="I1313" s="40" t="s">
        <v>4111</v>
      </c>
    </row>
    <row r="1314" spans="1:9" ht="25" outlineLevel="1" x14ac:dyDescent="0.35">
      <c r="A1314" s="924">
        <v>1311</v>
      </c>
      <c r="B1314" s="830" t="s">
        <v>4062</v>
      </c>
      <c r="C1314" s="202" t="s">
        <v>4063</v>
      </c>
      <c r="D1314" s="147" t="s">
        <v>4090</v>
      </c>
      <c r="E1314" s="82" t="s">
        <v>4609</v>
      </c>
      <c r="F1314" s="40" t="s">
        <v>4091</v>
      </c>
      <c r="G1314" s="40" t="s">
        <v>4091</v>
      </c>
      <c r="H1314" s="40" t="s">
        <v>257</v>
      </c>
      <c r="I1314" s="40" t="s">
        <v>4111</v>
      </c>
    </row>
    <row r="1315" spans="1:9" outlineLevel="1" x14ac:dyDescent="0.35">
      <c r="A1315" s="924">
        <v>1312</v>
      </c>
      <c r="B1315" s="830" t="s">
        <v>4064</v>
      </c>
      <c r="C1315" s="202" t="s">
        <v>4065</v>
      </c>
      <c r="D1315" s="147" t="s">
        <v>4090</v>
      </c>
      <c r="E1315" s="82" t="s">
        <v>4610</v>
      </c>
      <c r="F1315" s="40" t="s">
        <v>4091</v>
      </c>
      <c r="G1315" s="40" t="s">
        <v>4091</v>
      </c>
      <c r="H1315" s="40" t="s">
        <v>257</v>
      </c>
      <c r="I1315" s="40" t="s">
        <v>4111</v>
      </c>
    </row>
    <row r="1316" spans="1:9" ht="13" x14ac:dyDescent="0.35">
      <c r="A1316" s="908">
        <v>1313</v>
      </c>
      <c r="B1316" s="452"/>
      <c r="C1316" s="419" t="s">
        <v>4066</v>
      </c>
      <c r="D1316" s="922"/>
      <c r="E1316" s="253"/>
      <c r="F1316" s="253" t="s">
        <v>1642</v>
      </c>
      <c r="G1316" s="253" t="s">
        <v>1642</v>
      </c>
      <c r="H1316" s="250" t="s">
        <v>1642</v>
      </c>
      <c r="I1316" s="253" t="s">
        <v>1642</v>
      </c>
    </row>
    <row r="1317" spans="1:9" s="60" customFormat="1" ht="13" outlineLevel="1" x14ac:dyDescent="0.35">
      <c r="A1317" s="914">
        <v>1314</v>
      </c>
      <c r="B1317" s="431"/>
      <c r="C1317" s="119" t="s">
        <v>1029</v>
      </c>
      <c r="D1317" s="422"/>
      <c r="E1317" s="416"/>
      <c r="F1317" s="416" t="s">
        <v>1642</v>
      </c>
      <c r="G1317" s="416" t="s">
        <v>1642</v>
      </c>
      <c r="H1317" s="44" t="s">
        <v>1642</v>
      </c>
      <c r="I1317" s="420" t="s">
        <v>1642</v>
      </c>
    </row>
    <row r="1318" spans="1:9" s="60" customFormat="1" ht="37.5" outlineLevel="1" x14ac:dyDescent="0.35">
      <c r="A1318" s="924">
        <v>1315</v>
      </c>
      <c r="B1318" s="254" t="s">
        <v>4067</v>
      </c>
      <c r="C1318" s="627" t="s">
        <v>715</v>
      </c>
      <c r="D1318" s="127" t="s">
        <v>256</v>
      </c>
      <c r="E1318" s="47" t="s">
        <v>716</v>
      </c>
      <c r="F1318" s="65" t="s">
        <v>4091</v>
      </c>
      <c r="G1318" s="65" t="s">
        <v>4091</v>
      </c>
      <c r="H1318" s="40" t="s">
        <v>257</v>
      </c>
      <c r="I1318" s="824" t="s">
        <v>4111</v>
      </c>
    </row>
    <row r="1319" spans="1:9" s="60" customFormat="1" outlineLevel="1" x14ac:dyDescent="0.35">
      <c r="A1319" s="924">
        <v>1316</v>
      </c>
      <c r="B1319" s="254" t="s">
        <v>4611</v>
      </c>
      <c r="C1319" s="627" t="s">
        <v>3553</v>
      </c>
      <c r="D1319" s="43" t="s">
        <v>4094</v>
      </c>
      <c r="E1319" s="47"/>
      <c r="F1319" s="65" t="s">
        <v>4091</v>
      </c>
      <c r="G1319" s="65" t="s">
        <v>4091</v>
      </c>
      <c r="H1319" s="40" t="s">
        <v>1870</v>
      </c>
      <c r="I1319" s="40" t="s">
        <v>4091</v>
      </c>
    </row>
    <row r="1320" spans="1:9" ht="13" x14ac:dyDescent="0.35">
      <c r="A1320" s="908">
        <v>1317</v>
      </c>
      <c r="B1320" s="452"/>
      <c r="C1320" s="419" t="s">
        <v>4069</v>
      </c>
      <c r="D1320" s="922"/>
      <c r="E1320" s="253"/>
      <c r="F1320" s="253" t="s">
        <v>1642</v>
      </c>
      <c r="G1320" s="253" t="s">
        <v>1642</v>
      </c>
      <c r="H1320" s="250" t="s">
        <v>1642</v>
      </c>
      <c r="I1320" s="253" t="s">
        <v>1642</v>
      </c>
    </row>
    <row r="1321" spans="1:9" s="60" customFormat="1" ht="13.5" outlineLevel="1" thickBot="1" x14ac:dyDescent="0.4">
      <c r="A1321" s="925">
        <v>1318</v>
      </c>
      <c r="B1321" s="431"/>
      <c r="C1321" s="832" t="s">
        <v>1029</v>
      </c>
      <c r="D1321" s="422"/>
      <c r="E1321" s="416"/>
      <c r="F1321" s="416" t="s">
        <v>1642</v>
      </c>
      <c r="G1321" s="416" t="s">
        <v>1642</v>
      </c>
      <c r="H1321" s="44" t="s">
        <v>1642</v>
      </c>
      <c r="I1321" s="420" t="s">
        <v>1642</v>
      </c>
    </row>
    <row r="1322" spans="1:9" s="60" customFormat="1" outlineLevel="1" x14ac:dyDescent="0.35">
      <c r="A1322" s="885">
        <v>1319</v>
      </c>
      <c r="B1322" s="830" t="s">
        <v>4070</v>
      </c>
      <c r="C1322" s="82" t="s">
        <v>4071</v>
      </c>
      <c r="D1322" s="147" t="s">
        <v>4090</v>
      </c>
      <c r="E1322" s="47"/>
      <c r="F1322" s="65" t="s">
        <v>4091</v>
      </c>
      <c r="G1322" s="65" t="s">
        <v>4091</v>
      </c>
      <c r="H1322" s="40" t="s">
        <v>257</v>
      </c>
      <c r="I1322" s="824" t="s">
        <v>4111</v>
      </c>
    </row>
    <row r="1323" spans="1:9" s="60" customFormat="1" ht="25" outlineLevel="1" x14ac:dyDescent="0.35">
      <c r="A1323" s="885">
        <v>1320</v>
      </c>
      <c r="B1323" s="830" t="s">
        <v>4072</v>
      </c>
      <c r="C1323" s="82" t="s">
        <v>4073</v>
      </c>
      <c r="D1323" s="140" t="s">
        <v>1994</v>
      </c>
      <c r="E1323" s="47" t="s">
        <v>4227</v>
      </c>
      <c r="F1323" s="70" t="s">
        <v>4091</v>
      </c>
      <c r="G1323" s="70" t="s">
        <v>4091</v>
      </c>
      <c r="H1323" s="17" t="s">
        <v>257</v>
      </c>
      <c r="I1323" s="11" t="s">
        <v>4101</v>
      </c>
    </row>
    <row r="1324" spans="1:9" s="60" customFormat="1" ht="25" outlineLevel="1" x14ac:dyDescent="0.35">
      <c r="A1324" s="885">
        <v>1321</v>
      </c>
      <c r="B1324" s="830" t="s">
        <v>4074</v>
      </c>
      <c r="C1324" s="82" t="s">
        <v>4075</v>
      </c>
      <c r="D1324" s="147" t="s">
        <v>4090</v>
      </c>
      <c r="E1324" s="47" t="s">
        <v>4228</v>
      </c>
      <c r="F1324" s="65" t="s">
        <v>4091</v>
      </c>
      <c r="G1324" s="65" t="s">
        <v>4091</v>
      </c>
      <c r="H1324" s="40" t="s">
        <v>257</v>
      </c>
      <c r="I1324" s="824" t="s">
        <v>4111</v>
      </c>
    </row>
    <row r="1325" spans="1:9" s="60" customFormat="1" ht="25" outlineLevel="1" x14ac:dyDescent="0.35">
      <c r="A1325" s="885">
        <v>1322</v>
      </c>
      <c r="B1325" s="830" t="s">
        <v>4076</v>
      </c>
      <c r="C1325" s="82" t="s">
        <v>4077</v>
      </c>
      <c r="D1325" s="147" t="s">
        <v>4090</v>
      </c>
      <c r="E1325" s="47" t="s">
        <v>4166</v>
      </c>
      <c r="F1325" s="65" t="s">
        <v>4091</v>
      </c>
      <c r="G1325" s="65" t="s">
        <v>4091</v>
      </c>
      <c r="H1325" s="40" t="s">
        <v>257</v>
      </c>
      <c r="I1325" s="824" t="s">
        <v>4111</v>
      </c>
    </row>
    <row r="1326" spans="1:9" s="60" customFormat="1" outlineLevel="1" x14ac:dyDescent="0.35">
      <c r="A1326" s="885">
        <v>1323</v>
      </c>
      <c r="B1326" s="830" t="s">
        <v>4078</v>
      </c>
      <c r="C1326" s="82" t="s">
        <v>4079</v>
      </c>
      <c r="D1326" s="147" t="s">
        <v>4090</v>
      </c>
      <c r="E1326" s="47"/>
      <c r="F1326" s="65" t="s">
        <v>4091</v>
      </c>
      <c r="G1326" s="65" t="s">
        <v>4091</v>
      </c>
      <c r="H1326" s="40" t="s">
        <v>257</v>
      </c>
      <c r="I1326" s="824" t="s">
        <v>4111</v>
      </c>
    </row>
  </sheetData>
  <sheetProtection autoFilter="0"/>
  <protectedRanges>
    <protectedRange algorithmName="SHA-512" hashValue="7LVHEyajPEl2lt5GjMTv2LlTK5XFmf7xiCP6/McHDTG2aoHfEHWHMq+h4TcA5JFi+XHDcL7nP4UHARNE4F545Q==" saltValue="3OvATjBY7DcCITKYdKkxWw==" spinCount="100000" sqref="B810:C810" name="RnR Task Content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11:B813 C811:C812" name="RnR Task Content_2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14:C814" name="RnR Task Content_2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15:C815 B817:C817" name="RnR Task Content_2_3"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16:C816" name="RnR Task Content_2_4"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18:C820" name="RnR Task Content_2_5"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26:C826" name="RnR Task Content_2_9"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813" name="RnR Task Content_2_1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830:C832 C834:C835 C839" name="RnR Task Content_2_7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30:B832 B834:B835 B839" name="RnR Task Content_2_8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827" name="RnR Task Content_2_7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27" name="RnR Task Content_2_8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836:C838" name="RnR Task Content_2_7_2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36:B838" name="RnR Task Content_2_8_2_2" securityDescriptor="O:WDG:WDD:(A;;CC;;;S-1-5-21-74642-3284969411-2123768488-107669)(A;;CC;;;S-1-5-21-74642-3284969411-2123768488-113093)(A;;CC;;;S-1-5-21-74642-3284969411-2123768488-1293297)(A;;CC;;;S-1-5-21-74642-3284969411-2123768488-139279)(A;;CC;;;S-1-5-21-74642-3284969411-2123768488-96669)"/>
  </protectedRanges>
  <autoFilter ref="A2:I1326" xr:uid="{F5D067AE-8255-487B-84C2-CE677DDF06D7}"/>
  <conditionalFormatting sqref="A310">
    <cfRule type="duplicateValues" dxfId="79" priority="3"/>
  </conditionalFormatting>
  <conditionalFormatting sqref="A364">
    <cfRule type="duplicateValues" dxfId="78" priority="1"/>
  </conditionalFormatting>
  <conditionalFormatting sqref="A366">
    <cfRule type="duplicateValues" dxfId="77" priority="2"/>
  </conditionalFormatting>
  <conditionalFormatting sqref="A368">
    <cfRule type="duplicateValues" dxfId="76" priority="4"/>
  </conditionalFormatting>
  <conditionalFormatting sqref="B898">
    <cfRule type="duplicateValues" dxfId="75" priority="9"/>
  </conditionalFormatting>
  <conditionalFormatting sqref="B899:B953">
    <cfRule type="duplicateValues" dxfId="74" priority="10"/>
  </conditionalFormatting>
  <conditionalFormatting sqref="C310">
    <cfRule type="duplicateValues" dxfId="73" priority="7"/>
  </conditionalFormatting>
  <conditionalFormatting sqref="C364">
    <cfRule type="duplicateValues" dxfId="72" priority="5"/>
  </conditionalFormatting>
  <conditionalFormatting sqref="C366">
    <cfRule type="duplicateValues" dxfId="71" priority="6"/>
  </conditionalFormatting>
  <conditionalFormatting sqref="C368">
    <cfRule type="duplicateValues" dxfId="70" priority="8"/>
  </conditionalFormatting>
  <hyperlinks>
    <hyperlink ref="E52" r:id="rId1" xr:uid="{F1C65B33-9E0B-41F9-A32D-A67FE6B22B1A}"/>
    <hyperlink ref="E147" r:id="rId2" xr:uid="{4AB55C58-B3BA-4B37-9A02-65B7D7439218}"/>
    <hyperlink ref="E374" r:id="rId3" xr:uid="{DD427BCA-36B0-4B39-B6E8-012EBE9EB54E}"/>
    <hyperlink ref="E375" r:id="rId4" xr:uid="{6996E489-92FB-496A-ADBD-39CE6541E02D}"/>
    <hyperlink ref="E381" r:id="rId5" display="Process flow - additional information available. The term &quot;update&quot; denotes the change to a new minor release of the hosted SAP software, typically focused on bug fixes and small enhancements. The terminology for such events differs within the SAP portfolio, however frequently used terms in this context are &quot;patch&quot;, &quot;Support Package&quot; and the like; this line item also includes the implementation of S/4HANA Feature Pack Stacks (FPS) but does not include the upgrade of S/4HANA to the next major release; the release sequence and the categorization of versions for each SAP product is available in the Product Availability Matrix (PAM) in SAP Service Marketplace; if a particular SAP component is not modelled in the PAM, this activity can be considered an &quot;update&quot; for that component unless where explicitly noted; this line item does not include the usage of more sophisticated update approaches like nZDT/ZDO/Downtime Minimization etc.; Requires standard scheduled downtime to implement. Any post installation tasks required which is not technical in nature (e.g. application related settings/manual code creation in customer namespace or manual activities required in SAP namespace) need to be performed by the customer. Available for systems maintained in an SAP Enterprise Cloud Services (ECS) environment for which SAP is the Service Provider. This service can be requested only after completing a migration by a Partner if applicable." xr:uid="{21C856EA-84C4-47A5-9E1A-ADF660BEBDF0}"/>
    <hyperlink ref="E440" r:id="rId6" xr:uid="{297A0424-85BD-4060-A8C5-1FB2E6887C6D}"/>
    <hyperlink ref="E3" r:id="rId7" xr:uid="{178DF1A2-CEC8-4BC5-82E8-043AB69E8026}"/>
    <hyperlink ref="E368" r:id="rId8" display="Process flow - additional information available. Extra-regional (between region) refreshes are available as an Optional Service. Note: This service is not available in all regions and/or datacenters and is not available from all service providers. Does not include activities such as data masking, scrambling etc." xr:uid="{37B10782-FC8C-4846-8B52-8C1C404AC04D}"/>
    <hyperlink ref="E340" r:id="rId9" display="Process flow - additional information available. Service provider is responsible for executing this task as it can have an impact on system performance and availability. Provider will provide recommendations for technical system parameters; Provider will also adjust parameters by customer request except for certain standardized settings required to maintain system stability or security." xr:uid="{972691F2-1074-4185-AE51-262E3C0C706F}"/>
    <hyperlink ref="E366" r:id="rId10" display="Process flow - additional information available. Up to Six (6) refreshes per SID, per contract year, are included; additional refreshes are available as a chargeable request. Only available after initial build phase is complete. Note: copies for non-NetWeaver systems need to be evaluated on a case by case basis and is not possible in all cases. Intra-regional (same region) only (e.g. restore a system in region 2 from backup from region 1 is not possible). Extra-regional (between region) refreshes are available as an Optional Service. Does not include activities such as data masking, scrambling etc." xr:uid="{64FE6549-09BA-442B-B8C0-E3B02959E4E8}"/>
    <hyperlink ref="E449" r:id="rId11" display="Process flow - additional information available. Process flow - additional information available. 500GB upper limit, above that threshold, only system copies are performed because of technical restrictions. Available for systems maintained in an SAP Enterprise Cloud Services (ECS) environment for which SAP is the Service Provider. This service can be requested only after completing a migration by a Partner if applicable." xr:uid="{E14E9B41-4F16-4543-A4C9-1212658B959E}"/>
    <hyperlink ref="E451" r:id="rId12" display="Process flow - additional information available. Available for systems maintained in an SAP Enterprise Cloud Services (ECS) environment for which SAP is the Service Provider. This service can be requested only after completing a migration by a Partner if applicable." xr:uid="{2224C6FB-D8A0-414F-B522-57D2CFCD44B8}"/>
    <hyperlink ref="E364" r:id="rId13" display="Process flow - additional information available. Up to Six (6) refreshes per SID, per contract year, are included; additional refreshes are available as a chargeable request. Only available after initial build phase is complete. Note: copies for non-NetWeaver systems need to be evaluated on a case by case basis and is not possible in all cases. Intra-regional (same region) only (e.g. restore a system in region 2 from backup from region 1 is not possible). Extra-regional (between region) refreshes are available as an Optional Service. Does not include activities such as data masking, scrambling etc." xr:uid="{B1CD420C-F180-45C9-A66F-9EFC284F7A60}"/>
    <hyperlink ref="E273" r:id="rId14" display="Process flow - additional information available." xr:uid="{5F4F2BCF-BADF-48B6-9329-0593ED71366B}"/>
    <hyperlink ref="E274" r:id="rId15" display="Process flow - additional information available." xr:uid="{CDED1504-745B-4F1E-A1C0-3424287D4A80}"/>
    <hyperlink ref="E64" r:id="rId16" display="Process flow - additional information available." xr:uid="{1E13E465-4BD5-46DC-989F-191593AD10B8}"/>
    <hyperlink ref="E379" r:id="rId17" display="Process flow - additional information available. May require additional system downtime." xr:uid="{33E9242F-7927-4DA2-B538-C5D998D001EC}"/>
  </hyperlinks>
  <pageMargins left="0.25" right="0.25" top="0.75" bottom="0.75" header="0.3" footer="0.3"/>
  <pageSetup paperSize="9" scale="48" fitToHeight="0" orientation="landscape" r:id="rId18"/>
  <headerFooter alignWithMargins="0">
    <oddFooter>&amp;LSAP S4HANA Cloud, private edition and SAP ERP, tailored option Roles and Responsibilities enGlobal.v.07.2025
SAP Public Information
Page &amp;P of &amp;N_x000D_&amp;1#&amp;"72 Brand"&amp;6&amp;K000000                  INTERNAL ‒ SAP and External Parties under NDA Only</oddFooter>
  </headerFooter>
  <rowBreaks count="45" manualBreakCount="45">
    <brk id="26" max="16383" man="1"/>
    <brk id="55" max="6" man="1"/>
    <brk id="107" max="6" man="1"/>
    <brk id="118" max="6" man="1"/>
    <brk id="160" max="6" man="1"/>
    <brk id="203" max="6" man="1"/>
    <brk id="236" max="6" man="1"/>
    <brk id="261" max="6" man="1"/>
    <brk id="299" max="6" man="1"/>
    <brk id="328" max="6" man="1"/>
    <brk id="357" max="6" man="1"/>
    <brk id="372" max="6" man="1"/>
    <brk id="383" max="6" man="1"/>
    <brk id="391" max="6" man="1"/>
    <brk id="406" max="6" man="1"/>
    <brk id="426" max="6" man="1"/>
    <brk id="447" max="6" man="1"/>
    <brk id="475" max="6" man="1"/>
    <brk id="485" max="6" man="1"/>
    <brk id="529" max="6" man="1"/>
    <brk id="554" max="6" man="1"/>
    <brk id="574" max="6" man="1"/>
    <brk id="592" max="6" man="1"/>
    <brk id="619" max="6" man="1"/>
    <brk id="641" max="6" man="1"/>
    <brk id="667" max="6" man="1"/>
    <brk id="684" max="6" man="1"/>
    <brk id="704" max="6" man="1"/>
    <brk id="730" max="6" man="1"/>
    <brk id="767" max="6" man="1"/>
    <brk id="815" max="6" man="1"/>
    <brk id="827" max="6" man="1"/>
    <brk id="851" max="6" man="1"/>
    <brk id="897" max="6" man="1"/>
    <brk id="953" max="6" man="1"/>
    <brk id="958" max="6" man="1"/>
    <brk id="983" max="6" man="1"/>
    <brk id="1047" max="6" man="1"/>
    <brk id="1068" max="6" man="1"/>
    <brk id="1082" max="6" man="1"/>
    <brk id="1099" max="6" man="1"/>
    <brk id="1142" max="6" man="1"/>
    <brk id="1208" max="6" man="1"/>
    <brk id="1253" max="6" man="1"/>
    <brk id="1273" max="6"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14B49-AFAD-43D9-A2B9-4AEB97EAC341}">
  <sheetPr codeName="Sheet13">
    <tabColor theme="9"/>
    <outlinePr summaryBelow="0" summaryRight="0"/>
    <pageSetUpPr fitToPage="1"/>
  </sheetPr>
  <dimension ref="A1:J1321"/>
  <sheetViews>
    <sheetView showGridLines="0" view="pageBreakPreview" zoomScale="70" zoomScaleNormal="70" zoomScaleSheetLayoutView="70" zoomScalePageLayoutView="55" workbookViewId="0">
      <selection activeCell="E1135" sqref="E1135"/>
    </sheetView>
  </sheetViews>
  <sheetFormatPr defaultColWidth="9.1796875" defaultRowHeight="12.5" outlineLevelRow="3" x14ac:dyDescent="0.35"/>
  <cols>
    <col min="1" max="1" width="5.26953125" style="1040" customWidth="1"/>
    <col min="2" max="2" width="25.81640625" style="451" bestFit="1" customWidth="1"/>
    <col min="3" max="3" width="70.81640625" style="187" customWidth="1"/>
    <col min="4" max="4" width="67" style="167" customWidth="1"/>
    <col min="5" max="5" width="112.81640625" style="187" customWidth="1"/>
    <col min="6" max="6" width="11.81640625" style="187" customWidth="1"/>
    <col min="7" max="7" width="11.54296875" style="187" customWidth="1"/>
    <col min="8" max="8" width="17" style="77" customWidth="1"/>
    <col min="9" max="9" width="77.453125" style="77" customWidth="1"/>
    <col min="10" max="16384" width="9.1796875" style="58"/>
  </cols>
  <sheetData>
    <row r="1" spans="1:9" s="775" customFormat="1" ht="46.5" x14ac:dyDescent="0.35">
      <c r="A1" s="852"/>
      <c r="B1" s="1010"/>
      <c r="C1" s="852" t="s">
        <v>4680</v>
      </c>
      <c r="D1" s="852" t="s">
        <v>4081</v>
      </c>
      <c r="E1" s="773" t="s">
        <v>4082</v>
      </c>
      <c r="F1" s="854"/>
      <c r="G1" s="854"/>
      <c r="H1" s="774"/>
      <c r="I1" s="774"/>
    </row>
    <row r="2" spans="1:9" ht="26" x14ac:dyDescent="0.35">
      <c r="A2" s="384" t="s">
        <v>4083</v>
      </c>
      <c r="B2" s="384" t="s">
        <v>217</v>
      </c>
      <c r="C2" s="384" t="s">
        <v>218</v>
      </c>
      <c r="D2" s="183" t="s">
        <v>48</v>
      </c>
      <c r="E2" s="183" t="s">
        <v>4681</v>
      </c>
      <c r="F2" s="183" t="s">
        <v>4085</v>
      </c>
      <c r="G2" s="183" t="s">
        <v>4086</v>
      </c>
      <c r="H2" s="168" t="s">
        <v>220</v>
      </c>
      <c r="I2" s="168" t="s">
        <v>248</v>
      </c>
    </row>
    <row r="3" spans="1:9" ht="130" x14ac:dyDescent="0.35">
      <c r="A3" s="1011"/>
      <c r="B3" s="756"/>
      <c r="C3" s="756"/>
      <c r="D3" s="492" t="s">
        <v>4087</v>
      </c>
      <c r="E3" s="425" t="s">
        <v>4613</v>
      </c>
      <c r="F3" s="425" t="s">
        <v>1642</v>
      </c>
      <c r="G3" s="425" t="s">
        <v>1642</v>
      </c>
      <c r="H3" s="385" t="s">
        <v>1642</v>
      </c>
      <c r="I3" s="385" t="s">
        <v>1642</v>
      </c>
    </row>
    <row r="4" spans="1:9" ht="39" x14ac:dyDescent="0.35">
      <c r="A4" s="1011" t="s">
        <v>4614</v>
      </c>
      <c r="B4" s="756"/>
      <c r="C4" s="263" t="s">
        <v>1656</v>
      </c>
      <c r="D4" s="492" t="s">
        <v>4089</v>
      </c>
      <c r="E4" s="493"/>
      <c r="F4" s="425" t="s">
        <v>1642</v>
      </c>
      <c r="G4" s="425" t="s">
        <v>1642</v>
      </c>
      <c r="H4" s="385" t="s">
        <v>1642</v>
      </c>
      <c r="I4" s="385" t="s">
        <v>1642</v>
      </c>
    </row>
    <row r="5" spans="1:9" s="134" customFormat="1" ht="13" outlineLevel="1" x14ac:dyDescent="0.35">
      <c r="A5" s="486">
        <v>2</v>
      </c>
      <c r="B5" s="440"/>
      <c r="C5" s="12" t="s">
        <v>1657</v>
      </c>
      <c r="D5" s="422"/>
      <c r="E5" s="420"/>
      <c r="F5" s="420" t="s">
        <v>1642</v>
      </c>
      <c r="G5" s="420" t="s">
        <v>1642</v>
      </c>
      <c r="H5" s="29" t="s">
        <v>1642</v>
      </c>
      <c r="I5" s="29" t="s">
        <v>1642</v>
      </c>
    </row>
    <row r="6" spans="1:9" s="858" customFormat="1" ht="50" outlineLevel="2" x14ac:dyDescent="0.35">
      <c r="A6" s="784">
        <v>3</v>
      </c>
      <c r="B6" s="439" t="s">
        <v>1658</v>
      </c>
      <c r="C6" s="13" t="s">
        <v>1659</v>
      </c>
      <c r="D6" s="139" t="s">
        <v>4090</v>
      </c>
      <c r="E6" s="17"/>
      <c r="F6" s="17" t="s">
        <v>4091</v>
      </c>
      <c r="G6" s="40" t="s">
        <v>4091</v>
      </c>
      <c r="H6" s="141" t="s">
        <v>257</v>
      </c>
      <c r="I6" s="824" t="s">
        <v>4092</v>
      </c>
    </row>
    <row r="7" spans="1:9" s="858" customFormat="1" ht="62.5" outlineLevel="2" x14ac:dyDescent="0.35">
      <c r="A7" s="784">
        <v>4</v>
      </c>
      <c r="B7" s="439" t="s">
        <v>1661</v>
      </c>
      <c r="C7" s="17" t="s">
        <v>1662</v>
      </c>
      <c r="D7" s="139" t="s">
        <v>4090</v>
      </c>
      <c r="E7" s="17"/>
      <c r="F7" s="17" t="s">
        <v>4091</v>
      </c>
      <c r="G7" s="17" t="s">
        <v>4091</v>
      </c>
      <c r="H7" s="141" t="s">
        <v>257</v>
      </c>
      <c r="I7" s="824" t="s">
        <v>4092</v>
      </c>
    </row>
    <row r="8" spans="1:9" ht="25" outlineLevel="2" x14ac:dyDescent="0.35">
      <c r="A8" s="784">
        <v>5</v>
      </c>
      <c r="B8" s="439" t="s">
        <v>1663</v>
      </c>
      <c r="C8" s="17" t="s">
        <v>1664</v>
      </c>
      <c r="D8" s="139" t="s">
        <v>4090</v>
      </c>
      <c r="E8" s="63"/>
      <c r="F8" s="17" t="s">
        <v>4091</v>
      </c>
      <c r="G8" s="17" t="s">
        <v>4091</v>
      </c>
      <c r="H8" s="141" t="s">
        <v>257</v>
      </c>
      <c r="I8" s="824" t="s">
        <v>4092</v>
      </c>
    </row>
    <row r="9" spans="1:9" s="858" customFormat="1" ht="25" outlineLevel="2" x14ac:dyDescent="0.35">
      <c r="A9" s="784">
        <v>6</v>
      </c>
      <c r="B9" s="439" t="s">
        <v>1665</v>
      </c>
      <c r="C9" s="17" t="s">
        <v>1666</v>
      </c>
      <c r="D9" s="139" t="s">
        <v>4090</v>
      </c>
      <c r="E9" s="17" t="s">
        <v>4093</v>
      </c>
      <c r="F9" s="17" t="s">
        <v>4091</v>
      </c>
      <c r="G9" s="17" t="s">
        <v>4091</v>
      </c>
      <c r="H9" s="141" t="s">
        <v>257</v>
      </c>
      <c r="I9" s="824" t="s">
        <v>4092</v>
      </c>
    </row>
    <row r="10" spans="1:9" s="858" customFormat="1" ht="37.5" outlineLevel="2" x14ac:dyDescent="0.35">
      <c r="A10" s="784">
        <v>7</v>
      </c>
      <c r="B10" s="439" t="s">
        <v>1667</v>
      </c>
      <c r="C10" s="17" t="s">
        <v>1668</v>
      </c>
      <c r="D10" s="139" t="s">
        <v>4090</v>
      </c>
      <c r="E10" s="17"/>
      <c r="F10" s="17" t="s">
        <v>4091</v>
      </c>
      <c r="G10" s="17" t="s">
        <v>4091</v>
      </c>
      <c r="H10" s="141" t="s">
        <v>257</v>
      </c>
      <c r="I10" s="824" t="s">
        <v>4092</v>
      </c>
    </row>
    <row r="11" spans="1:9" s="134" customFormat="1" ht="13" outlineLevel="1" x14ac:dyDescent="0.35">
      <c r="A11" s="486">
        <v>8</v>
      </c>
      <c r="B11" s="440"/>
      <c r="C11" s="12" t="s">
        <v>1669</v>
      </c>
      <c r="D11" s="422"/>
      <c r="E11" s="420"/>
      <c r="F11" s="420" t="s">
        <v>1642</v>
      </c>
      <c r="G11" s="420" t="s">
        <v>1642</v>
      </c>
      <c r="H11" s="29" t="s">
        <v>1642</v>
      </c>
      <c r="I11" s="12" t="s">
        <v>1642</v>
      </c>
    </row>
    <row r="12" spans="1:9" s="858" customFormat="1" ht="150" outlineLevel="2" x14ac:dyDescent="0.35">
      <c r="A12" s="780">
        <v>9</v>
      </c>
      <c r="B12" s="568" t="s">
        <v>1670</v>
      </c>
      <c r="C12" s="13" t="s">
        <v>1671</v>
      </c>
      <c r="D12" s="43" t="s">
        <v>4094</v>
      </c>
      <c r="E12" s="70" t="s">
        <v>4095</v>
      </c>
      <c r="F12" s="17" t="s">
        <v>4091</v>
      </c>
      <c r="G12" s="17" t="s">
        <v>4091</v>
      </c>
      <c r="H12" s="141" t="s">
        <v>1870</v>
      </c>
      <c r="I12" s="824" t="s">
        <v>4091</v>
      </c>
    </row>
    <row r="13" spans="1:9" s="858" customFormat="1" ht="87.5" outlineLevel="2" x14ac:dyDescent="0.35">
      <c r="A13" s="784">
        <v>10</v>
      </c>
      <c r="B13" s="439" t="s">
        <v>1673</v>
      </c>
      <c r="C13" s="13" t="s">
        <v>1674</v>
      </c>
      <c r="D13" s="139" t="s">
        <v>4090</v>
      </c>
      <c r="E13" s="13" t="s">
        <v>4096</v>
      </c>
      <c r="F13" s="17" t="s">
        <v>4091</v>
      </c>
      <c r="G13" s="17" t="s">
        <v>4091</v>
      </c>
      <c r="H13" s="141" t="s">
        <v>257</v>
      </c>
      <c r="I13" s="824" t="s">
        <v>4097</v>
      </c>
    </row>
    <row r="14" spans="1:9" s="858" customFormat="1" ht="25" outlineLevel="2" x14ac:dyDescent="0.35">
      <c r="A14" s="784">
        <v>11</v>
      </c>
      <c r="B14" s="439" t="s">
        <v>1681</v>
      </c>
      <c r="C14" s="17" t="s">
        <v>1682</v>
      </c>
      <c r="D14" s="139" t="s">
        <v>4090</v>
      </c>
      <c r="E14" s="17" t="s">
        <v>4098</v>
      </c>
      <c r="F14" s="17" t="s">
        <v>4091</v>
      </c>
      <c r="G14" s="17" t="s">
        <v>4091</v>
      </c>
      <c r="H14" s="141" t="s">
        <v>257</v>
      </c>
      <c r="I14" s="824" t="s">
        <v>4092</v>
      </c>
    </row>
    <row r="15" spans="1:9" s="858" customFormat="1" ht="25" outlineLevel="2" x14ac:dyDescent="0.35">
      <c r="A15" s="784">
        <v>12</v>
      </c>
      <c r="B15" s="439" t="s">
        <v>1683</v>
      </c>
      <c r="C15" s="17" t="s">
        <v>1684</v>
      </c>
      <c r="D15" s="139" t="s">
        <v>4090</v>
      </c>
      <c r="E15" s="82" t="s">
        <v>4099</v>
      </c>
      <c r="F15" s="17" t="s">
        <v>4091</v>
      </c>
      <c r="G15" s="17" t="s">
        <v>4091</v>
      </c>
      <c r="H15" s="141" t="s">
        <v>257</v>
      </c>
      <c r="I15" s="824" t="s">
        <v>4092</v>
      </c>
    </row>
    <row r="16" spans="1:9" s="134" customFormat="1" ht="65" outlineLevel="1" x14ac:dyDescent="0.35">
      <c r="A16" s="486">
        <v>13</v>
      </c>
      <c r="B16" s="440"/>
      <c r="C16" s="12" t="s">
        <v>1685</v>
      </c>
      <c r="D16" s="929" t="s">
        <v>4100</v>
      </c>
      <c r="E16" s="455"/>
      <c r="F16" s="420" t="s">
        <v>1642</v>
      </c>
      <c r="G16" s="420" t="s">
        <v>1642</v>
      </c>
      <c r="H16" s="29" t="s">
        <v>1642</v>
      </c>
      <c r="I16" s="29" t="s">
        <v>1642</v>
      </c>
    </row>
    <row r="17" spans="1:9" s="134" customFormat="1" ht="13" outlineLevel="2" x14ac:dyDescent="0.35">
      <c r="A17" s="486">
        <v>14</v>
      </c>
      <c r="B17" s="440"/>
      <c r="C17" s="12" t="s">
        <v>1686</v>
      </c>
      <c r="D17" s="422"/>
      <c r="E17" s="420"/>
      <c r="F17" s="420" t="s">
        <v>1642</v>
      </c>
      <c r="G17" s="420" t="s">
        <v>1642</v>
      </c>
      <c r="H17" s="29" t="s">
        <v>1642</v>
      </c>
      <c r="I17" s="29" t="s">
        <v>1642</v>
      </c>
    </row>
    <row r="18" spans="1:9" s="858" customFormat="1" outlineLevel="2" x14ac:dyDescent="0.35">
      <c r="A18" s="784">
        <v>15</v>
      </c>
      <c r="B18" s="439" t="s">
        <v>1687</v>
      </c>
      <c r="C18" s="17" t="s">
        <v>1688</v>
      </c>
      <c r="D18" s="140" t="s">
        <v>1994</v>
      </c>
      <c r="E18" s="17"/>
      <c r="F18" s="17" t="s">
        <v>4091</v>
      </c>
      <c r="G18" s="17" t="s">
        <v>4091</v>
      </c>
      <c r="H18" s="141" t="s">
        <v>257</v>
      </c>
      <c r="I18" s="824" t="s">
        <v>4101</v>
      </c>
    </row>
    <row r="19" spans="1:9" s="858" customFormat="1" ht="25" outlineLevel="2" x14ac:dyDescent="0.35">
      <c r="A19" s="784">
        <v>16</v>
      </c>
      <c r="B19" s="439" t="s">
        <v>1690</v>
      </c>
      <c r="C19" s="17" t="s">
        <v>1691</v>
      </c>
      <c r="D19" s="140" t="s">
        <v>1994</v>
      </c>
      <c r="E19" s="17"/>
      <c r="F19" s="17" t="s">
        <v>4091</v>
      </c>
      <c r="G19" s="17" t="s">
        <v>4091</v>
      </c>
      <c r="H19" s="141" t="s">
        <v>257</v>
      </c>
      <c r="I19" s="824" t="s">
        <v>4101</v>
      </c>
    </row>
    <row r="20" spans="1:9" s="858" customFormat="1" outlineLevel="2" x14ac:dyDescent="0.35">
      <c r="A20" s="784">
        <v>17</v>
      </c>
      <c r="B20" s="439" t="s">
        <v>1692</v>
      </c>
      <c r="C20" s="17" t="s">
        <v>1693</v>
      </c>
      <c r="D20" s="140" t="s">
        <v>1994</v>
      </c>
      <c r="E20" s="17"/>
      <c r="F20" s="17" t="s">
        <v>4091</v>
      </c>
      <c r="G20" s="17" t="s">
        <v>4091</v>
      </c>
      <c r="H20" s="141" t="s">
        <v>257</v>
      </c>
      <c r="I20" s="824" t="s">
        <v>4101</v>
      </c>
    </row>
    <row r="21" spans="1:9" s="134" customFormat="1" ht="13" outlineLevel="2" x14ac:dyDescent="0.35">
      <c r="A21" s="486">
        <v>18</v>
      </c>
      <c r="B21" s="440"/>
      <c r="C21" s="12" t="s">
        <v>1694</v>
      </c>
      <c r="D21" s="422"/>
      <c r="E21" s="420"/>
      <c r="F21" s="420" t="s">
        <v>1642</v>
      </c>
      <c r="G21" s="420" t="s">
        <v>1642</v>
      </c>
      <c r="H21" s="29" t="s">
        <v>1642</v>
      </c>
      <c r="I21" s="12" t="s">
        <v>1642</v>
      </c>
    </row>
    <row r="22" spans="1:9" s="858" customFormat="1" outlineLevel="2" x14ac:dyDescent="0.35">
      <c r="A22" s="784">
        <v>19</v>
      </c>
      <c r="B22" s="439" t="s">
        <v>1695</v>
      </c>
      <c r="C22" s="17" t="s">
        <v>1696</v>
      </c>
      <c r="D22" s="140" t="s">
        <v>1994</v>
      </c>
      <c r="E22" s="17"/>
      <c r="F22" s="17" t="s">
        <v>4091</v>
      </c>
      <c r="G22" s="17" t="s">
        <v>4091</v>
      </c>
      <c r="H22" s="141" t="s">
        <v>257</v>
      </c>
      <c r="I22" s="824" t="s">
        <v>4101</v>
      </c>
    </row>
    <row r="23" spans="1:9" s="858" customFormat="1" outlineLevel="2" x14ac:dyDescent="0.35">
      <c r="A23" s="784">
        <v>20</v>
      </c>
      <c r="B23" s="439" t="s">
        <v>1697</v>
      </c>
      <c r="C23" s="17" t="s">
        <v>1698</v>
      </c>
      <c r="D23" s="140" t="s">
        <v>1994</v>
      </c>
      <c r="E23" s="17"/>
      <c r="F23" s="17" t="s">
        <v>4091</v>
      </c>
      <c r="G23" s="17" t="s">
        <v>4091</v>
      </c>
      <c r="H23" s="141" t="s">
        <v>257</v>
      </c>
      <c r="I23" s="824" t="s">
        <v>4101</v>
      </c>
    </row>
    <row r="24" spans="1:9" s="858" customFormat="1" outlineLevel="2" x14ac:dyDescent="0.35">
      <c r="A24" s="784">
        <v>21</v>
      </c>
      <c r="B24" s="439" t="s">
        <v>1699</v>
      </c>
      <c r="C24" s="17" t="s">
        <v>1700</v>
      </c>
      <c r="D24" s="140" t="s">
        <v>1994</v>
      </c>
      <c r="E24" s="17"/>
      <c r="F24" s="17" t="s">
        <v>4091</v>
      </c>
      <c r="G24" s="17" t="s">
        <v>4091</v>
      </c>
      <c r="H24" s="141" t="s">
        <v>257</v>
      </c>
      <c r="I24" s="824" t="s">
        <v>4101</v>
      </c>
    </row>
    <row r="25" spans="1:9" s="858" customFormat="1" outlineLevel="2" x14ac:dyDescent="0.35">
      <c r="A25" s="784">
        <v>22</v>
      </c>
      <c r="B25" s="439" t="s">
        <v>1701</v>
      </c>
      <c r="C25" s="17" t="s">
        <v>1702</v>
      </c>
      <c r="D25" s="140" t="s">
        <v>1994</v>
      </c>
      <c r="E25" s="17"/>
      <c r="F25" s="17" t="s">
        <v>4091</v>
      </c>
      <c r="G25" s="17" t="s">
        <v>4091</v>
      </c>
      <c r="H25" s="141" t="s">
        <v>257</v>
      </c>
      <c r="I25" s="824" t="s">
        <v>4101</v>
      </c>
    </row>
    <row r="26" spans="1:9" s="858" customFormat="1" outlineLevel="2" x14ac:dyDescent="0.35">
      <c r="A26" s="784">
        <v>23</v>
      </c>
      <c r="B26" s="439" t="s">
        <v>1703</v>
      </c>
      <c r="C26" s="17" t="s">
        <v>1704</v>
      </c>
      <c r="D26" s="140" t="s">
        <v>1994</v>
      </c>
      <c r="E26" s="17"/>
      <c r="F26" s="17" t="s">
        <v>4091</v>
      </c>
      <c r="G26" s="17" t="s">
        <v>4091</v>
      </c>
      <c r="H26" s="141" t="s">
        <v>257</v>
      </c>
      <c r="I26" s="824" t="s">
        <v>4101</v>
      </c>
    </row>
    <row r="27" spans="1:9" ht="65" x14ac:dyDescent="0.35">
      <c r="A27" s="1011">
        <v>24</v>
      </c>
      <c r="B27" s="756"/>
      <c r="C27" s="263" t="s">
        <v>1705</v>
      </c>
      <c r="D27" s="492" t="s">
        <v>4102</v>
      </c>
      <c r="E27" s="492" t="s">
        <v>4103</v>
      </c>
      <c r="F27" s="263" t="s">
        <v>1642</v>
      </c>
      <c r="G27" s="264" t="s">
        <v>1642</v>
      </c>
      <c r="H27" s="385" t="s">
        <v>1642</v>
      </c>
      <c r="I27" s="385" t="s">
        <v>1642</v>
      </c>
    </row>
    <row r="28" spans="1:9" ht="13" outlineLevel="1" x14ac:dyDescent="0.35">
      <c r="A28" s="486">
        <v>25</v>
      </c>
      <c r="B28" s="440"/>
      <c r="C28" s="12" t="s">
        <v>1706</v>
      </c>
      <c r="D28" s="422"/>
      <c r="E28" s="420"/>
      <c r="F28" s="420" t="s">
        <v>1642</v>
      </c>
      <c r="G28" s="420" t="s">
        <v>1642</v>
      </c>
      <c r="H28" s="29" t="s">
        <v>1642</v>
      </c>
      <c r="I28" s="29" t="s">
        <v>1642</v>
      </c>
    </row>
    <row r="29" spans="1:9" ht="25" outlineLevel="2" x14ac:dyDescent="0.35">
      <c r="A29" s="784">
        <v>26</v>
      </c>
      <c r="B29" s="439" t="s">
        <v>1707</v>
      </c>
      <c r="C29" s="17" t="s">
        <v>1708</v>
      </c>
      <c r="D29" s="139" t="s">
        <v>4090</v>
      </c>
      <c r="E29" s="17" t="s">
        <v>4104</v>
      </c>
      <c r="F29" s="17" t="s">
        <v>4091</v>
      </c>
      <c r="G29" s="17" t="s">
        <v>4091</v>
      </c>
      <c r="H29" s="141" t="s">
        <v>257</v>
      </c>
      <c r="I29" s="824" t="s">
        <v>4092</v>
      </c>
    </row>
    <row r="30" spans="1:9" ht="13" outlineLevel="1" x14ac:dyDescent="0.35">
      <c r="A30" s="486">
        <v>27</v>
      </c>
      <c r="B30" s="440"/>
      <c r="C30" s="12" t="s">
        <v>1710</v>
      </c>
      <c r="D30" s="422"/>
      <c r="E30" s="420"/>
      <c r="F30" s="420" t="s">
        <v>1642</v>
      </c>
      <c r="G30" s="420" t="s">
        <v>1642</v>
      </c>
      <c r="H30" s="29" t="s">
        <v>1642</v>
      </c>
      <c r="I30" s="12" t="s">
        <v>1642</v>
      </c>
    </row>
    <row r="31" spans="1:9" ht="25" outlineLevel="2" x14ac:dyDescent="0.35">
      <c r="A31" s="932">
        <v>28</v>
      </c>
      <c r="B31" s="456" t="s">
        <v>797</v>
      </c>
      <c r="C31" s="142" t="s">
        <v>1711</v>
      </c>
      <c r="D31" s="139" t="s">
        <v>4090</v>
      </c>
      <c r="E31" s="17" t="s">
        <v>4105</v>
      </c>
      <c r="F31" s="17" t="s">
        <v>4091</v>
      </c>
      <c r="G31" s="17" t="s">
        <v>4091</v>
      </c>
      <c r="H31" s="141" t="s">
        <v>257</v>
      </c>
      <c r="I31" s="824" t="s">
        <v>4097</v>
      </c>
    </row>
    <row r="32" spans="1:9" ht="37.5" outlineLevel="2" x14ac:dyDescent="0.35">
      <c r="A32" s="782">
        <v>29</v>
      </c>
      <c r="B32" s="573" t="s">
        <v>254</v>
      </c>
      <c r="C32" s="17" t="s">
        <v>255</v>
      </c>
      <c r="D32" s="127" t="s">
        <v>256</v>
      </c>
      <c r="E32" s="17" t="s">
        <v>258</v>
      </c>
      <c r="F32" s="17" t="s">
        <v>4091</v>
      </c>
      <c r="G32" s="17" t="s">
        <v>4091</v>
      </c>
      <c r="H32" s="141" t="s">
        <v>257</v>
      </c>
      <c r="I32" s="824" t="s">
        <v>4106</v>
      </c>
    </row>
    <row r="33" spans="1:9" s="60" customFormat="1" ht="50" outlineLevel="2" x14ac:dyDescent="0.35">
      <c r="A33" s="782">
        <v>30</v>
      </c>
      <c r="B33" s="573" t="s">
        <v>271</v>
      </c>
      <c r="C33" s="17" t="s">
        <v>272</v>
      </c>
      <c r="D33" s="127" t="s">
        <v>256</v>
      </c>
      <c r="E33" s="70" t="s">
        <v>273</v>
      </c>
      <c r="F33" s="70" t="s">
        <v>4091</v>
      </c>
      <c r="G33" s="70" t="s">
        <v>4091</v>
      </c>
      <c r="H33" s="141" t="s">
        <v>257</v>
      </c>
      <c r="I33" s="11" t="s">
        <v>4106</v>
      </c>
    </row>
    <row r="34" spans="1:9" s="60" customFormat="1" ht="62.5" outlineLevel="2" x14ac:dyDescent="0.35">
      <c r="A34" s="782">
        <v>31</v>
      </c>
      <c r="B34" s="573" t="s">
        <v>277</v>
      </c>
      <c r="C34" s="17" t="s">
        <v>278</v>
      </c>
      <c r="D34" s="127" t="s">
        <v>256</v>
      </c>
      <c r="E34" s="70" t="s">
        <v>280</v>
      </c>
      <c r="F34" s="70" t="s">
        <v>4091</v>
      </c>
      <c r="G34" s="70" t="s">
        <v>4091</v>
      </c>
      <c r="H34" s="141" t="s">
        <v>257</v>
      </c>
      <c r="I34" s="11" t="s">
        <v>4106</v>
      </c>
    </row>
    <row r="35" spans="1:9" s="60" customFormat="1" ht="25" outlineLevel="2" x14ac:dyDescent="0.35">
      <c r="A35" s="782">
        <v>32</v>
      </c>
      <c r="B35" s="573" t="s">
        <v>284</v>
      </c>
      <c r="C35" s="17" t="s">
        <v>285</v>
      </c>
      <c r="D35" s="127" t="s">
        <v>256</v>
      </c>
      <c r="E35" s="70" t="s">
        <v>286</v>
      </c>
      <c r="F35" s="70" t="s">
        <v>4091</v>
      </c>
      <c r="G35" s="70" t="s">
        <v>4091</v>
      </c>
      <c r="H35" s="141" t="s">
        <v>257</v>
      </c>
      <c r="I35" s="11" t="s">
        <v>4106</v>
      </c>
    </row>
    <row r="36" spans="1:9" s="60" customFormat="1" ht="62.5" outlineLevel="2" x14ac:dyDescent="0.35">
      <c r="A36" s="782">
        <v>33</v>
      </c>
      <c r="B36" s="573" t="s">
        <v>289</v>
      </c>
      <c r="C36" s="17" t="s">
        <v>290</v>
      </c>
      <c r="D36" s="127" t="s">
        <v>256</v>
      </c>
      <c r="E36" s="70" t="s">
        <v>291</v>
      </c>
      <c r="F36" s="70" t="s">
        <v>4091</v>
      </c>
      <c r="G36" s="70" t="s">
        <v>4091</v>
      </c>
      <c r="H36" s="141" t="s">
        <v>257</v>
      </c>
      <c r="I36" s="11" t="s">
        <v>4106</v>
      </c>
    </row>
    <row r="37" spans="1:9" ht="25" outlineLevel="2" x14ac:dyDescent="0.35">
      <c r="A37" s="782">
        <v>34</v>
      </c>
      <c r="B37" s="573" t="s">
        <v>771</v>
      </c>
      <c r="C37" s="17" t="s">
        <v>1713</v>
      </c>
      <c r="D37" s="139" t="s">
        <v>4090</v>
      </c>
      <c r="E37" s="17" t="s">
        <v>4107</v>
      </c>
      <c r="F37" s="17" t="s">
        <v>4091</v>
      </c>
      <c r="G37" s="17" t="s">
        <v>4091</v>
      </c>
      <c r="H37" s="141" t="s">
        <v>257</v>
      </c>
      <c r="I37" s="824" t="s">
        <v>4108</v>
      </c>
    </row>
    <row r="38" spans="1:9" ht="25" outlineLevel="2" x14ac:dyDescent="0.35">
      <c r="A38" s="782">
        <v>35</v>
      </c>
      <c r="B38" s="573" t="s">
        <v>294</v>
      </c>
      <c r="C38" s="17" t="s">
        <v>1715</v>
      </c>
      <c r="D38" s="127" t="s">
        <v>256</v>
      </c>
      <c r="E38" s="70" t="s">
        <v>296</v>
      </c>
      <c r="F38" s="17" t="s">
        <v>4091</v>
      </c>
      <c r="G38" s="17" t="s">
        <v>4091</v>
      </c>
      <c r="H38" s="141" t="s">
        <v>257</v>
      </c>
      <c r="I38" s="824" t="s">
        <v>4106</v>
      </c>
    </row>
    <row r="39" spans="1:9" ht="25" outlineLevel="2" x14ac:dyDescent="0.35">
      <c r="A39" s="782">
        <v>36</v>
      </c>
      <c r="B39" s="573" t="s">
        <v>1716</v>
      </c>
      <c r="C39" s="13" t="s">
        <v>1717</v>
      </c>
      <c r="D39" s="139" t="s">
        <v>4090</v>
      </c>
      <c r="E39" s="17" t="s">
        <v>4109</v>
      </c>
      <c r="F39" s="17" t="s">
        <v>4091</v>
      </c>
      <c r="G39" s="17" t="s">
        <v>4091</v>
      </c>
      <c r="H39" s="141" t="s">
        <v>257</v>
      </c>
      <c r="I39" s="824" t="s">
        <v>4106</v>
      </c>
    </row>
    <row r="40" spans="1:9" ht="25" outlineLevel="2" x14ac:dyDescent="0.35">
      <c r="A40" s="784">
        <v>37</v>
      </c>
      <c r="B40" s="439" t="s">
        <v>304</v>
      </c>
      <c r="C40" s="13" t="s">
        <v>305</v>
      </c>
      <c r="D40" s="127" t="s">
        <v>256</v>
      </c>
      <c r="E40" s="17" t="s">
        <v>306</v>
      </c>
      <c r="F40" s="17" t="s">
        <v>4091</v>
      </c>
      <c r="G40" s="17" t="s">
        <v>4091</v>
      </c>
      <c r="H40" s="141" t="s">
        <v>257</v>
      </c>
      <c r="I40" s="824" t="s">
        <v>4108</v>
      </c>
    </row>
    <row r="41" spans="1:9" outlineLevel="2" x14ac:dyDescent="0.35">
      <c r="A41" s="782">
        <v>38</v>
      </c>
      <c r="B41" s="573" t="s">
        <v>1011</v>
      </c>
      <c r="C41" s="13" t="s">
        <v>1013</v>
      </c>
      <c r="D41" s="139" t="s">
        <v>4090</v>
      </c>
      <c r="E41" s="70" t="s">
        <v>4110</v>
      </c>
      <c r="F41" s="17" t="s">
        <v>4091</v>
      </c>
      <c r="G41" s="17" t="s">
        <v>4091</v>
      </c>
      <c r="H41" s="141" t="s">
        <v>257</v>
      </c>
      <c r="I41" s="40" t="s">
        <v>4111</v>
      </c>
    </row>
    <row r="42" spans="1:9" ht="25" outlineLevel="2" x14ac:dyDescent="0.35">
      <c r="A42" s="782">
        <v>39</v>
      </c>
      <c r="B42" s="573" t="s">
        <v>1723</v>
      </c>
      <c r="C42" s="17" t="s">
        <v>1724</v>
      </c>
      <c r="D42" s="139" t="s">
        <v>4090</v>
      </c>
      <c r="E42" s="70" t="s">
        <v>4112</v>
      </c>
      <c r="F42" s="70" t="s">
        <v>4091</v>
      </c>
      <c r="G42" s="70" t="s">
        <v>4091</v>
      </c>
      <c r="H42" s="141" t="s">
        <v>257</v>
      </c>
      <c r="I42" s="40" t="s">
        <v>4108</v>
      </c>
    </row>
    <row r="43" spans="1:9" ht="13" outlineLevel="1" x14ac:dyDescent="0.35">
      <c r="A43" s="486">
        <v>40</v>
      </c>
      <c r="B43" s="440"/>
      <c r="C43" s="12" t="s">
        <v>1725</v>
      </c>
      <c r="D43" s="929" t="s">
        <v>4113</v>
      </c>
      <c r="E43" s="455"/>
      <c r="F43" s="420" t="s">
        <v>1642</v>
      </c>
      <c r="G43" s="420" t="s">
        <v>1642</v>
      </c>
      <c r="H43" s="29" t="s">
        <v>1642</v>
      </c>
      <c r="I43" s="29" t="s">
        <v>1642</v>
      </c>
    </row>
    <row r="44" spans="1:9" outlineLevel="2" x14ac:dyDescent="0.35">
      <c r="A44" s="784">
        <v>41</v>
      </c>
      <c r="B44" s="439" t="s">
        <v>1110</v>
      </c>
      <c r="C44" s="17" t="s">
        <v>1726</v>
      </c>
      <c r="D44" s="139" t="s">
        <v>4090</v>
      </c>
      <c r="E44" s="17"/>
      <c r="F44" s="17" t="s">
        <v>4091</v>
      </c>
      <c r="G44" s="17" t="s">
        <v>4091</v>
      </c>
      <c r="H44" s="141" t="s">
        <v>257</v>
      </c>
      <c r="I44" s="824" t="s">
        <v>4092</v>
      </c>
    </row>
    <row r="45" spans="1:9" outlineLevel="2" x14ac:dyDescent="0.35">
      <c r="A45" s="784">
        <v>42</v>
      </c>
      <c r="B45" s="439" t="s">
        <v>1727</v>
      </c>
      <c r="C45" s="17" t="s">
        <v>1728</v>
      </c>
      <c r="D45" s="139" t="s">
        <v>4090</v>
      </c>
      <c r="E45" s="17"/>
      <c r="F45" s="17" t="s">
        <v>4091</v>
      </c>
      <c r="G45" s="17" t="s">
        <v>4091</v>
      </c>
      <c r="H45" s="141" t="s">
        <v>257</v>
      </c>
      <c r="I45" s="824" t="s">
        <v>4092</v>
      </c>
    </row>
    <row r="46" spans="1:9" outlineLevel="2" x14ac:dyDescent="0.35">
      <c r="A46" s="784">
        <v>43</v>
      </c>
      <c r="B46" s="439" t="s">
        <v>1729</v>
      </c>
      <c r="C46" s="17" t="s">
        <v>1730</v>
      </c>
      <c r="D46" s="139" t="s">
        <v>4090</v>
      </c>
      <c r="E46" s="63" t="s">
        <v>4114</v>
      </c>
      <c r="F46" s="17" t="s">
        <v>4091</v>
      </c>
      <c r="G46" s="17" t="s">
        <v>4091</v>
      </c>
      <c r="H46" s="141" t="s">
        <v>257</v>
      </c>
      <c r="I46" s="824" t="s">
        <v>4092</v>
      </c>
    </row>
    <row r="47" spans="1:9" outlineLevel="2" x14ac:dyDescent="0.35">
      <c r="A47" s="784">
        <v>44</v>
      </c>
      <c r="B47" s="439" t="s">
        <v>1731</v>
      </c>
      <c r="C47" s="17" t="s">
        <v>1732</v>
      </c>
      <c r="D47" s="139" t="s">
        <v>4090</v>
      </c>
      <c r="E47" s="63" t="s">
        <v>4114</v>
      </c>
      <c r="F47" s="17" t="s">
        <v>4091</v>
      </c>
      <c r="G47" s="17" t="s">
        <v>4091</v>
      </c>
      <c r="H47" s="141" t="s">
        <v>257</v>
      </c>
      <c r="I47" s="824" t="s">
        <v>4092</v>
      </c>
    </row>
    <row r="48" spans="1:9" outlineLevel="2" x14ac:dyDescent="0.35">
      <c r="A48" s="784">
        <v>45</v>
      </c>
      <c r="B48" s="439" t="s">
        <v>1733</v>
      </c>
      <c r="C48" s="17" t="s">
        <v>1734</v>
      </c>
      <c r="D48" s="139" t="s">
        <v>4090</v>
      </c>
      <c r="E48" s="63"/>
      <c r="F48" s="17" t="s">
        <v>4091</v>
      </c>
      <c r="G48" s="17" t="s">
        <v>4091</v>
      </c>
      <c r="H48" s="141" t="s">
        <v>257</v>
      </c>
      <c r="I48" s="824" t="s">
        <v>4092</v>
      </c>
    </row>
    <row r="49" spans="1:9" ht="37.5" outlineLevel="2" x14ac:dyDescent="0.35">
      <c r="A49" s="784">
        <v>46</v>
      </c>
      <c r="B49" s="439" t="s">
        <v>1735</v>
      </c>
      <c r="C49" s="17" t="s">
        <v>1736</v>
      </c>
      <c r="D49" s="139" t="s">
        <v>4090</v>
      </c>
      <c r="E49" s="63" t="s">
        <v>4115</v>
      </c>
      <c r="F49" s="17" t="s">
        <v>4091</v>
      </c>
      <c r="G49" s="17" t="s">
        <v>4091</v>
      </c>
      <c r="H49" s="141" t="s">
        <v>257</v>
      </c>
      <c r="I49" s="824" t="s">
        <v>4106</v>
      </c>
    </row>
    <row r="50" spans="1:9" outlineLevel="2" x14ac:dyDescent="0.35">
      <c r="A50" s="934">
        <v>47</v>
      </c>
      <c r="B50" s="457" t="s">
        <v>1415</v>
      </c>
      <c r="C50" s="40" t="s">
        <v>1737</v>
      </c>
      <c r="D50" s="140" t="s">
        <v>1994</v>
      </c>
      <c r="E50" s="17"/>
      <c r="F50" s="17" t="s">
        <v>4091</v>
      </c>
      <c r="G50" s="17" t="s">
        <v>4091</v>
      </c>
      <c r="H50" s="141" t="s">
        <v>257</v>
      </c>
      <c r="I50" s="824" t="s">
        <v>4101</v>
      </c>
    </row>
    <row r="51" spans="1:9" s="60" customFormat="1" outlineLevel="2" x14ac:dyDescent="0.35">
      <c r="A51" s="959">
        <v>48</v>
      </c>
      <c r="B51" s="243" t="s">
        <v>1049</v>
      </c>
      <c r="C51" s="17" t="s">
        <v>1741</v>
      </c>
      <c r="D51" s="139" t="s">
        <v>4090</v>
      </c>
      <c r="E51" s="17"/>
      <c r="F51" s="17" t="s">
        <v>4091</v>
      </c>
      <c r="G51" s="17" t="s">
        <v>4091</v>
      </c>
      <c r="H51" s="141" t="s">
        <v>257</v>
      </c>
      <c r="I51" s="824" t="s">
        <v>4108</v>
      </c>
    </row>
    <row r="52" spans="1:9" s="60" customFormat="1" outlineLevel="2" x14ac:dyDescent="0.35">
      <c r="A52" s="959">
        <v>49</v>
      </c>
      <c r="B52" s="243" t="s">
        <v>1361</v>
      </c>
      <c r="C52" s="17" t="s">
        <v>1742</v>
      </c>
      <c r="D52" s="139" t="s">
        <v>4090</v>
      </c>
      <c r="E52" s="17"/>
      <c r="F52" s="17" t="s">
        <v>4091</v>
      </c>
      <c r="G52" s="17" t="s">
        <v>4091</v>
      </c>
      <c r="H52" s="141" t="s">
        <v>257</v>
      </c>
      <c r="I52" s="824" t="s">
        <v>4111</v>
      </c>
    </row>
    <row r="53" spans="1:9" ht="13" outlineLevel="1" x14ac:dyDescent="0.35">
      <c r="A53" s="486">
        <v>50</v>
      </c>
      <c r="B53" s="440"/>
      <c r="C53" s="12" t="s">
        <v>1738</v>
      </c>
      <c r="D53" s="422"/>
      <c r="E53" s="420"/>
      <c r="F53" s="420" t="s">
        <v>1642</v>
      </c>
      <c r="G53" s="420" t="s">
        <v>1642</v>
      </c>
      <c r="H53" s="29" t="s">
        <v>1642</v>
      </c>
      <c r="I53" s="29" t="s">
        <v>1642</v>
      </c>
    </row>
    <row r="54" spans="1:9" outlineLevel="2" x14ac:dyDescent="0.35">
      <c r="A54" s="784">
        <v>51</v>
      </c>
      <c r="B54" s="439" t="s">
        <v>1225</v>
      </c>
      <c r="C54" s="17" t="s">
        <v>1740</v>
      </c>
      <c r="D54" s="139" t="s">
        <v>4090</v>
      </c>
      <c r="E54" s="574" t="s">
        <v>4116</v>
      </c>
      <c r="F54" s="17" t="s">
        <v>4091</v>
      </c>
      <c r="G54" s="17" t="s">
        <v>4091</v>
      </c>
      <c r="H54" s="141" t="s">
        <v>257</v>
      </c>
      <c r="I54" s="824" t="s">
        <v>4108</v>
      </c>
    </row>
    <row r="55" spans="1:9" outlineLevel="2" x14ac:dyDescent="0.35">
      <c r="A55" s="784">
        <v>52</v>
      </c>
      <c r="B55" s="439" t="s">
        <v>975</v>
      </c>
      <c r="C55" s="17" t="s">
        <v>977</v>
      </c>
      <c r="D55" s="140" t="s">
        <v>1994</v>
      </c>
      <c r="E55" s="17"/>
      <c r="F55" s="17" t="s">
        <v>4091</v>
      </c>
      <c r="G55" s="17" t="s">
        <v>4091</v>
      </c>
      <c r="H55" s="141" t="s">
        <v>257</v>
      </c>
      <c r="I55" s="824" t="s">
        <v>4101</v>
      </c>
    </row>
    <row r="56" spans="1:9" ht="13" outlineLevel="1" x14ac:dyDescent="0.35">
      <c r="A56" s="486">
        <v>53</v>
      </c>
      <c r="B56" s="440"/>
      <c r="C56" s="12" t="s">
        <v>1743</v>
      </c>
      <c r="D56" s="422"/>
      <c r="E56" s="420"/>
      <c r="F56" s="420" t="s">
        <v>1642</v>
      </c>
      <c r="G56" s="420" t="s">
        <v>1642</v>
      </c>
      <c r="H56" s="29" t="s">
        <v>1642</v>
      </c>
      <c r="I56" s="29" t="s">
        <v>1642</v>
      </c>
    </row>
    <row r="57" spans="1:9" outlineLevel="2" x14ac:dyDescent="0.35">
      <c r="A57" s="784">
        <v>54</v>
      </c>
      <c r="B57" s="439" t="s">
        <v>891</v>
      </c>
      <c r="C57" s="17" t="s">
        <v>893</v>
      </c>
      <c r="D57" s="139" t="s">
        <v>4090</v>
      </c>
      <c r="E57" s="17" t="s">
        <v>4117</v>
      </c>
      <c r="F57" s="17" t="s">
        <v>4091</v>
      </c>
      <c r="G57" s="17" t="s">
        <v>4091</v>
      </c>
      <c r="H57" s="141" t="s">
        <v>257</v>
      </c>
      <c r="I57" s="824" t="s">
        <v>4092</v>
      </c>
    </row>
    <row r="58" spans="1:9" outlineLevel="2" x14ac:dyDescent="0.35">
      <c r="A58" s="784">
        <v>55</v>
      </c>
      <c r="B58" s="439" t="s">
        <v>1744</v>
      </c>
      <c r="C58" s="17" t="s">
        <v>1745</v>
      </c>
      <c r="D58" s="139" t="s">
        <v>4090</v>
      </c>
      <c r="E58" s="17"/>
      <c r="F58" s="17" t="s">
        <v>4091</v>
      </c>
      <c r="G58" s="17" t="s">
        <v>4091</v>
      </c>
      <c r="H58" s="141" t="s">
        <v>257</v>
      </c>
      <c r="I58" s="824" t="s">
        <v>4092</v>
      </c>
    </row>
    <row r="59" spans="1:9" outlineLevel="2" x14ac:dyDescent="0.35">
      <c r="A59" s="780">
        <v>56</v>
      </c>
      <c r="B59" s="568" t="s">
        <v>896</v>
      </c>
      <c r="C59" s="17" t="s">
        <v>1746</v>
      </c>
      <c r="D59" s="139" t="s">
        <v>4090</v>
      </c>
      <c r="E59" s="70" t="s">
        <v>4118</v>
      </c>
      <c r="F59" s="17" t="s">
        <v>4091</v>
      </c>
      <c r="G59" s="17" t="s">
        <v>4091</v>
      </c>
      <c r="H59" s="141" t="s">
        <v>257</v>
      </c>
      <c r="I59" s="824" t="s">
        <v>4108</v>
      </c>
    </row>
    <row r="60" spans="1:9" outlineLevel="2" x14ac:dyDescent="0.35">
      <c r="A60" s="784">
        <v>57</v>
      </c>
      <c r="B60" s="439" t="s">
        <v>1747</v>
      </c>
      <c r="C60" s="17" t="s">
        <v>1748</v>
      </c>
      <c r="D60" s="139" t="s">
        <v>4090</v>
      </c>
      <c r="E60" s="17"/>
      <c r="F60" s="17" t="s">
        <v>4091</v>
      </c>
      <c r="G60" s="17" t="s">
        <v>4091</v>
      </c>
      <c r="H60" s="141" t="s">
        <v>257</v>
      </c>
      <c r="I60" s="824" t="s">
        <v>4119</v>
      </c>
    </row>
    <row r="61" spans="1:9" outlineLevel="2" x14ac:dyDescent="0.35">
      <c r="A61" s="784">
        <v>58</v>
      </c>
      <c r="B61" s="439" t="s">
        <v>1749</v>
      </c>
      <c r="C61" s="13" t="s">
        <v>1750</v>
      </c>
      <c r="D61" s="139" t="s">
        <v>4090</v>
      </c>
      <c r="E61" s="17"/>
      <c r="F61" s="17" t="s">
        <v>4091</v>
      </c>
      <c r="G61" s="17" t="s">
        <v>4091</v>
      </c>
      <c r="H61" s="141" t="s">
        <v>257</v>
      </c>
      <c r="I61" s="824" t="s">
        <v>4092</v>
      </c>
    </row>
    <row r="62" spans="1:9" outlineLevel="2" x14ac:dyDescent="0.35">
      <c r="A62" s="784">
        <v>59</v>
      </c>
      <c r="B62" s="439" t="s">
        <v>1751</v>
      </c>
      <c r="C62" s="17" t="s">
        <v>1752</v>
      </c>
      <c r="D62" s="139" t="s">
        <v>4090</v>
      </c>
      <c r="E62" s="17"/>
      <c r="F62" s="17" t="s">
        <v>4091</v>
      </c>
      <c r="G62" s="17" t="s">
        <v>4091</v>
      </c>
      <c r="H62" s="141" t="s">
        <v>257</v>
      </c>
      <c r="I62" s="824" t="s">
        <v>4092</v>
      </c>
    </row>
    <row r="63" spans="1:9" outlineLevel="2" x14ac:dyDescent="0.35">
      <c r="A63" s="784">
        <v>60</v>
      </c>
      <c r="B63" s="439" t="s">
        <v>1753</v>
      </c>
      <c r="C63" s="17" t="s">
        <v>1754</v>
      </c>
      <c r="D63" s="139" t="s">
        <v>4090</v>
      </c>
      <c r="E63" s="17"/>
      <c r="F63" s="17" t="s">
        <v>4091</v>
      </c>
      <c r="G63" s="17" t="s">
        <v>4091</v>
      </c>
      <c r="H63" s="141" t="s">
        <v>257</v>
      </c>
      <c r="I63" s="824" t="s">
        <v>4092</v>
      </c>
    </row>
    <row r="64" spans="1:9" s="60" customFormat="1" outlineLevel="2" x14ac:dyDescent="0.35">
      <c r="A64" s="780">
        <v>61</v>
      </c>
      <c r="B64" s="568" t="s">
        <v>820</v>
      </c>
      <c r="C64" s="17" t="s">
        <v>1755</v>
      </c>
      <c r="D64" s="139" t="s">
        <v>4090</v>
      </c>
      <c r="E64" s="574" t="s">
        <v>4120</v>
      </c>
      <c r="F64" s="70" t="s">
        <v>4091</v>
      </c>
      <c r="G64" s="70" t="s">
        <v>4091</v>
      </c>
      <c r="H64" s="18" t="s">
        <v>257</v>
      </c>
      <c r="I64" s="781" t="s">
        <v>4121</v>
      </c>
    </row>
    <row r="65" spans="1:10" ht="13" outlineLevel="1" x14ac:dyDescent="0.35">
      <c r="A65" s="486">
        <v>62</v>
      </c>
      <c r="B65" s="440"/>
      <c r="C65" s="12" t="s">
        <v>1756</v>
      </c>
      <c r="D65" s="422"/>
      <c r="E65" s="420"/>
      <c r="F65" s="420" t="s">
        <v>1642</v>
      </c>
      <c r="G65" s="420" t="s">
        <v>1642</v>
      </c>
      <c r="H65" s="29" t="s">
        <v>1642</v>
      </c>
      <c r="I65" s="29" t="s">
        <v>1642</v>
      </c>
    </row>
    <row r="66" spans="1:10" outlineLevel="2" x14ac:dyDescent="0.35">
      <c r="A66" s="784">
        <v>63</v>
      </c>
      <c r="B66" s="439" t="s">
        <v>1757</v>
      </c>
      <c r="C66" s="17" t="s">
        <v>1758</v>
      </c>
      <c r="D66" s="139" t="s">
        <v>4090</v>
      </c>
      <c r="E66" s="17"/>
      <c r="F66" s="17" t="s">
        <v>4091</v>
      </c>
      <c r="G66" s="17" t="s">
        <v>4091</v>
      </c>
      <c r="H66" s="141" t="s">
        <v>257</v>
      </c>
      <c r="I66" s="824" t="s">
        <v>4092</v>
      </c>
    </row>
    <row r="67" spans="1:10" outlineLevel="2" x14ac:dyDescent="0.35">
      <c r="A67" s="784">
        <v>64</v>
      </c>
      <c r="B67" s="439" t="s">
        <v>1759</v>
      </c>
      <c r="C67" s="17" t="s">
        <v>1760</v>
      </c>
      <c r="D67" s="139" t="s">
        <v>4090</v>
      </c>
      <c r="E67" s="17"/>
      <c r="F67" s="17" t="s">
        <v>4091</v>
      </c>
      <c r="G67" s="17" t="s">
        <v>4091</v>
      </c>
      <c r="H67" s="141" t="s">
        <v>257</v>
      </c>
      <c r="I67" s="824" t="s">
        <v>4092</v>
      </c>
    </row>
    <row r="68" spans="1:10" ht="13" outlineLevel="1" x14ac:dyDescent="0.35">
      <c r="A68" s="486">
        <v>65</v>
      </c>
      <c r="B68" s="440"/>
      <c r="C68" s="12" t="s">
        <v>1761</v>
      </c>
      <c r="D68" s="422"/>
      <c r="E68" s="420"/>
      <c r="F68" s="420" t="s">
        <v>1642</v>
      </c>
      <c r="G68" s="420" t="s">
        <v>1642</v>
      </c>
      <c r="H68" s="29" t="s">
        <v>1642</v>
      </c>
      <c r="I68" s="29" t="s">
        <v>1642</v>
      </c>
    </row>
    <row r="69" spans="1:10" ht="13" outlineLevel="2" x14ac:dyDescent="0.35">
      <c r="A69" s="486">
        <v>66</v>
      </c>
      <c r="B69" s="440"/>
      <c r="C69" s="12" t="s">
        <v>1762</v>
      </c>
      <c r="D69" s="422"/>
      <c r="E69" s="420"/>
      <c r="F69" s="420" t="s">
        <v>1642</v>
      </c>
      <c r="G69" s="420" t="s">
        <v>1642</v>
      </c>
      <c r="H69" s="29" t="s">
        <v>1642</v>
      </c>
      <c r="I69" s="29" t="s">
        <v>1642</v>
      </c>
    </row>
    <row r="70" spans="1:10" outlineLevel="2" x14ac:dyDescent="0.35">
      <c r="A70" s="784">
        <v>67</v>
      </c>
      <c r="B70" s="439" t="s">
        <v>1763</v>
      </c>
      <c r="C70" s="17" t="s">
        <v>1764</v>
      </c>
      <c r="D70" s="139" t="s">
        <v>4090</v>
      </c>
      <c r="E70" s="17" t="s">
        <v>4122</v>
      </c>
      <c r="F70" s="17" t="s">
        <v>4091</v>
      </c>
      <c r="G70" s="17" t="s">
        <v>4091</v>
      </c>
      <c r="H70" s="141" t="s">
        <v>257</v>
      </c>
      <c r="I70" s="824" t="s">
        <v>4092</v>
      </c>
    </row>
    <row r="71" spans="1:10" s="60" customFormat="1" ht="37.5" outlineLevel="2" x14ac:dyDescent="0.35">
      <c r="A71" s="784">
        <v>68</v>
      </c>
      <c r="B71" s="439" t="s">
        <v>311</v>
      </c>
      <c r="C71" s="17" t="s">
        <v>1765</v>
      </c>
      <c r="D71" s="127" t="s">
        <v>256</v>
      </c>
      <c r="E71" s="70" t="s">
        <v>4123</v>
      </c>
      <c r="F71" s="17" t="s">
        <v>4091</v>
      </c>
      <c r="G71" s="17" t="s">
        <v>4091</v>
      </c>
      <c r="H71" s="141" t="s">
        <v>257</v>
      </c>
      <c r="I71" s="141" t="s">
        <v>4108</v>
      </c>
    </row>
    <row r="72" spans="1:10" s="858" customFormat="1" ht="62.5" outlineLevel="2" x14ac:dyDescent="0.35">
      <c r="A72" s="784">
        <v>69</v>
      </c>
      <c r="B72" s="439" t="s">
        <v>1328</v>
      </c>
      <c r="C72" s="17" t="s">
        <v>1766</v>
      </c>
      <c r="D72" s="140" t="s">
        <v>1994</v>
      </c>
      <c r="E72" s="70" t="s">
        <v>4124</v>
      </c>
      <c r="F72" s="70" t="s">
        <v>4091</v>
      </c>
      <c r="G72" s="70" t="s">
        <v>4091</v>
      </c>
      <c r="H72" s="141" t="s">
        <v>257</v>
      </c>
      <c r="I72" s="11" t="s">
        <v>4101</v>
      </c>
    </row>
    <row r="73" spans="1:10" s="858" customFormat="1" outlineLevel="2" x14ac:dyDescent="0.35">
      <c r="A73" s="784">
        <v>70</v>
      </c>
      <c r="B73" s="439" t="s">
        <v>1767</v>
      </c>
      <c r="C73" s="17" t="s">
        <v>1768</v>
      </c>
      <c r="D73" s="139" t="s">
        <v>4090</v>
      </c>
      <c r="E73" s="17"/>
      <c r="F73" s="17" t="s">
        <v>4091</v>
      </c>
      <c r="G73" s="17" t="s">
        <v>4091</v>
      </c>
      <c r="H73" s="141" t="s">
        <v>257</v>
      </c>
      <c r="I73" s="824" t="s">
        <v>4092</v>
      </c>
    </row>
    <row r="74" spans="1:10" ht="25" outlineLevel="2" x14ac:dyDescent="0.35">
      <c r="A74" s="784">
        <v>71</v>
      </c>
      <c r="B74" s="439" t="s">
        <v>1769</v>
      </c>
      <c r="C74" s="17" t="s">
        <v>1770</v>
      </c>
      <c r="D74" s="139" t="s">
        <v>4090</v>
      </c>
      <c r="E74" s="13" t="s">
        <v>4125</v>
      </c>
      <c r="F74" s="17" t="s">
        <v>4091</v>
      </c>
      <c r="G74" s="17" t="s">
        <v>4091</v>
      </c>
      <c r="H74" s="141" t="s">
        <v>257</v>
      </c>
      <c r="I74" s="824" t="s">
        <v>4092</v>
      </c>
    </row>
    <row r="75" spans="1:10" ht="25" outlineLevel="2" x14ac:dyDescent="0.35">
      <c r="A75" s="784">
        <v>72</v>
      </c>
      <c r="B75" s="439" t="s">
        <v>1771</v>
      </c>
      <c r="C75" s="17" t="s">
        <v>1772</v>
      </c>
      <c r="D75" s="139" t="s">
        <v>4090</v>
      </c>
      <c r="E75" s="17"/>
      <c r="F75" s="17" t="s">
        <v>4091</v>
      </c>
      <c r="G75" s="17" t="s">
        <v>4091</v>
      </c>
      <c r="H75" s="141" t="s">
        <v>257</v>
      </c>
      <c r="I75" s="824" t="s">
        <v>4092</v>
      </c>
    </row>
    <row r="76" spans="1:10" ht="37.5" outlineLevel="2" x14ac:dyDescent="0.35">
      <c r="A76" s="780">
        <v>73</v>
      </c>
      <c r="B76" s="568" t="s">
        <v>1302</v>
      </c>
      <c r="C76" s="17" t="s">
        <v>1773</v>
      </c>
      <c r="D76" s="139" t="s">
        <v>4090</v>
      </c>
      <c r="E76" s="70" t="s">
        <v>4126</v>
      </c>
      <c r="F76" s="70" t="s">
        <v>4091</v>
      </c>
      <c r="G76" s="70" t="s">
        <v>4091</v>
      </c>
      <c r="H76" s="141" t="s">
        <v>257</v>
      </c>
      <c r="I76" s="781" t="s">
        <v>4108</v>
      </c>
    </row>
    <row r="77" spans="1:10" ht="25" outlineLevel="2" x14ac:dyDescent="0.35">
      <c r="A77" s="780">
        <v>74</v>
      </c>
      <c r="B77" s="568" t="s">
        <v>326</v>
      </c>
      <c r="C77" s="17" t="s">
        <v>327</v>
      </c>
      <c r="D77" s="127" t="s">
        <v>256</v>
      </c>
      <c r="E77" s="70" t="s">
        <v>328</v>
      </c>
      <c r="F77" s="70" t="s">
        <v>4091</v>
      </c>
      <c r="G77" s="70" t="s">
        <v>4091</v>
      </c>
      <c r="H77" s="141" t="s">
        <v>257</v>
      </c>
      <c r="I77" s="781" t="s">
        <v>4108</v>
      </c>
    </row>
    <row r="78" spans="1:10" outlineLevel="2" x14ac:dyDescent="0.35">
      <c r="A78" s="784">
        <v>75</v>
      </c>
      <c r="B78" s="439" t="s">
        <v>1774</v>
      </c>
      <c r="C78" s="17" t="s">
        <v>1775</v>
      </c>
      <c r="D78" s="43" t="s">
        <v>4094</v>
      </c>
      <c r="E78" s="17"/>
      <c r="F78" s="17" t="s">
        <v>4091</v>
      </c>
      <c r="G78" s="17" t="s">
        <v>4091</v>
      </c>
      <c r="H78" s="141" t="s">
        <v>1870</v>
      </c>
      <c r="I78" s="824" t="s">
        <v>4091</v>
      </c>
    </row>
    <row r="79" spans="1:10" ht="78" outlineLevel="1" x14ac:dyDescent="0.35">
      <c r="A79" s="631">
        <v>76</v>
      </c>
      <c r="B79" s="567"/>
      <c r="C79" s="420" t="s">
        <v>1776</v>
      </c>
      <c r="D79" s="420" t="s">
        <v>4127</v>
      </c>
      <c r="E79" s="416"/>
      <c r="F79" s="416" t="s">
        <v>1642</v>
      </c>
      <c r="G79" s="416" t="s">
        <v>1642</v>
      </c>
      <c r="H79" s="29" t="s">
        <v>1642</v>
      </c>
      <c r="I79" s="12" t="s">
        <v>1642</v>
      </c>
      <c r="J79" s="1012"/>
    </row>
    <row r="80" spans="1:10" ht="25" outlineLevel="2" x14ac:dyDescent="0.35">
      <c r="A80" s="780">
        <v>77</v>
      </c>
      <c r="B80" s="568" t="s">
        <v>1777</v>
      </c>
      <c r="C80" s="17" t="s">
        <v>1778</v>
      </c>
      <c r="D80" s="139" t="s">
        <v>4090</v>
      </c>
      <c r="E80" s="70" t="s">
        <v>4128</v>
      </c>
      <c r="F80" s="70" t="s">
        <v>4091</v>
      </c>
      <c r="G80" s="70" t="s">
        <v>4091</v>
      </c>
      <c r="H80" s="141" t="s">
        <v>257</v>
      </c>
      <c r="I80" s="11" t="s">
        <v>4106</v>
      </c>
      <c r="J80" s="1012"/>
    </row>
    <row r="81" spans="1:10" ht="25" outlineLevel="2" x14ac:dyDescent="0.35">
      <c r="A81" s="780">
        <v>78</v>
      </c>
      <c r="B81" s="568" t="s">
        <v>1779</v>
      </c>
      <c r="C81" s="17" t="s">
        <v>1780</v>
      </c>
      <c r="D81" s="139" t="s">
        <v>4090</v>
      </c>
      <c r="E81" s="70" t="s">
        <v>4129</v>
      </c>
      <c r="F81" s="70" t="s">
        <v>4091</v>
      </c>
      <c r="G81" s="70" t="s">
        <v>4091</v>
      </c>
      <c r="H81" s="141" t="s">
        <v>257</v>
      </c>
      <c r="I81" s="11" t="s">
        <v>4106</v>
      </c>
      <c r="J81" s="1012"/>
    </row>
    <row r="82" spans="1:10" ht="37.5" outlineLevel="2" x14ac:dyDescent="0.35">
      <c r="A82" s="780">
        <v>79</v>
      </c>
      <c r="B82" s="568" t="s">
        <v>1781</v>
      </c>
      <c r="C82" s="17" t="s">
        <v>1782</v>
      </c>
      <c r="D82" s="139" t="s">
        <v>4090</v>
      </c>
      <c r="E82" s="70" t="s">
        <v>4130</v>
      </c>
      <c r="F82" s="70" t="s">
        <v>4091</v>
      </c>
      <c r="G82" s="70" t="s">
        <v>4091</v>
      </c>
      <c r="H82" s="141" t="s">
        <v>257</v>
      </c>
      <c r="I82" s="11" t="s">
        <v>4106</v>
      </c>
      <c r="J82" s="1012"/>
    </row>
    <row r="83" spans="1:10" ht="25" outlineLevel="2" x14ac:dyDescent="0.35">
      <c r="A83" s="780">
        <v>80</v>
      </c>
      <c r="B83" s="568" t="s">
        <v>1783</v>
      </c>
      <c r="C83" s="17" t="s">
        <v>1784</v>
      </c>
      <c r="D83" s="139" t="s">
        <v>4090</v>
      </c>
      <c r="E83" s="70" t="s">
        <v>4131</v>
      </c>
      <c r="F83" s="70" t="s">
        <v>4091</v>
      </c>
      <c r="G83" s="70" t="s">
        <v>4091</v>
      </c>
      <c r="H83" s="141" t="s">
        <v>257</v>
      </c>
      <c r="I83" s="11" t="s">
        <v>4106</v>
      </c>
      <c r="J83" s="1012"/>
    </row>
    <row r="84" spans="1:10" ht="25" outlineLevel="2" x14ac:dyDescent="0.35">
      <c r="A84" s="780">
        <v>81</v>
      </c>
      <c r="B84" s="568" t="s">
        <v>1785</v>
      </c>
      <c r="C84" s="17" t="s">
        <v>1786</v>
      </c>
      <c r="D84" s="139" t="s">
        <v>4090</v>
      </c>
      <c r="E84" s="70"/>
      <c r="F84" s="70" t="s">
        <v>4091</v>
      </c>
      <c r="G84" s="70" t="s">
        <v>4091</v>
      </c>
      <c r="H84" s="141" t="s">
        <v>257</v>
      </c>
      <c r="I84" s="11" t="s">
        <v>4106</v>
      </c>
      <c r="J84" s="1012"/>
    </row>
    <row r="85" spans="1:10" ht="25" outlineLevel="2" x14ac:dyDescent="0.35">
      <c r="A85" s="780">
        <v>82</v>
      </c>
      <c r="B85" s="568" t="s">
        <v>1787</v>
      </c>
      <c r="C85" s="17" t="s">
        <v>1788</v>
      </c>
      <c r="D85" s="139" t="s">
        <v>4090</v>
      </c>
      <c r="E85" s="70" t="s">
        <v>4122</v>
      </c>
      <c r="F85" s="70" t="s">
        <v>4091</v>
      </c>
      <c r="G85" s="70" t="s">
        <v>4091</v>
      </c>
      <c r="H85" s="141" t="s">
        <v>257</v>
      </c>
      <c r="I85" s="11" t="s">
        <v>4106</v>
      </c>
      <c r="J85" s="1012"/>
    </row>
    <row r="86" spans="1:10" ht="25" outlineLevel="2" x14ac:dyDescent="0.35">
      <c r="A86" s="780">
        <v>83</v>
      </c>
      <c r="B86" s="568" t="s">
        <v>1789</v>
      </c>
      <c r="C86" s="13" t="s">
        <v>1790</v>
      </c>
      <c r="D86" s="139" t="s">
        <v>4090</v>
      </c>
      <c r="E86" s="70"/>
      <c r="F86" s="70" t="s">
        <v>4091</v>
      </c>
      <c r="G86" s="70" t="s">
        <v>4091</v>
      </c>
      <c r="H86" s="141" t="s">
        <v>257</v>
      </c>
      <c r="I86" s="11" t="s">
        <v>4106</v>
      </c>
      <c r="J86" s="1012"/>
    </row>
    <row r="87" spans="1:10" ht="25" outlineLevel="2" x14ac:dyDescent="0.35">
      <c r="A87" s="780">
        <v>84</v>
      </c>
      <c r="B87" s="568" t="s">
        <v>1791</v>
      </c>
      <c r="C87" s="17" t="s">
        <v>1792</v>
      </c>
      <c r="D87" s="139" t="s">
        <v>4090</v>
      </c>
      <c r="E87" s="70"/>
      <c r="F87" s="70" t="s">
        <v>4091</v>
      </c>
      <c r="G87" s="70" t="s">
        <v>4091</v>
      </c>
      <c r="H87" s="141" t="s">
        <v>257</v>
      </c>
      <c r="I87" s="11" t="s">
        <v>4106</v>
      </c>
      <c r="J87" s="1012"/>
    </row>
    <row r="88" spans="1:10" ht="13" outlineLevel="1" x14ac:dyDescent="0.35">
      <c r="A88" s="631">
        <v>85</v>
      </c>
      <c r="B88" s="567"/>
      <c r="C88" s="44" t="s">
        <v>1793</v>
      </c>
      <c r="D88" s="144"/>
      <c r="E88" s="417"/>
      <c r="F88" s="417" t="s">
        <v>1642</v>
      </c>
      <c r="G88" s="417" t="s">
        <v>1642</v>
      </c>
      <c r="H88" s="62" t="s">
        <v>1642</v>
      </c>
      <c r="I88" s="62" t="s">
        <v>1642</v>
      </c>
    </row>
    <row r="89" spans="1:10" s="60" customFormat="1" ht="25" outlineLevel="2" x14ac:dyDescent="0.35">
      <c r="A89" s="780">
        <v>86</v>
      </c>
      <c r="B89" s="568" t="s">
        <v>1794</v>
      </c>
      <c r="C89" s="17" t="s">
        <v>1795</v>
      </c>
      <c r="D89" s="139" t="s">
        <v>4090</v>
      </c>
      <c r="E89" s="69" t="s">
        <v>4132</v>
      </c>
      <c r="F89" s="70" t="s">
        <v>4091</v>
      </c>
      <c r="G89" s="70" t="s">
        <v>4091</v>
      </c>
      <c r="H89" s="20" t="s">
        <v>257</v>
      </c>
      <c r="I89" s="781" t="s">
        <v>4108</v>
      </c>
    </row>
    <row r="90" spans="1:10" ht="13" outlineLevel="1" x14ac:dyDescent="0.35">
      <c r="A90" s="799">
        <v>87</v>
      </c>
      <c r="B90" s="431"/>
      <c r="C90" s="420" t="s">
        <v>1796</v>
      </c>
      <c r="D90" s="422"/>
      <c r="E90" s="420"/>
      <c r="F90" s="420" t="s">
        <v>1642</v>
      </c>
      <c r="G90" s="420" t="s">
        <v>1642</v>
      </c>
      <c r="H90" s="29" t="s">
        <v>1642</v>
      </c>
      <c r="I90" s="12" t="s">
        <v>1642</v>
      </c>
    </row>
    <row r="91" spans="1:10" ht="25" outlineLevel="2" x14ac:dyDescent="0.35">
      <c r="A91" s="784">
        <v>88</v>
      </c>
      <c r="B91" s="439" t="s">
        <v>1797</v>
      </c>
      <c r="C91" s="13" t="s">
        <v>1798</v>
      </c>
      <c r="D91" s="43" t="s">
        <v>4094</v>
      </c>
      <c r="E91" s="13" t="s">
        <v>4133</v>
      </c>
      <c r="F91" s="17" t="s">
        <v>4091</v>
      </c>
      <c r="G91" s="17" t="s">
        <v>4091</v>
      </c>
      <c r="H91" s="17" t="s">
        <v>1870</v>
      </c>
      <c r="I91" s="824" t="s">
        <v>4091</v>
      </c>
    </row>
    <row r="92" spans="1:10" outlineLevel="2" x14ac:dyDescent="0.35">
      <c r="A92" s="784">
        <v>89</v>
      </c>
      <c r="B92" s="439" t="s">
        <v>1799</v>
      </c>
      <c r="C92" s="17" t="s">
        <v>1800</v>
      </c>
      <c r="D92" s="43" t="s">
        <v>4094</v>
      </c>
      <c r="E92" s="13" t="s">
        <v>4134</v>
      </c>
      <c r="F92" s="17" t="s">
        <v>4091</v>
      </c>
      <c r="G92" s="17" t="s">
        <v>4091</v>
      </c>
      <c r="H92" s="141" t="s">
        <v>1870</v>
      </c>
      <c r="I92" s="824" t="s">
        <v>4091</v>
      </c>
    </row>
    <row r="93" spans="1:10" ht="13" outlineLevel="1" x14ac:dyDescent="0.35">
      <c r="A93" s="486">
        <v>90</v>
      </c>
      <c r="B93" s="440"/>
      <c r="C93" s="12" t="s">
        <v>1801</v>
      </c>
      <c r="D93" s="422"/>
      <c r="E93" s="420"/>
      <c r="F93" s="420" t="s">
        <v>1642</v>
      </c>
      <c r="G93" s="420" t="s">
        <v>1642</v>
      </c>
      <c r="H93" s="29" t="s">
        <v>1642</v>
      </c>
      <c r="I93" s="29" t="s">
        <v>1642</v>
      </c>
    </row>
    <row r="94" spans="1:10" s="60" customFormat="1" ht="25" outlineLevel="2" x14ac:dyDescent="0.35">
      <c r="A94" s="780">
        <v>91</v>
      </c>
      <c r="B94" s="568" t="s">
        <v>1251</v>
      </c>
      <c r="C94" s="17" t="s">
        <v>1802</v>
      </c>
      <c r="D94" s="139" t="s">
        <v>4090</v>
      </c>
      <c r="E94" s="70" t="s">
        <v>4135</v>
      </c>
      <c r="F94" s="70" t="s">
        <v>4091</v>
      </c>
      <c r="G94" s="70" t="s">
        <v>4091</v>
      </c>
      <c r="H94" s="141" t="s">
        <v>257</v>
      </c>
      <c r="I94" s="781" t="s">
        <v>4108</v>
      </c>
    </row>
    <row r="95" spans="1:10" s="60" customFormat="1" ht="25" outlineLevel="2" x14ac:dyDescent="0.35">
      <c r="A95" s="780">
        <v>92</v>
      </c>
      <c r="B95" s="568" t="s">
        <v>1803</v>
      </c>
      <c r="C95" s="13" t="s">
        <v>1804</v>
      </c>
      <c r="D95" s="139" t="s">
        <v>4090</v>
      </c>
      <c r="E95" s="70" t="s">
        <v>4136</v>
      </c>
      <c r="F95" s="70" t="s">
        <v>4091</v>
      </c>
      <c r="G95" s="70" t="s">
        <v>4091</v>
      </c>
      <c r="H95" s="141" t="s">
        <v>257</v>
      </c>
      <c r="I95" s="40" t="s">
        <v>4111</v>
      </c>
    </row>
    <row r="96" spans="1:10" outlineLevel="2" x14ac:dyDescent="0.35">
      <c r="A96" s="784">
        <v>93</v>
      </c>
      <c r="B96" s="439" t="s">
        <v>995</v>
      </c>
      <c r="C96" s="17" t="s">
        <v>997</v>
      </c>
      <c r="D96" s="139" t="s">
        <v>4090</v>
      </c>
      <c r="E96" s="13" t="s">
        <v>4137</v>
      </c>
      <c r="F96" s="17" t="s">
        <v>4091</v>
      </c>
      <c r="G96" s="17" t="s">
        <v>4091</v>
      </c>
      <c r="H96" s="141" t="s">
        <v>257</v>
      </c>
      <c r="I96" s="824" t="s">
        <v>4108</v>
      </c>
    </row>
    <row r="97" spans="1:9" outlineLevel="2" x14ac:dyDescent="0.35">
      <c r="A97" s="784">
        <v>94</v>
      </c>
      <c r="B97" s="439" t="s">
        <v>981</v>
      </c>
      <c r="C97" s="17" t="s">
        <v>1805</v>
      </c>
      <c r="D97" s="139" t="s">
        <v>4090</v>
      </c>
      <c r="E97" s="13"/>
      <c r="F97" s="17" t="s">
        <v>4091</v>
      </c>
      <c r="G97" s="17" t="s">
        <v>4091</v>
      </c>
      <c r="H97" s="141" t="s">
        <v>257</v>
      </c>
      <c r="I97" s="824" t="s">
        <v>4108</v>
      </c>
    </row>
    <row r="98" spans="1:9" ht="25" outlineLevel="2" x14ac:dyDescent="0.35">
      <c r="A98" s="784">
        <v>95</v>
      </c>
      <c r="B98" s="439" t="s">
        <v>1806</v>
      </c>
      <c r="C98" s="17" t="s">
        <v>1807</v>
      </c>
      <c r="D98" s="43" t="s">
        <v>4094</v>
      </c>
      <c r="E98" s="13"/>
      <c r="F98" s="17" t="s">
        <v>4091</v>
      </c>
      <c r="G98" s="17" t="s">
        <v>4091</v>
      </c>
      <c r="H98" s="141" t="s">
        <v>1870</v>
      </c>
      <c r="I98" s="824" t="s">
        <v>4091</v>
      </c>
    </row>
    <row r="99" spans="1:9" outlineLevel="2" x14ac:dyDescent="0.35">
      <c r="A99" s="784">
        <v>96</v>
      </c>
      <c r="B99" s="439" t="s">
        <v>1808</v>
      </c>
      <c r="C99" s="17" t="s">
        <v>1809</v>
      </c>
      <c r="D99" s="139" t="s">
        <v>4090</v>
      </c>
      <c r="E99" s="13"/>
      <c r="F99" s="17" t="s">
        <v>4091</v>
      </c>
      <c r="G99" s="17" t="s">
        <v>4091</v>
      </c>
      <c r="H99" s="141" t="s">
        <v>257</v>
      </c>
      <c r="I99" s="824" t="s">
        <v>4111</v>
      </c>
    </row>
    <row r="100" spans="1:9" ht="25" outlineLevel="2" x14ac:dyDescent="0.35">
      <c r="A100" s="784">
        <v>97</v>
      </c>
      <c r="B100" s="439" t="s">
        <v>1810</v>
      </c>
      <c r="C100" s="17" t="s">
        <v>1811</v>
      </c>
      <c r="D100" s="43" t="s">
        <v>4094</v>
      </c>
      <c r="E100" s="13" t="s">
        <v>4138</v>
      </c>
      <c r="F100" s="17" t="s">
        <v>4091</v>
      </c>
      <c r="G100" s="17" t="s">
        <v>4091</v>
      </c>
      <c r="H100" s="141" t="s">
        <v>1870</v>
      </c>
      <c r="I100" s="824" t="s">
        <v>4091</v>
      </c>
    </row>
    <row r="101" spans="1:9" ht="13" outlineLevel="1" x14ac:dyDescent="0.35">
      <c r="A101" s="936">
        <v>98</v>
      </c>
      <c r="B101" s="448"/>
      <c r="C101" s="15" t="s">
        <v>1812</v>
      </c>
      <c r="D101" s="937" t="s">
        <v>4139</v>
      </c>
      <c r="E101" s="458"/>
      <c r="F101" s="417" t="s">
        <v>1642</v>
      </c>
      <c r="G101" s="417" t="s">
        <v>1642</v>
      </c>
      <c r="H101" s="29" t="s">
        <v>1642</v>
      </c>
      <c r="I101" s="29" t="s">
        <v>1642</v>
      </c>
    </row>
    <row r="102" spans="1:9" outlineLevel="2" x14ac:dyDescent="0.35">
      <c r="A102" s="934">
        <v>99</v>
      </c>
      <c r="B102" s="457" t="s">
        <v>1423</v>
      </c>
      <c r="C102" s="28" t="s">
        <v>1813</v>
      </c>
      <c r="D102" s="139" t="s">
        <v>4090</v>
      </c>
      <c r="E102" s="70" t="s">
        <v>4140</v>
      </c>
      <c r="F102" s="17" t="s">
        <v>4091</v>
      </c>
      <c r="G102" s="17" t="s">
        <v>4091</v>
      </c>
      <c r="H102" s="141" t="s">
        <v>257</v>
      </c>
      <c r="I102" s="824" t="s">
        <v>4108</v>
      </c>
    </row>
    <row r="103" spans="1:9" outlineLevel="2" x14ac:dyDescent="0.35">
      <c r="A103" s="934">
        <v>100</v>
      </c>
      <c r="B103" s="457" t="s">
        <v>1816</v>
      </c>
      <c r="C103" s="28" t="s">
        <v>1815</v>
      </c>
      <c r="D103" s="139" t="s">
        <v>4090</v>
      </c>
      <c r="E103" s="65" t="s">
        <v>4141</v>
      </c>
      <c r="F103" s="17" t="s">
        <v>4091</v>
      </c>
      <c r="G103" s="17" t="s">
        <v>4091</v>
      </c>
      <c r="H103" s="141" t="s">
        <v>257</v>
      </c>
      <c r="I103" s="824" t="s">
        <v>4111</v>
      </c>
    </row>
    <row r="104" spans="1:9" s="60" customFormat="1" outlineLevel="2" x14ac:dyDescent="0.35">
      <c r="A104" s="934">
        <v>101</v>
      </c>
      <c r="B104" s="457" t="s">
        <v>331</v>
      </c>
      <c r="C104" s="28" t="s">
        <v>332</v>
      </c>
      <c r="D104" s="127" t="s">
        <v>256</v>
      </c>
      <c r="E104" s="28" t="s">
        <v>333</v>
      </c>
      <c r="F104" s="17" t="s">
        <v>4091</v>
      </c>
      <c r="G104" s="17" t="s">
        <v>4091</v>
      </c>
      <c r="H104" s="18" t="s">
        <v>257</v>
      </c>
      <c r="I104" s="824" t="s">
        <v>4111</v>
      </c>
    </row>
    <row r="105" spans="1:9" outlineLevel="2" x14ac:dyDescent="0.35">
      <c r="A105" s="934">
        <v>102</v>
      </c>
      <c r="B105" s="457" t="s">
        <v>1817</v>
      </c>
      <c r="C105" s="28" t="s">
        <v>1818</v>
      </c>
      <c r="D105" s="139" t="s">
        <v>4090</v>
      </c>
      <c r="E105" s="13" t="s">
        <v>4142</v>
      </c>
      <c r="F105" s="17" t="s">
        <v>4091</v>
      </c>
      <c r="G105" s="17" t="s">
        <v>4091</v>
      </c>
      <c r="H105" s="141" t="s">
        <v>257</v>
      </c>
      <c r="I105" s="824" t="s">
        <v>4111</v>
      </c>
    </row>
    <row r="106" spans="1:9" outlineLevel="2" x14ac:dyDescent="0.35">
      <c r="A106" s="934">
        <v>103</v>
      </c>
      <c r="B106" s="457" t="s">
        <v>1819</v>
      </c>
      <c r="C106" s="28" t="s">
        <v>1820</v>
      </c>
      <c r="D106" s="43" t="s">
        <v>4094</v>
      </c>
      <c r="E106" s="28"/>
      <c r="F106" s="17" t="s">
        <v>4091</v>
      </c>
      <c r="G106" s="17" t="s">
        <v>4091</v>
      </c>
      <c r="H106" s="141" t="s">
        <v>1870</v>
      </c>
      <c r="I106" s="824" t="s">
        <v>4091</v>
      </c>
    </row>
    <row r="107" spans="1:9" outlineLevel="2" x14ac:dyDescent="0.35">
      <c r="A107" s="934">
        <v>104</v>
      </c>
      <c r="B107" s="457" t="s">
        <v>1821</v>
      </c>
      <c r="C107" s="28" t="s">
        <v>1822</v>
      </c>
      <c r="D107" s="43" t="s">
        <v>4094</v>
      </c>
      <c r="E107" s="28"/>
      <c r="F107" s="17" t="s">
        <v>4091</v>
      </c>
      <c r="G107" s="17" t="s">
        <v>4091</v>
      </c>
      <c r="H107" s="141" t="s">
        <v>1870</v>
      </c>
      <c r="I107" s="824" t="s">
        <v>4091</v>
      </c>
    </row>
    <row r="108" spans="1:9" ht="13" outlineLevel="1" x14ac:dyDescent="0.35">
      <c r="A108" s="936">
        <v>105</v>
      </c>
      <c r="B108" s="448"/>
      <c r="C108" s="44" t="s">
        <v>1823</v>
      </c>
      <c r="D108" s="144"/>
      <c r="E108" s="417"/>
      <c r="F108" s="417" t="s">
        <v>1642</v>
      </c>
      <c r="G108" s="417" t="s">
        <v>1642</v>
      </c>
      <c r="H108" s="62" t="s">
        <v>1642</v>
      </c>
      <c r="I108" s="62" t="s">
        <v>1642</v>
      </c>
    </row>
    <row r="109" spans="1:9" outlineLevel="2" x14ac:dyDescent="0.35">
      <c r="A109" s="934">
        <v>106</v>
      </c>
      <c r="B109" s="457" t="s">
        <v>1824</v>
      </c>
      <c r="C109" s="63" t="s">
        <v>1825</v>
      </c>
      <c r="D109" s="43" t="s">
        <v>4094</v>
      </c>
      <c r="E109" s="63"/>
      <c r="F109" s="17" t="s">
        <v>4091</v>
      </c>
      <c r="G109" s="17" t="s">
        <v>4091</v>
      </c>
      <c r="H109" s="18" t="s">
        <v>1870</v>
      </c>
      <c r="I109" s="824" t="s">
        <v>4091</v>
      </c>
    </row>
    <row r="110" spans="1:9" ht="25" outlineLevel="2" x14ac:dyDescent="0.35">
      <c r="A110" s="934">
        <v>107</v>
      </c>
      <c r="B110" s="457" t="s">
        <v>1827</v>
      </c>
      <c r="C110" s="11" t="s">
        <v>1828</v>
      </c>
      <c r="D110" s="139" t="s">
        <v>4090</v>
      </c>
      <c r="E110" s="63" t="s">
        <v>4143</v>
      </c>
      <c r="F110" s="17" t="s">
        <v>4091</v>
      </c>
      <c r="G110" s="17" t="s">
        <v>4091</v>
      </c>
      <c r="H110" s="18" t="s">
        <v>257</v>
      </c>
      <c r="I110" s="824" t="s">
        <v>4092</v>
      </c>
    </row>
    <row r="111" spans="1:9" ht="25" outlineLevel="2" x14ac:dyDescent="0.35">
      <c r="A111" s="934">
        <v>108</v>
      </c>
      <c r="B111" s="457" t="s">
        <v>1829</v>
      </c>
      <c r="C111" s="11" t="s">
        <v>1830</v>
      </c>
      <c r="D111" s="43" t="s">
        <v>4094</v>
      </c>
      <c r="E111" s="63"/>
      <c r="F111" s="17" t="s">
        <v>4091</v>
      </c>
      <c r="G111" s="17" t="s">
        <v>4091</v>
      </c>
      <c r="H111" s="18" t="s">
        <v>1870</v>
      </c>
      <c r="I111" s="824" t="s">
        <v>4091</v>
      </c>
    </row>
    <row r="112" spans="1:9" ht="37.5" outlineLevel="2" x14ac:dyDescent="0.35">
      <c r="A112" s="934">
        <v>109</v>
      </c>
      <c r="B112" s="457" t="s">
        <v>1831</v>
      </c>
      <c r="C112" s="11" t="s">
        <v>1832</v>
      </c>
      <c r="D112" s="140" t="s">
        <v>1994</v>
      </c>
      <c r="E112" s="63" t="s">
        <v>4682</v>
      </c>
      <c r="F112" s="17" t="s">
        <v>4091</v>
      </c>
      <c r="G112" s="17" t="s">
        <v>4091</v>
      </c>
      <c r="H112" s="18" t="s">
        <v>257</v>
      </c>
      <c r="I112" s="824" t="s">
        <v>4101</v>
      </c>
    </row>
    <row r="113" spans="1:9" outlineLevel="2" x14ac:dyDescent="0.35">
      <c r="A113" s="784">
        <v>110</v>
      </c>
      <c r="B113" s="439" t="s">
        <v>1446</v>
      </c>
      <c r="C113" s="13" t="s">
        <v>4683</v>
      </c>
      <c r="D113" s="140" t="s">
        <v>1994</v>
      </c>
      <c r="E113" s="17" t="s">
        <v>4684</v>
      </c>
      <c r="F113" s="17" t="s">
        <v>4091</v>
      </c>
      <c r="G113" s="17" t="s">
        <v>4091</v>
      </c>
      <c r="H113" s="18" t="s">
        <v>257</v>
      </c>
      <c r="I113" s="40" t="s">
        <v>4101</v>
      </c>
    </row>
    <row r="114" spans="1:9" s="60" customFormat="1" ht="78" outlineLevel="1" x14ac:dyDescent="0.35">
      <c r="A114" s="788">
        <v>111</v>
      </c>
      <c r="B114" s="578"/>
      <c r="C114" s="44" t="s">
        <v>1837</v>
      </c>
      <c r="D114" s="941" t="s">
        <v>4148</v>
      </c>
      <c r="E114" s="417" t="s">
        <v>4149</v>
      </c>
      <c r="F114" s="417" t="s">
        <v>1642</v>
      </c>
      <c r="G114" s="680" t="s">
        <v>1642</v>
      </c>
      <c r="H114" s="62" t="s">
        <v>1642</v>
      </c>
      <c r="I114" s="62" t="s">
        <v>1642</v>
      </c>
    </row>
    <row r="115" spans="1:9" s="60" customFormat="1" outlineLevel="2" x14ac:dyDescent="0.35">
      <c r="A115" s="789">
        <v>112</v>
      </c>
      <c r="B115" s="580" t="s">
        <v>1838</v>
      </c>
      <c r="C115" s="75" t="s">
        <v>1839</v>
      </c>
      <c r="D115" s="140" t="s">
        <v>1994</v>
      </c>
      <c r="E115" s="63" t="s">
        <v>4150</v>
      </c>
      <c r="F115" s="17" t="s">
        <v>4091</v>
      </c>
      <c r="G115" s="630" t="s">
        <v>4091</v>
      </c>
      <c r="H115" s="20" t="s">
        <v>257</v>
      </c>
      <c r="I115" s="824" t="s">
        <v>4101</v>
      </c>
    </row>
    <row r="116" spans="1:9" s="60" customFormat="1" ht="25" outlineLevel="2" x14ac:dyDescent="0.35">
      <c r="A116" s="789">
        <v>113</v>
      </c>
      <c r="B116" s="580" t="s">
        <v>1840</v>
      </c>
      <c r="C116" s="83" t="s">
        <v>4151</v>
      </c>
      <c r="D116" s="140" t="s">
        <v>1994</v>
      </c>
      <c r="E116" s="69" t="s">
        <v>4152</v>
      </c>
      <c r="F116" s="70" t="s">
        <v>4091</v>
      </c>
      <c r="G116" s="70" t="s">
        <v>4091</v>
      </c>
      <c r="H116" s="20" t="s">
        <v>257</v>
      </c>
      <c r="I116" s="11" t="s">
        <v>4101</v>
      </c>
    </row>
    <row r="117" spans="1:9" s="60" customFormat="1" outlineLevel="2" x14ac:dyDescent="0.35">
      <c r="A117" s="789">
        <v>114</v>
      </c>
      <c r="B117" s="580" t="s">
        <v>1842</v>
      </c>
      <c r="C117" s="83" t="s">
        <v>4153</v>
      </c>
      <c r="D117" s="140" t="s">
        <v>1994</v>
      </c>
      <c r="E117" s="69" t="s">
        <v>4154</v>
      </c>
      <c r="F117" s="70" t="s">
        <v>4091</v>
      </c>
      <c r="G117" s="70" t="s">
        <v>4091</v>
      </c>
      <c r="H117" s="20" t="s">
        <v>257</v>
      </c>
      <c r="I117" s="11" t="s">
        <v>4101</v>
      </c>
    </row>
    <row r="118" spans="1:9" ht="13" x14ac:dyDescent="0.35">
      <c r="A118" s="500">
        <v>115</v>
      </c>
      <c r="B118" s="491"/>
      <c r="C118" s="263" t="s">
        <v>1844</v>
      </c>
      <c r="D118" s="1013"/>
      <c r="E118" s="265"/>
      <c r="F118" s="265" t="s">
        <v>1642</v>
      </c>
      <c r="G118" s="266" t="s">
        <v>1642</v>
      </c>
      <c r="H118" s="386" t="s">
        <v>1642</v>
      </c>
      <c r="I118" s="386" t="s">
        <v>1642</v>
      </c>
    </row>
    <row r="119" spans="1:9" ht="156" outlineLevel="1" x14ac:dyDescent="0.35">
      <c r="A119" s="940">
        <v>116</v>
      </c>
      <c r="B119" s="438"/>
      <c r="C119" s="44" t="s">
        <v>1845</v>
      </c>
      <c r="D119" s="941" t="s">
        <v>4685</v>
      </c>
      <c r="E119" s="459"/>
      <c r="F119" s="420" t="s">
        <v>1642</v>
      </c>
      <c r="G119" s="420" t="s">
        <v>1642</v>
      </c>
      <c r="H119" s="62" t="s">
        <v>1642</v>
      </c>
      <c r="I119" s="62" t="s">
        <v>1642</v>
      </c>
    </row>
    <row r="120" spans="1:9" ht="25" outlineLevel="2" x14ac:dyDescent="0.35">
      <c r="A120" s="942">
        <v>117</v>
      </c>
      <c r="B120" s="460" t="s">
        <v>1846</v>
      </c>
      <c r="C120" s="63" t="s">
        <v>1847</v>
      </c>
      <c r="D120" s="139" t="s">
        <v>4090</v>
      </c>
      <c r="E120" s="63" t="s">
        <v>4157</v>
      </c>
      <c r="F120" s="17" t="s">
        <v>4091</v>
      </c>
      <c r="G120" s="17" t="s">
        <v>4091</v>
      </c>
      <c r="H120" s="18" t="s">
        <v>257</v>
      </c>
      <c r="I120" s="824" t="s">
        <v>4111</v>
      </c>
    </row>
    <row r="121" spans="1:9" outlineLevel="2" x14ac:dyDescent="0.35">
      <c r="A121" s="942">
        <v>118</v>
      </c>
      <c r="B121" s="460" t="s">
        <v>1848</v>
      </c>
      <c r="C121" s="63" t="s">
        <v>1849</v>
      </c>
      <c r="D121" s="139" t="s">
        <v>4090</v>
      </c>
      <c r="E121" s="11" t="s">
        <v>4158</v>
      </c>
      <c r="F121" s="17" t="s">
        <v>4091</v>
      </c>
      <c r="G121" s="17" t="s">
        <v>4091</v>
      </c>
      <c r="H121" s="18" t="s">
        <v>257</v>
      </c>
      <c r="I121" s="824" t="s">
        <v>4092</v>
      </c>
    </row>
    <row r="122" spans="1:9" ht="25" outlineLevel="2" x14ac:dyDescent="0.35">
      <c r="A122" s="942">
        <v>119</v>
      </c>
      <c r="B122" s="460" t="s">
        <v>1850</v>
      </c>
      <c r="C122" s="63" t="s">
        <v>1851</v>
      </c>
      <c r="D122" s="139" t="s">
        <v>4090</v>
      </c>
      <c r="E122" s="63" t="s">
        <v>4159</v>
      </c>
      <c r="F122" s="17" t="s">
        <v>4091</v>
      </c>
      <c r="G122" s="17" t="s">
        <v>4091</v>
      </c>
      <c r="H122" s="18" t="s">
        <v>257</v>
      </c>
      <c r="I122" s="824" t="s">
        <v>4092</v>
      </c>
    </row>
    <row r="123" spans="1:9" ht="25" outlineLevel="2" x14ac:dyDescent="0.35">
      <c r="A123" s="942">
        <v>120</v>
      </c>
      <c r="B123" s="460" t="s">
        <v>1852</v>
      </c>
      <c r="C123" s="63" t="s">
        <v>1853</v>
      </c>
      <c r="D123" s="139" t="s">
        <v>4090</v>
      </c>
      <c r="E123" s="64" t="s">
        <v>4160</v>
      </c>
      <c r="F123" s="17" t="s">
        <v>4091</v>
      </c>
      <c r="G123" s="17" t="s">
        <v>4091</v>
      </c>
      <c r="H123" s="18" t="s">
        <v>257</v>
      </c>
      <c r="I123" s="824" t="s">
        <v>4092</v>
      </c>
    </row>
    <row r="124" spans="1:9" ht="25" outlineLevel="2" x14ac:dyDescent="0.35">
      <c r="A124" s="944">
        <v>121</v>
      </c>
      <c r="B124" s="427" t="s">
        <v>1280</v>
      </c>
      <c r="C124" s="11" t="s">
        <v>1282</v>
      </c>
      <c r="D124" s="139" t="s">
        <v>4090</v>
      </c>
      <c r="E124" s="69" t="s">
        <v>4161</v>
      </c>
      <c r="F124" s="17" t="s">
        <v>4091</v>
      </c>
      <c r="G124" s="17" t="s">
        <v>4091</v>
      </c>
      <c r="H124" s="18" t="s">
        <v>257</v>
      </c>
      <c r="I124" s="824" t="s">
        <v>4108</v>
      </c>
    </row>
    <row r="125" spans="1:9" outlineLevel="2" x14ac:dyDescent="0.35">
      <c r="A125" s="942">
        <v>122</v>
      </c>
      <c r="B125" s="460" t="s">
        <v>335</v>
      </c>
      <c r="C125" s="11" t="s">
        <v>336</v>
      </c>
      <c r="D125" s="127" t="s">
        <v>256</v>
      </c>
      <c r="E125" s="11" t="s">
        <v>337</v>
      </c>
      <c r="F125" s="17" t="s">
        <v>4091</v>
      </c>
      <c r="G125" s="17" t="s">
        <v>4091</v>
      </c>
      <c r="H125" s="18" t="s">
        <v>257</v>
      </c>
      <c r="I125" s="824" t="s">
        <v>4111</v>
      </c>
    </row>
    <row r="126" spans="1:9" ht="25" outlineLevel="2" x14ac:dyDescent="0.35">
      <c r="A126" s="784">
        <v>123</v>
      </c>
      <c r="B126" s="439" t="s">
        <v>1269</v>
      </c>
      <c r="C126" s="11" t="s">
        <v>1854</v>
      </c>
      <c r="D126" s="139" t="s">
        <v>4090</v>
      </c>
      <c r="E126" s="63" t="s">
        <v>4162</v>
      </c>
      <c r="F126" s="17" t="s">
        <v>4091</v>
      </c>
      <c r="G126" s="17" t="s">
        <v>4091</v>
      </c>
      <c r="H126" s="18" t="s">
        <v>257</v>
      </c>
      <c r="I126" s="824" t="s">
        <v>4108</v>
      </c>
    </row>
    <row r="127" spans="1:9" ht="37.5" outlineLevel="2" x14ac:dyDescent="0.35">
      <c r="A127" s="942">
        <v>124</v>
      </c>
      <c r="B127" s="460" t="s">
        <v>1855</v>
      </c>
      <c r="C127" s="63" t="s">
        <v>1856</v>
      </c>
      <c r="D127" s="139" t="s">
        <v>4090</v>
      </c>
      <c r="E127" s="63" t="s">
        <v>4163</v>
      </c>
      <c r="F127" s="17" t="s">
        <v>4091</v>
      </c>
      <c r="G127" s="17" t="s">
        <v>4091</v>
      </c>
      <c r="H127" s="18" t="s">
        <v>257</v>
      </c>
      <c r="I127" s="824" t="s">
        <v>4106</v>
      </c>
    </row>
    <row r="128" spans="1:9" outlineLevel="2" x14ac:dyDescent="0.35">
      <c r="A128" s="784">
        <v>125</v>
      </c>
      <c r="B128" s="439" t="s">
        <v>1349</v>
      </c>
      <c r="C128" s="11" t="s">
        <v>1351</v>
      </c>
      <c r="D128" s="139" t="s">
        <v>4090</v>
      </c>
      <c r="E128" s="63"/>
      <c r="F128" s="17" t="s">
        <v>4091</v>
      </c>
      <c r="G128" s="17" t="s">
        <v>4091</v>
      </c>
      <c r="H128" s="18" t="s">
        <v>257</v>
      </c>
      <c r="I128" s="824" t="s">
        <v>4108</v>
      </c>
    </row>
    <row r="129" spans="1:9" ht="25" outlineLevel="2" x14ac:dyDescent="0.35">
      <c r="A129" s="789">
        <v>126</v>
      </c>
      <c r="B129" s="580" t="s">
        <v>1857</v>
      </c>
      <c r="C129" s="11" t="s">
        <v>1858</v>
      </c>
      <c r="D129" s="139" t="s">
        <v>4090</v>
      </c>
      <c r="E129" s="63"/>
      <c r="F129" s="17" t="s">
        <v>4091</v>
      </c>
      <c r="G129" s="17" t="s">
        <v>4091</v>
      </c>
      <c r="H129" s="18" t="s">
        <v>257</v>
      </c>
      <c r="I129" s="824" t="s">
        <v>4106</v>
      </c>
    </row>
    <row r="130" spans="1:9" ht="25" outlineLevel="2" x14ac:dyDescent="0.35">
      <c r="A130" s="942">
        <v>127</v>
      </c>
      <c r="B130" s="460" t="s">
        <v>1859</v>
      </c>
      <c r="C130" s="63" t="s">
        <v>1860</v>
      </c>
      <c r="D130" s="139" t="s">
        <v>4090</v>
      </c>
      <c r="E130" s="63"/>
      <c r="F130" s="17" t="s">
        <v>4091</v>
      </c>
      <c r="G130" s="17" t="s">
        <v>4091</v>
      </c>
      <c r="H130" s="18" t="s">
        <v>257</v>
      </c>
      <c r="I130" s="824" t="s">
        <v>4111</v>
      </c>
    </row>
    <row r="131" spans="1:9" ht="25" outlineLevel="2" x14ac:dyDescent="0.35">
      <c r="A131" s="942">
        <v>128</v>
      </c>
      <c r="B131" s="460" t="s">
        <v>1861</v>
      </c>
      <c r="C131" s="63" t="s">
        <v>1862</v>
      </c>
      <c r="D131" s="139" t="s">
        <v>4090</v>
      </c>
      <c r="E131" s="63"/>
      <c r="F131" s="17" t="s">
        <v>4091</v>
      </c>
      <c r="G131" s="17" t="s">
        <v>4091</v>
      </c>
      <c r="H131" s="18" t="s">
        <v>257</v>
      </c>
      <c r="I131" s="824" t="s">
        <v>4092</v>
      </c>
    </row>
    <row r="132" spans="1:9" ht="25" outlineLevel="2" x14ac:dyDescent="0.35">
      <c r="A132" s="944">
        <v>129</v>
      </c>
      <c r="B132" s="427" t="s">
        <v>1863</v>
      </c>
      <c r="C132" s="11" t="s">
        <v>1864</v>
      </c>
      <c r="D132" s="139" t="s">
        <v>4090</v>
      </c>
      <c r="E132" s="11"/>
      <c r="F132" s="17" t="s">
        <v>4091</v>
      </c>
      <c r="G132" s="17" t="s">
        <v>4091</v>
      </c>
      <c r="H132" s="18" t="s">
        <v>257</v>
      </c>
      <c r="I132" s="824" t="s">
        <v>4111</v>
      </c>
    </row>
    <row r="133" spans="1:9" outlineLevel="2" x14ac:dyDescent="0.35">
      <c r="A133" s="942">
        <v>130</v>
      </c>
      <c r="B133" s="460" t="s">
        <v>1865</v>
      </c>
      <c r="C133" s="63" t="s">
        <v>1866</v>
      </c>
      <c r="D133" s="139" t="s">
        <v>4090</v>
      </c>
      <c r="E133" s="63"/>
      <c r="F133" s="17" t="s">
        <v>4091</v>
      </c>
      <c r="G133" s="17" t="s">
        <v>4091</v>
      </c>
      <c r="H133" s="18" t="s">
        <v>257</v>
      </c>
      <c r="I133" s="824" t="s">
        <v>4108</v>
      </c>
    </row>
    <row r="134" spans="1:9" outlineLevel="2" x14ac:dyDescent="0.35">
      <c r="A134" s="944">
        <v>131</v>
      </c>
      <c r="B134" s="427" t="s">
        <v>1094</v>
      </c>
      <c r="C134" s="11" t="s">
        <v>1867</v>
      </c>
      <c r="D134" s="140" t="s">
        <v>1994</v>
      </c>
      <c r="E134" s="63" t="s">
        <v>4164</v>
      </c>
      <c r="F134" s="17" t="s">
        <v>4091</v>
      </c>
      <c r="G134" s="17" t="s">
        <v>4091</v>
      </c>
      <c r="H134" s="18" t="s">
        <v>257</v>
      </c>
      <c r="I134" s="824" t="s">
        <v>4101</v>
      </c>
    </row>
    <row r="135" spans="1:9" ht="25" outlineLevel="2" x14ac:dyDescent="0.35">
      <c r="A135" s="944">
        <v>132</v>
      </c>
      <c r="B135" s="427" t="s">
        <v>1868</v>
      </c>
      <c r="C135" s="63" t="s">
        <v>1869</v>
      </c>
      <c r="D135" s="139" t="s">
        <v>4090</v>
      </c>
      <c r="E135" s="63"/>
      <c r="F135" s="17" t="s">
        <v>4091</v>
      </c>
      <c r="G135" s="17" t="s">
        <v>4091</v>
      </c>
      <c r="H135" s="18" t="s">
        <v>259</v>
      </c>
      <c r="I135" s="824" t="s">
        <v>4106</v>
      </c>
    </row>
    <row r="136" spans="1:9" ht="25" outlineLevel="2" x14ac:dyDescent="0.35">
      <c r="A136" s="942">
        <v>133</v>
      </c>
      <c r="B136" s="460" t="s">
        <v>1871</v>
      </c>
      <c r="C136" s="63" t="s">
        <v>1872</v>
      </c>
      <c r="D136" s="140" t="s">
        <v>1994</v>
      </c>
      <c r="E136" s="64" t="s">
        <v>4618</v>
      </c>
      <c r="F136" s="17" t="s">
        <v>4091</v>
      </c>
      <c r="G136" s="17" t="s">
        <v>4091</v>
      </c>
      <c r="H136" s="18" t="s">
        <v>257</v>
      </c>
      <c r="I136" s="824" t="s">
        <v>4101</v>
      </c>
    </row>
    <row r="137" spans="1:9" ht="25" outlineLevel="2" x14ac:dyDescent="0.35">
      <c r="A137" s="942">
        <v>134</v>
      </c>
      <c r="B137" s="460" t="s">
        <v>1199</v>
      </c>
      <c r="C137" s="63" t="s">
        <v>1874</v>
      </c>
      <c r="D137" s="139" t="s">
        <v>4090</v>
      </c>
      <c r="E137" s="64" t="s">
        <v>4166</v>
      </c>
      <c r="F137" s="17" t="s">
        <v>4091</v>
      </c>
      <c r="G137" s="17" t="s">
        <v>4091</v>
      </c>
      <c r="H137" s="18" t="s">
        <v>257</v>
      </c>
      <c r="I137" s="824" t="s">
        <v>4097</v>
      </c>
    </row>
    <row r="138" spans="1:9" ht="37.5" outlineLevel="2" x14ac:dyDescent="0.35">
      <c r="A138" s="944">
        <v>135</v>
      </c>
      <c r="B138" s="427" t="s">
        <v>1159</v>
      </c>
      <c r="C138" s="11" t="s">
        <v>1161</v>
      </c>
      <c r="D138" s="139" t="s">
        <v>4090</v>
      </c>
      <c r="E138" s="64" t="s">
        <v>4167</v>
      </c>
      <c r="F138" s="17" t="s">
        <v>4091</v>
      </c>
      <c r="G138" s="17" t="s">
        <v>4091</v>
      </c>
      <c r="H138" s="18" t="s">
        <v>257</v>
      </c>
      <c r="I138" s="824" t="s">
        <v>4108</v>
      </c>
    </row>
    <row r="139" spans="1:9" s="60" customFormat="1" ht="25" outlineLevel="2" x14ac:dyDescent="0.35">
      <c r="A139" s="790">
        <v>136</v>
      </c>
      <c r="B139" s="585" t="s">
        <v>1154</v>
      </c>
      <c r="C139" s="11" t="s">
        <v>1875</v>
      </c>
      <c r="D139" s="139" t="s">
        <v>4090</v>
      </c>
      <c r="E139" s="69" t="s">
        <v>4168</v>
      </c>
      <c r="F139" s="69" t="s">
        <v>4091</v>
      </c>
      <c r="G139" s="69" t="s">
        <v>4091</v>
      </c>
      <c r="H139" s="69" t="s">
        <v>257</v>
      </c>
      <c r="I139" s="69" t="s">
        <v>4121</v>
      </c>
    </row>
    <row r="140" spans="1:9" ht="25" outlineLevel="2" x14ac:dyDescent="0.35">
      <c r="A140" s="944">
        <v>137</v>
      </c>
      <c r="B140" s="427" t="s">
        <v>1591</v>
      </c>
      <c r="C140" s="38" t="s">
        <v>1876</v>
      </c>
      <c r="D140" s="139" t="s">
        <v>4090</v>
      </c>
      <c r="E140" s="38" t="s">
        <v>4169</v>
      </c>
      <c r="F140" s="17" t="s">
        <v>4091</v>
      </c>
      <c r="G140" s="17" t="s">
        <v>4091</v>
      </c>
      <c r="H140" s="18" t="s">
        <v>257</v>
      </c>
      <c r="I140" s="824" t="s">
        <v>4108</v>
      </c>
    </row>
    <row r="141" spans="1:9" outlineLevel="2" x14ac:dyDescent="0.35">
      <c r="A141" s="942">
        <v>138</v>
      </c>
      <c r="B141" s="460" t="s">
        <v>1467</v>
      </c>
      <c r="C141" s="63" t="s">
        <v>1877</v>
      </c>
      <c r="D141" s="139" t="s">
        <v>4090</v>
      </c>
      <c r="E141" s="11" t="s">
        <v>4170</v>
      </c>
      <c r="F141" s="17" t="s">
        <v>4091</v>
      </c>
      <c r="G141" s="17" t="s">
        <v>4091</v>
      </c>
      <c r="H141" s="18" t="s">
        <v>257</v>
      </c>
      <c r="I141" s="824" t="s">
        <v>4108</v>
      </c>
    </row>
    <row r="142" spans="1:9" ht="25" outlineLevel="2" x14ac:dyDescent="0.35">
      <c r="A142" s="942">
        <v>139</v>
      </c>
      <c r="B142" s="460" t="s">
        <v>1878</v>
      </c>
      <c r="C142" s="63" t="s">
        <v>1879</v>
      </c>
      <c r="D142" s="139" t="s">
        <v>4090</v>
      </c>
      <c r="E142" s="63" t="s">
        <v>4171</v>
      </c>
      <c r="F142" s="17" t="s">
        <v>4091</v>
      </c>
      <c r="G142" s="17" t="s">
        <v>4091</v>
      </c>
      <c r="H142" s="18" t="s">
        <v>257</v>
      </c>
      <c r="I142" s="824" t="s">
        <v>4106</v>
      </c>
    </row>
    <row r="143" spans="1:9" ht="25" outlineLevel="2" x14ac:dyDescent="0.35">
      <c r="A143" s="942">
        <v>140</v>
      </c>
      <c r="B143" s="460" t="s">
        <v>1880</v>
      </c>
      <c r="C143" s="63" t="s">
        <v>1881</v>
      </c>
      <c r="D143" s="139" t="s">
        <v>4090</v>
      </c>
      <c r="E143" s="63"/>
      <c r="F143" s="17" t="s">
        <v>4091</v>
      </c>
      <c r="G143" s="17" t="s">
        <v>4091</v>
      </c>
      <c r="H143" s="18" t="s">
        <v>257</v>
      </c>
      <c r="I143" s="18" t="s">
        <v>4119</v>
      </c>
    </row>
    <row r="144" spans="1:9" ht="25" outlineLevel="2" x14ac:dyDescent="0.35">
      <c r="A144" s="791">
        <v>141</v>
      </c>
      <c r="B144" s="586" t="s">
        <v>1882</v>
      </c>
      <c r="C144" s="63" t="s">
        <v>1883</v>
      </c>
      <c r="D144" s="792" t="s">
        <v>4172</v>
      </c>
      <c r="E144" s="63"/>
      <c r="F144" s="82" t="s">
        <v>4173</v>
      </c>
      <c r="G144" s="63" t="s">
        <v>4174</v>
      </c>
      <c r="H144" s="18" t="s">
        <v>259</v>
      </c>
      <c r="I144" s="18" t="s">
        <v>4106</v>
      </c>
    </row>
    <row r="145" spans="1:9" ht="50" outlineLevel="2" x14ac:dyDescent="0.35">
      <c r="A145" s="942">
        <v>142</v>
      </c>
      <c r="B145" s="460" t="s">
        <v>1884</v>
      </c>
      <c r="C145" s="63" t="s">
        <v>1885</v>
      </c>
      <c r="D145" s="792" t="s">
        <v>4172</v>
      </c>
      <c r="E145" s="63" t="s">
        <v>4175</v>
      </c>
      <c r="F145" s="63" t="s">
        <v>4176</v>
      </c>
      <c r="G145" s="63" t="s">
        <v>4177</v>
      </c>
      <c r="H145" s="18" t="s">
        <v>259</v>
      </c>
      <c r="I145" s="18" t="s">
        <v>4106</v>
      </c>
    </row>
    <row r="146" spans="1:9" ht="25" outlineLevel="2" x14ac:dyDescent="0.35">
      <c r="A146" s="942">
        <v>143</v>
      </c>
      <c r="B146" s="460" t="s">
        <v>1211</v>
      </c>
      <c r="C146" s="63" t="s">
        <v>1886</v>
      </c>
      <c r="D146" s="139" t="s">
        <v>4090</v>
      </c>
      <c r="E146" s="69" t="s">
        <v>4686</v>
      </c>
      <c r="F146" s="17" t="s">
        <v>4091</v>
      </c>
      <c r="G146" s="17" t="s">
        <v>4091</v>
      </c>
      <c r="H146" s="18" t="s">
        <v>257</v>
      </c>
      <c r="I146" s="18" t="s">
        <v>4097</v>
      </c>
    </row>
    <row r="147" spans="1:9" outlineLevel="2" x14ac:dyDescent="0.35">
      <c r="A147" s="942">
        <v>144</v>
      </c>
      <c r="B147" s="460" t="s">
        <v>1887</v>
      </c>
      <c r="C147" s="63" t="s">
        <v>1888</v>
      </c>
      <c r="D147" s="139" t="s">
        <v>4090</v>
      </c>
      <c r="E147" s="63" t="s">
        <v>4179</v>
      </c>
      <c r="F147" s="17" t="s">
        <v>4091</v>
      </c>
      <c r="G147" s="17" t="s">
        <v>4091</v>
      </c>
      <c r="H147" s="18" t="s">
        <v>257</v>
      </c>
      <c r="I147" s="18" t="s">
        <v>4092</v>
      </c>
    </row>
    <row r="148" spans="1:9" outlineLevel="2" x14ac:dyDescent="0.35">
      <c r="A148" s="942">
        <v>145</v>
      </c>
      <c r="B148" s="460" t="s">
        <v>1889</v>
      </c>
      <c r="C148" s="63" t="s">
        <v>1890</v>
      </c>
      <c r="D148" s="139" t="s">
        <v>4090</v>
      </c>
      <c r="E148" s="13"/>
      <c r="F148" s="17" t="s">
        <v>4091</v>
      </c>
      <c r="G148" s="17" t="s">
        <v>4091</v>
      </c>
      <c r="H148" s="18" t="s">
        <v>257</v>
      </c>
      <c r="I148" s="18" t="s">
        <v>4092</v>
      </c>
    </row>
    <row r="149" spans="1:9" outlineLevel="2" x14ac:dyDescent="0.35">
      <c r="A149" s="942">
        <v>146</v>
      </c>
      <c r="B149" s="460" t="s">
        <v>1297</v>
      </c>
      <c r="C149" s="64" t="s">
        <v>1891</v>
      </c>
      <c r="D149" s="139" t="s">
        <v>4090</v>
      </c>
      <c r="E149" s="63"/>
      <c r="F149" s="17" t="s">
        <v>4091</v>
      </c>
      <c r="G149" s="17" t="s">
        <v>4091</v>
      </c>
      <c r="H149" s="18" t="s">
        <v>257</v>
      </c>
      <c r="I149" s="18" t="s">
        <v>4108</v>
      </c>
    </row>
    <row r="150" spans="1:9" outlineLevel="2" x14ac:dyDescent="0.35">
      <c r="A150" s="942">
        <v>147</v>
      </c>
      <c r="B150" s="460" t="s">
        <v>1892</v>
      </c>
      <c r="C150" s="63" t="s">
        <v>1893</v>
      </c>
      <c r="D150" s="43" t="s">
        <v>4094</v>
      </c>
      <c r="E150" s="63"/>
      <c r="F150" s="17" t="s">
        <v>4091</v>
      </c>
      <c r="G150" s="17" t="s">
        <v>4091</v>
      </c>
      <c r="H150" s="18" t="s">
        <v>1870</v>
      </c>
      <c r="I150" s="18" t="s">
        <v>4091</v>
      </c>
    </row>
    <row r="151" spans="1:9" ht="37.5" outlineLevel="2" x14ac:dyDescent="0.35">
      <c r="A151" s="789">
        <v>148</v>
      </c>
      <c r="B151" s="580" t="s">
        <v>1894</v>
      </c>
      <c r="C151" s="11" t="s">
        <v>1895</v>
      </c>
      <c r="D151" s="139" t="s">
        <v>4090</v>
      </c>
      <c r="E151" s="69" t="s">
        <v>4180</v>
      </c>
      <c r="F151" s="17" t="s">
        <v>4091</v>
      </c>
      <c r="G151" s="17" t="s">
        <v>4091</v>
      </c>
      <c r="H151" s="18" t="s">
        <v>257</v>
      </c>
      <c r="I151" s="11" t="s">
        <v>4106</v>
      </c>
    </row>
    <row r="152" spans="1:9" ht="25" outlineLevel="2" x14ac:dyDescent="0.35">
      <c r="A152" s="789">
        <v>149</v>
      </c>
      <c r="B152" s="580" t="s">
        <v>1896</v>
      </c>
      <c r="C152" s="11" t="s">
        <v>1897</v>
      </c>
      <c r="D152" s="139" t="s">
        <v>4090</v>
      </c>
      <c r="E152" s="321" t="s">
        <v>4181</v>
      </c>
      <c r="F152" s="17" t="s">
        <v>4091</v>
      </c>
      <c r="G152" s="17" t="s">
        <v>4091</v>
      </c>
      <c r="H152" s="18" t="s">
        <v>257</v>
      </c>
      <c r="I152" s="18" t="s">
        <v>4106</v>
      </c>
    </row>
    <row r="153" spans="1:9" outlineLevel="2" x14ac:dyDescent="0.35">
      <c r="A153" s="942">
        <v>150</v>
      </c>
      <c r="B153" s="460" t="s">
        <v>1898</v>
      </c>
      <c r="C153" s="11" t="s">
        <v>1899</v>
      </c>
      <c r="D153" s="139" t="s">
        <v>4090</v>
      </c>
      <c r="E153" s="63"/>
      <c r="F153" s="17" t="s">
        <v>4091</v>
      </c>
      <c r="G153" s="17" t="s">
        <v>4091</v>
      </c>
      <c r="H153" s="18" t="s">
        <v>257</v>
      </c>
      <c r="I153" s="18" t="s">
        <v>4111</v>
      </c>
    </row>
    <row r="154" spans="1:9" ht="37.5" outlineLevel="2" x14ac:dyDescent="0.35">
      <c r="A154" s="942">
        <v>151</v>
      </c>
      <c r="B154" s="460" t="s">
        <v>1900</v>
      </c>
      <c r="C154" s="11" t="s">
        <v>1901</v>
      </c>
      <c r="D154" s="139" t="s">
        <v>4090</v>
      </c>
      <c r="E154" s="63" t="s">
        <v>4687</v>
      </c>
      <c r="F154" s="17" t="s">
        <v>4091</v>
      </c>
      <c r="G154" s="17" t="s">
        <v>4091</v>
      </c>
      <c r="H154" s="18" t="s">
        <v>257</v>
      </c>
      <c r="I154" s="18" t="s">
        <v>4106</v>
      </c>
    </row>
    <row r="155" spans="1:9" ht="25" outlineLevel="2" x14ac:dyDescent="0.35">
      <c r="A155" s="942">
        <v>152</v>
      </c>
      <c r="B155" s="460" t="s">
        <v>1902</v>
      </c>
      <c r="C155" s="11" t="s">
        <v>1903</v>
      </c>
      <c r="D155" s="139" t="s">
        <v>4090</v>
      </c>
      <c r="E155" s="63"/>
      <c r="F155" s="17" t="s">
        <v>4091</v>
      </c>
      <c r="G155" s="17" t="s">
        <v>4091</v>
      </c>
      <c r="H155" s="18" t="s">
        <v>257</v>
      </c>
      <c r="I155" s="18" t="s">
        <v>4106</v>
      </c>
    </row>
    <row r="156" spans="1:9" ht="25" outlineLevel="2" x14ac:dyDescent="0.35">
      <c r="A156" s="942">
        <v>153</v>
      </c>
      <c r="B156" s="460" t="s">
        <v>1904</v>
      </c>
      <c r="C156" s="11" t="s">
        <v>1905</v>
      </c>
      <c r="D156" s="139" t="s">
        <v>4090</v>
      </c>
      <c r="E156" s="63"/>
      <c r="F156" s="17" t="s">
        <v>4091</v>
      </c>
      <c r="G156" s="17" t="s">
        <v>4091</v>
      </c>
      <c r="H156" s="18" t="s">
        <v>257</v>
      </c>
      <c r="I156" s="18" t="s">
        <v>4106</v>
      </c>
    </row>
    <row r="157" spans="1:9" s="60" customFormat="1" ht="25" outlineLevel="2" x14ac:dyDescent="0.35">
      <c r="A157" s="944">
        <v>154</v>
      </c>
      <c r="B157" s="427" t="s">
        <v>1906</v>
      </c>
      <c r="C157" s="11" t="s">
        <v>1907</v>
      </c>
      <c r="D157" s="139" t="s">
        <v>4090</v>
      </c>
      <c r="E157" s="64" t="s">
        <v>4183</v>
      </c>
      <c r="F157" s="17" t="s">
        <v>4091</v>
      </c>
      <c r="G157" s="17" t="s">
        <v>4091</v>
      </c>
      <c r="H157" s="18" t="s">
        <v>257</v>
      </c>
      <c r="I157" s="18" t="s">
        <v>4106</v>
      </c>
    </row>
    <row r="158" spans="1:9" outlineLevel="2" x14ac:dyDescent="0.35">
      <c r="A158" s="789">
        <v>155</v>
      </c>
      <c r="B158" s="580" t="s">
        <v>1908</v>
      </c>
      <c r="C158" s="11" t="s">
        <v>1909</v>
      </c>
      <c r="D158" s="147" t="s">
        <v>4090</v>
      </c>
      <c r="E158" s="69"/>
      <c r="F158" s="70" t="s">
        <v>4091</v>
      </c>
      <c r="G158" s="70" t="s">
        <v>4091</v>
      </c>
      <c r="H158" s="18" t="s">
        <v>257</v>
      </c>
      <c r="I158" s="11" t="s">
        <v>4111</v>
      </c>
    </row>
    <row r="159" spans="1:9" s="60" customFormat="1" ht="25" outlineLevel="2" x14ac:dyDescent="0.35">
      <c r="A159" s="942">
        <v>156</v>
      </c>
      <c r="B159" s="460" t="s">
        <v>340</v>
      </c>
      <c r="C159" s="11" t="s">
        <v>341</v>
      </c>
      <c r="D159" s="878" t="s">
        <v>256</v>
      </c>
      <c r="E159" s="69" t="s">
        <v>342</v>
      </c>
      <c r="F159" s="70" t="s">
        <v>4091</v>
      </c>
      <c r="G159" s="70" t="s">
        <v>4091</v>
      </c>
      <c r="H159" s="18" t="s">
        <v>257</v>
      </c>
      <c r="I159" s="11" t="s">
        <v>4111</v>
      </c>
    </row>
    <row r="160" spans="1:9" ht="13" outlineLevel="1" x14ac:dyDescent="0.35">
      <c r="A160" s="940">
        <v>157</v>
      </c>
      <c r="B160" s="438"/>
      <c r="C160" s="44" t="s">
        <v>1910</v>
      </c>
      <c r="D160" s="44"/>
      <c r="E160" s="44"/>
      <c r="F160" s="417" t="s">
        <v>1642</v>
      </c>
      <c r="G160" s="417" t="s">
        <v>1642</v>
      </c>
      <c r="H160" s="62" t="s">
        <v>1642</v>
      </c>
      <c r="I160" s="18" t="s">
        <v>1642</v>
      </c>
    </row>
    <row r="161" spans="1:9" ht="25" outlineLevel="2" x14ac:dyDescent="0.35">
      <c r="A161" s="944">
        <v>158</v>
      </c>
      <c r="B161" s="427" t="s">
        <v>1911</v>
      </c>
      <c r="C161" s="11" t="s">
        <v>1912</v>
      </c>
      <c r="D161" s="139" t="s">
        <v>4090</v>
      </c>
      <c r="E161" s="11"/>
      <c r="F161" s="17" t="s">
        <v>4091</v>
      </c>
      <c r="G161" s="17" t="s">
        <v>4091</v>
      </c>
      <c r="H161" s="18" t="s">
        <v>257</v>
      </c>
      <c r="I161" s="18" t="s">
        <v>4092</v>
      </c>
    </row>
    <row r="162" spans="1:9" ht="25" outlineLevel="2" x14ac:dyDescent="0.35">
      <c r="A162" s="944">
        <v>159</v>
      </c>
      <c r="B162" s="427" t="s">
        <v>1913</v>
      </c>
      <c r="C162" s="11" t="s">
        <v>1914</v>
      </c>
      <c r="D162" s="139" t="s">
        <v>4090</v>
      </c>
      <c r="E162" s="11"/>
      <c r="F162" s="17" t="s">
        <v>4091</v>
      </c>
      <c r="G162" s="17" t="s">
        <v>4091</v>
      </c>
      <c r="H162" s="21" t="s">
        <v>257</v>
      </c>
      <c r="I162" s="18" t="s">
        <v>4106</v>
      </c>
    </row>
    <row r="163" spans="1:9" ht="25" outlineLevel="2" x14ac:dyDescent="0.35">
      <c r="A163" s="944">
        <v>160</v>
      </c>
      <c r="B163" s="427" t="s">
        <v>1915</v>
      </c>
      <c r="C163" s="11" t="s">
        <v>1916</v>
      </c>
      <c r="D163" s="139" t="s">
        <v>4090</v>
      </c>
      <c r="E163" s="11"/>
      <c r="F163" s="17" t="s">
        <v>4091</v>
      </c>
      <c r="G163" s="17" t="s">
        <v>4091</v>
      </c>
      <c r="H163" s="18" t="s">
        <v>257</v>
      </c>
      <c r="I163" s="18" t="s">
        <v>4106</v>
      </c>
    </row>
    <row r="164" spans="1:9" ht="25" outlineLevel="2" x14ac:dyDescent="0.35">
      <c r="A164" s="944">
        <v>161</v>
      </c>
      <c r="B164" s="427" t="s">
        <v>1917</v>
      </c>
      <c r="C164" s="11" t="s">
        <v>1918</v>
      </c>
      <c r="D164" s="139" t="s">
        <v>4090</v>
      </c>
      <c r="E164" s="11"/>
      <c r="F164" s="17" t="s">
        <v>4091</v>
      </c>
      <c r="G164" s="17" t="s">
        <v>4091</v>
      </c>
      <c r="H164" s="18" t="s">
        <v>259</v>
      </c>
      <c r="I164" s="18" t="s">
        <v>4106</v>
      </c>
    </row>
    <row r="165" spans="1:9" ht="25" outlineLevel="2" x14ac:dyDescent="0.35">
      <c r="A165" s="944">
        <v>162</v>
      </c>
      <c r="B165" s="427" t="s">
        <v>1919</v>
      </c>
      <c r="C165" s="11" t="s">
        <v>1920</v>
      </c>
      <c r="D165" s="139" t="s">
        <v>4090</v>
      </c>
      <c r="E165" s="11"/>
      <c r="F165" s="17" t="s">
        <v>4091</v>
      </c>
      <c r="G165" s="17" t="s">
        <v>4091</v>
      </c>
      <c r="H165" s="18" t="s">
        <v>259</v>
      </c>
      <c r="I165" s="18" t="s">
        <v>4106</v>
      </c>
    </row>
    <row r="166" spans="1:9" ht="25" outlineLevel="2" x14ac:dyDescent="0.35">
      <c r="A166" s="944">
        <v>163</v>
      </c>
      <c r="B166" s="427" t="s">
        <v>1921</v>
      </c>
      <c r="C166" s="11" t="s">
        <v>1922</v>
      </c>
      <c r="D166" s="139" t="s">
        <v>4090</v>
      </c>
      <c r="E166" s="11"/>
      <c r="F166" s="17" t="s">
        <v>4091</v>
      </c>
      <c r="G166" s="17" t="s">
        <v>4091</v>
      </c>
      <c r="H166" s="18" t="s">
        <v>257</v>
      </c>
      <c r="I166" s="18" t="s">
        <v>4106</v>
      </c>
    </row>
    <row r="167" spans="1:9" ht="25" outlineLevel="2" x14ac:dyDescent="0.35">
      <c r="A167" s="944">
        <v>164</v>
      </c>
      <c r="B167" s="427" t="s">
        <v>1923</v>
      </c>
      <c r="C167" s="11" t="s">
        <v>1924</v>
      </c>
      <c r="D167" s="139" t="s">
        <v>4090</v>
      </c>
      <c r="E167" s="11"/>
      <c r="F167" s="17" t="s">
        <v>4091</v>
      </c>
      <c r="G167" s="17" t="s">
        <v>4091</v>
      </c>
      <c r="H167" s="18" t="s">
        <v>259</v>
      </c>
      <c r="I167" s="18" t="s">
        <v>4106</v>
      </c>
    </row>
    <row r="168" spans="1:9" ht="25" outlineLevel="2" x14ac:dyDescent="0.35">
      <c r="A168" s="944">
        <v>165</v>
      </c>
      <c r="B168" s="427" t="s">
        <v>1925</v>
      </c>
      <c r="C168" s="11" t="s">
        <v>1926</v>
      </c>
      <c r="D168" s="792" t="s">
        <v>4172</v>
      </c>
      <c r="E168" s="11"/>
      <c r="F168" s="11" t="s">
        <v>4173</v>
      </c>
      <c r="G168" s="11" t="s">
        <v>4174</v>
      </c>
      <c r="H168" s="18" t="s">
        <v>259</v>
      </c>
      <c r="I168" s="18" t="s">
        <v>4106</v>
      </c>
    </row>
    <row r="169" spans="1:9" ht="25" outlineLevel="2" x14ac:dyDescent="0.35">
      <c r="A169" s="944">
        <v>166</v>
      </c>
      <c r="B169" s="427" t="s">
        <v>1927</v>
      </c>
      <c r="C169" s="11" t="s">
        <v>1928</v>
      </c>
      <c r="D169" s="139" t="s">
        <v>4090</v>
      </c>
      <c r="E169" s="11"/>
      <c r="F169" s="17" t="s">
        <v>4091</v>
      </c>
      <c r="G169" s="17" t="s">
        <v>4091</v>
      </c>
      <c r="H169" s="18" t="s">
        <v>259</v>
      </c>
      <c r="I169" s="18" t="s">
        <v>4106</v>
      </c>
    </row>
    <row r="170" spans="1:9" ht="52" outlineLevel="1" x14ac:dyDescent="0.35">
      <c r="A170" s="940">
        <v>167</v>
      </c>
      <c r="B170" s="438"/>
      <c r="C170" s="44" t="s">
        <v>1929</v>
      </c>
      <c r="D170" s="948" t="s">
        <v>4184</v>
      </c>
      <c r="E170" s="461"/>
      <c r="F170" s="417" t="s">
        <v>1642</v>
      </c>
      <c r="G170" s="417" t="s">
        <v>1642</v>
      </c>
      <c r="H170" s="44" t="s">
        <v>1642</v>
      </c>
      <c r="I170" s="18" t="s">
        <v>1642</v>
      </c>
    </row>
    <row r="171" spans="1:9" outlineLevel="2" x14ac:dyDescent="0.35">
      <c r="A171" s="783">
        <v>168</v>
      </c>
      <c r="B171" s="462" t="s">
        <v>1930</v>
      </c>
      <c r="C171" s="40" t="s">
        <v>1931</v>
      </c>
      <c r="D171" s="140" t="s">
        <v>1994</v>
      </c>
      <c r="E171" s="11"/>
      <c r="F171" s="17" t="s">
        <v>4091</v>
      </c>
      <c r="G171" s="17" t="s">
        <v>4091</v>
      </c>
      <c r="H171" s="18" t="s">
        <v>257</v>
      </c>
      <c r="I171" s="18" t="s">
        <v>4101</v>
      </c>
    </row>
    <row r="172" spans="1:9" outlineLevel="2" x14ac:dyDescent="0.35">
      <c r="A172" s="934">
        <v>169</v>
      </c>
      <c r="B172" s="457" t="s">
        <v>1932</v>
      </c>
      <c r="C172" s="40" t="s">
        <v>1933</v>
      </c>
      <c r="D172" s="140" t="s">
        <v>1994</v>
      </c>
      <c r="E172" s="11"/>
      <c r="F172" s="17" t="s">
        <v>4091</v>
      </c>
      <c r="G172" s="17" t="s">
        <v>4091</v>
      </c>
      <c r="H172" s="18" t="s">
        <v>257</v>
      </c>
      <c r="I172" s="18" t="s">
        <v>4101</v>
      </c>
    </row>
    <row r="173" spans="1:9" outlineLevel="2" x14ac:dyDescent="0.35">
      <c r="A173" s="783">
        <v>170</v>
      </c>
      <c r="B173" s="462" t="s">
        <v>1934</v>
      </c>
      <c r="C173" s="40" t="s">
        <v>1935</v>
      </c>
      <c r="D173" s="43" t="s">
        <v>4094</v>
      </c>
      <c r="E173" s="11"/>
      <c r="F173" s="17" t="s">
        <v>4091</v>
      </c>
      <c r="G173" s="17" t="s">
        <v>4091</v>
      </c>
      <c r="H173" s="18" t="s">
        <v>1870</v>
      </c>
      <c r="I173" s="18" t="s">
        <v>4091</v>
      </c>
    </row>
    <row r="174" spans="1:9" outlineLevel="2" x14ac:dyDescent="0.35">
      <c r="A174" s="783">
        <v>171</v>
      </c>
      <c r="B174" s="462" t="s">
        <v>1936</v>
      </c>
      <c r="C174" s="40" t="s">
        <v>1937</v>
      </c>
      <c r="D174" s="43" t="s">
        <v>4094</v>
      </c>
      <c r="E174" s="11"/>
      <c r="F174" s="17" t="s">
        <v>4091</v>
      </c>
      <c r="G174" s="17" t="s">
        <v>4091</v>
      </c>
      <c r="H174" s="18" t="s">
        <v>1870</v>
      </c>
      <c r="I174" s="18" t="s">
        <v>4091</v>
      </c>
    </row>
    <row r="175" spans="1:9" outlineLevel="2" x14ac:dyDescent="0.35">
      <c r="A175" s="783">
        <v>172</v>
      </c>
      <c r="B175" s="462" t="s">
        <v>1938</v>
      </c>
      <c r="C175" s="40" t="s">
        <v>1939</v>
      </c>
      <c r="D175" s="43" t="s">
        <v>4094</v>
      </c>
      <c r="E175" s="11"/>
      <c r="F175" s="17" t="s">
        <v>4091</v>
      </c>
      <c r="G175" s="17" t="s">
        <v>4091</v>
      </c>
      <c r="H175" s="18" t="s">
        <v>1870</v>
      </c>
      <c r="I175" s="18" t="s">
        <v>4091</v>
      </c>
    </row>
    <row r="176" spans="1:9" ht="25" outlineLevel="2" x14ac:dyDescent="0.35">
      <c r="A176" s="783">
        <v>173</v>
      </c>
      <c r="B176" s="462" t="s">
        <v>1940</v>
      </c>
      <c r="C176" s="17" t="s">
        <v>1941</v>
      </c>
      <c r="D176" s="139" t="s">
        <v>4090</v>
      </c>
      <c r="E176" s="11" t="s">
        <v>4185</v>
      </c>
      <c r="F176" s="17" t="s">
        <v>4091</v>
      </c>
      <c r="G176" s="17" t="s">
        <v>4091</v>
      </c>
      <c r="H176" s="18" t="s">
        <v>257</v>
      </c>
      <c r="I176" s="18" t="s">
        <v>4106</v>
      </c>
    </row>
    <row r="177" spans="1:9" ht="25" outlineLevel="2" x14ac:dyDescent="0.35">
      <c r="A177" s="783">
        <v>174</v>
      </c>
      <c r="B177" s="462" t="s">
        <v>1942</v>
      </c>
      <c r="C177" s="17" t="s">
        <v>1943</v>
      </c>
      <c r="D177" s="139" t="s">
        <v>4090</v>
      </c>
      <c r="E177" s="11"/>
      <c r="F177" s="17" t="s">
        <v>4091</v>
      </c>
      <c r="G177" s="17" t="s">
        <v>4091</v>
      </c>
      <c r="H177" s="18" t="s">
        <v>257</v>
      </c>
      <c r="I177" s="18" t="s">
        <v>4106</v>
      </c>
    </row>
    <row r="178" spans="1:9" outlineLevel="2" x14ac:dyDescent="0.35">
      <c r="A178" s="783">
        <v>175</v>
      </c>
      <c r="B178" s="462" t="s">
        <v>1944</v>
      </c>
      <c r="C178" s="17" t="s">
        <v>1945</v>
      </c>
      <c r="D178" s="140" t="s">
        <v>1994</v>
      </c>
      <c r="E178" s="11"/>
      <c r="F178" s="17" t="s">
        <v>4091</v>
      </c>
      <c r="G178" s="17" t="s">
        <v>4091</v>
      </c>
      <c r="H178" s="18" t="s">
        <v>257</v>
      </c>
      <c r="I178" s="18" t="s">
        <v>4101</v>
      </c>
    </row>
    <row r="179" spans="1:9" ht="25" outlineLevel="2" x14ac:dyDescent="0.35">
      <c r="A179" s="783">
        <v>176</v>
      </c>
      <c r="B179" s="462" t="s">
        <v>1946</v>
      </c>
      <c r="C179" s="17" t="s">
        <v>1947</v>
      </c>
      <c r="D179" s="139" t="s">
        <v>4090</v>
      </c>
      <c r="E179" s="11"/>
      <c r="F179" s="17" t="s">
        <v>4091</v>
      </c>
      <c r="G179" s="17" t="s">
        <v>4091</v>
      </c>
      <c r="H179" s="18" t="s">
        <v>257</v>
      </c>
      <c r="I179" s="18" t="s">
        <v>4106</v>
      </c>
    </row>
    <row r="180" spans="1:9" outlineLevel="2" x14ac:dyDescent="0.35">
      <c r="A180" s="783">
        <v>177</v>
      </c>
      <c r="B180" s="462" t="s">
        <v>1948</v>
      </c>
      <c r="C180" s="17" t="s">
        <v>1949</v>
      </c>
      <c r="D180" s="43" t="s">
        <v>4094</v>
      </c>
      <c r="E180" s="11"/>
      <c r="F180" s="17" t="s">
        <v>4091</v>
      </c>
      <c r="G180" s="17" t="s">
        <v>4091</v>
      </c>
      <c r="H180" s="18" t="s">
        <v>1870</v>
      </c>
      <c r="I180" s="18" t="s">
        <v>4091</v>
      </c>
    </row>
    <row r="181" spans="1:9" outlineLevel="2" x14ac:dyDescent="0.35">
      <c r="A181" s="783">
        <v>178</v>
      </c>
      <c r="B181" s="462" t="s">
        <v>1950</v>
      </c>
      <c r="C181" s="17" t="s">
        <v>1951</v>
      </c>
      <c r="D181" s="43" t="s">
        <v>4094</v>
      </c>
      <c r="E181" s="11"/>
      <c r="F181" s="17" t="s">
        <v>4091</v>
      </c>
      <c r="G181" s="17" t="s">
        <v>4091</v>
      </c>
      <c r="H181" s="18" t="s">
        <v>1870</v>
      </c>
      <c r="I181" s="18" t="s">
        <v>4091</v>
      </c>
    </row>
    <row r="182" spans="1:9" outlineLevel="2" x14ac:dyDescent="0.35">
      <c r="A182" s="783">
        <v>179</v>
      </c>
      <c r="B182" s="462" t="s">
        <v>1952</v>
      </c>
      <c r="C182" s="17" t="s">
        <v>1953</v>
      </c>
      <c r="D182" s="139" t="s">
        <v>4090</v>
      </c>
      <c r="E182" s="11"/>
      <c r="F182" s="17" t="s">
        <v>4091</v>
      </c>
      <c r="G182" s="17" t="s">
        <v>4091</v>
      </c>
      <c r="H182" s="18" t="s">
        <v>257</v>
      </c>
      <c r="I182" s="18" t="s">
        <v>4092</v>
      </c>
    </row>
    <row r="183" spans="1:9" ht="25" outlineLevel="2" x14ac:dyDescent="0.35">
      <c r="A183" s="783">
        <v>180</v>
      </c>
      <c r="B183" s="462" t="s">
        <v>1954</v>
      </c>
      <c r="C183" s="17" t="s">
        <v>1955</v>
      </c>
      <c r="D183" s="139" t="s">
        <v>4090</v>
      </c>
      <c r="E183" s="11"/>
      <c r="F183" s="17" t="s">
        <v>4091</v>
      </c>
      <c r="G183" s="17" t="s">
        <v>4091</v>
      </c>
      <c r="H183" s="18" t="s">
        <v>257</v>
      </c>
      <c r="I183" s="18" t="s">
        <v>4106</v>
      </c>
    </row>
    <row r="184" spans="1:9" outlineLevel="2" x14ac:dyDescent="0.35">
      <c r="A184" s="783">
        <v>181</v>
      </c>
      <c r="B184" s="462" t="s">
        <v>1956</v>
      </c>
      <c r="C184" s="17" t="s">
        <v>1957</v>
      </c>
      <c r="D184" s="43" t="s">
        <v>4094</v>
      </c>
      <c r="E184" s="11"/>
      <c r="F184" s="17" t="s">
        <v>4091</v>
      </c>
      <c r="G184" s="17" t="s">
        <v>4091</v>
      </c>
      <c r="H184" s="18" t="s">
        <v>1870</v>
      </c>
      <c r="I184" s="18" t="s">
        <v>4091</v>
      </c>
    </row>
    <row r="185" spans="1:9" s="60" customFormat="1" ht="25" outlineLevel="2" x14ac:dyDescent="0.35">
      <c r="A185" s="783">
        <v>182</v>
      </c>
      <c r="B185" s="462" t="s">
        <v>1958</v>
      </c>
      <c r="C185" s="17" t="s">
        <v>1959</v>
      </c>
      <c r="D185" s="139" t="s">
        <v>4090</v>
      </c>
      <c r="E185" s="16" t="s">
        <v>4186</v>
      </c>
      <c r="F185" s="70" t="s">
        <v>4091</v>
      </c>
      <c r="G185" s="70" t="s">
        <v>4091</v>
      </c>
      <c r="H185" s="20" t="s">
        <v>257</v>
      </c>
      <c r="I185" s="18" t="s">
        <v>4106</v>
      </c>
    </row>
    <row r="186" spans="1:9" s="60" customFormat="1" outlineLevel="2" x14ac:dyDescent="0.35">
      <c r="A186" s="783">
        <v>183</v>
      </c>
      <c r="B186" s="462" t="s">
        <v>4187</v>
      </c>
      <c r="C186" s="17" t="s">
        <v>2754</v>
      </c>
      <c r="D186" s="43" t="s">
        <v>4094</v>
      </c>
      <c r="E186" s="16"/>
      <c r="F186" s="70" t="s">
        <v>4091</v>
      </c>
      <c r="G186" s="70" t="s">
        <v>4091</v>
      </c>
      <c r="H186" s="18" t="s">
        <v>1870</v>
      </c>
      <c r="I186" s="20" t="s">
        <v>4091</v>
      </c>
    </row>
    <row r="187" spans="1:9" ht="26" outlineLevel="1" x14ac:dyDescent="0.35">
      <c r="A187" s="940">
        <v>184</v>
      </c>
      <c r="B187" s="438"/>
      <c r="C187" s="44" t="s">
        <v>1960</v>
      </c>
      <c r="D187" s="949" t="s">
        <v>4188</v>
      </c>
      <c r="E187" s="463"/>
      <c r="F187" s="417" t="s">
        <v>1642</v>
      </c>
      <c r="G187" s="417" t="s">
        <v>1642</v>
      </c>
      <c r="H187" s="44" t="s">
        <v>1642</v>
      </c>
      <c r="I187" s="18" t="s">
        <v>1642</v>
      </c>
    </row>
    <row r="188" spans="1:9" ht="13" outlineLevel="2" x14ac:dyDescent="0.35">
      <c r="A188" s="936">
        <v>185</v>
      </c>
      <c r="B188" s="448"/>
      <c r="C188" s="15" t="s">
        <v>1961</v>
      </c>
      <c r="D188" s="423"/>
      <c r="E188" s="423"/>
      <c r="F188" s="423" t="s">
        <v>1642</v>
      </c>
      <c r="G188" s="423" t="s">
        <v>1642</v>
      </c>
      <c r="H188" s="23" t="s">
        <v>1642</v>
      </c>
      <c r="I188" s="18" t="s">
        <v>1642</v>
      </c>
    </row>
    <row r="189" spans="1:9" ht="37.5" outlineLevel="2" x14ac:dyDescent="0.35">
      <c r="A189" s="934">
        <v>186</v>
      </c>
      <c r="B189" s="457" t="s">
        <v>1962</v>
      </c>
      <c r="C189" s="28" t="s">
        <v>1963</v>
      </c>
      <c r="D189" s="139" t="s">
        <v>4090</v>
      </c>
      <c r="E189" s="11" t="s">
        <v>4189</v>
      </c>
      <c r="F189" s="17" t="s">
        <v>4091</v>
      </c>
      <c r="G189" s="17" t="s">
        <v>4091</v>
      </c>
      <c r="H189" s="21" t="s">
        <v>257</v>
      </c>
      <c r="I189" s="18" t="s">
        <v>4106</v>
      </c>
    </row>
    <row r="190" spans="1:9" ht="37.5" outlineLevel="2" x14ac:dyDescent="0.35">
      <c r="A190" s="934">
        <v>187</v>
      </c>
      <c r="B190" s="457" t="s">
        <v>1964</v>
      </c>
      <c r="C190" s="40" t="s">
        <v>1965</v>
      </c>
      <c r="D190" s="139" t="s">
        <v>4090</v>
      </c>
      <c r="E190" s="16" t="s">
        <v>4619</v>
      </c>
      <c r="F190" s="17" t="s">
        <v>4091</v>
      </c>
      <c r="G190" s="17" t="s">
        <v>4091</v>
      </c>
      <c r="H190" s="21" t="s">
        <v>257</v>
      </c>
      <c r="I190" s="141" t="s">
        <v>4108</v>
      </c>
    </row>
    <row r="191" spans="1:9" ht="37.5" outlineLevel="2" x14ac:dyDescent="0.35">
      <c r="A191" s="934">
        <v>188</v>
      </c>
      <c r="B191" s="457" t="s">
        <v>1966</v>
      </c>
      <c r="C191" s="40" t="s">
        <v>1967</v>
      </c>
      <c r="D191" s="140" t="s">
        <v>1994</v>
      </c>
      <c r="E191" s="16" t="s">
        <v>4620</v>
      </c>
      <c r="F191" s="17" t="s">
        <v>4091</v>
      </c>
      <c r="G191" s="17" t="s">
        <v>4091</v>
      </c>
      <c r="H191" s="21" t="s">
        <v>257</v>
      </c>
      <c r="I191" s="40" t="s">
        <v>4101</v>
      </c>
    </row>
    <row r="192" spans="1:9" ht="25" outlineLevel="2" x14ac:dyDescent="0.35">
      <c r="A192" s="934">
        <v>189</v>
      </c>
      <c r="B192" s="457" t="s">
        <v>1968</v>
      </c>
      <c r="C192" s="28" t="s">
        <v>1969</v>
      </c>
      <c r="D192" s="140" t="s">
        <v>1994</v>
      </c>
      <c r="E192" s="11" t="s">
        <v>4192</v>
      </c>
      <c r="F192" s="17" t="s">
        <v>4091</v>
      </c>
      <c r="G192" s="17" t="s">
        <v>4091</v>
      </c>
      <c r="H192" s="21" t="s">
        <v>257</v>
      </c>
      <c r="I192" s="18" t="s">
        <v>4101</v>
      </c>
    </row>
    <row r="193" spans="1:9" ht="25" outlineLevel="2" x14ac:dyDescent="0.35">
      <c r="A193" s="934">
        <v>190</v>
      </c>
      <c r="B193" s="457" t="s">
        <v>1970</v>
      </c>
      <c r="C193" s="28" t="s">
        <v>1971</v>
      </c>
      <c r="D193" s="139" t="s">
        <v>4090</v>
      </c>
      <c r="E193" s="11" t="s">
        <v>4193</v>
      </c>
      <c r="F193" s="17" t="s">
        <v>4091</v>
      </c>
      <c r="G193" s="17" t="s">
        <v>4091</v>
      </c>
      <c r="H193" s="21" t="s">
        <v>257</v>
      </c>
      <c r="I193" s="18" t="s">
        <v>4106</v>
      </c>
    </row>
    <row r="194" spans="1:9" ht="25" outlineLevel="2" x14ac:dyDescent="0.35">
      <c r="A194" s="934">
        <v>191</v>
      </c>
      <c r="B194" s="457" t="s">
        <v>1972</v>
      </c>
      <c r="C194" s="28" t="s">
        <v>1973</v>
      </c>
      <c r="D194" s="792" t="s">
        <v>4172</v>
      </c>
      <c r="E194" s="11" t="s">
        <v>4194</v>
      </c>
      <c r="F194" s="17" t="s">
        <v>4173</v>
      </c>
      <c r="G194" s="17" t="s">
        <v>4174</v>
      </c>
      <c r="H194" s="21" t="s">
        <v>259</v>
      </c>
      <c r="I194" s="18" t="s">
        <v>4106</v>
      </c>
    </row>
    <row r="195" spans="1:9" ht="25" outlineLevel="2" x14ac:dyDescent="0.35">
      <c r="A195" s="934">
        <v>192</v>
      </c>
      <c r="B195" s="457" t="s">
        <v>1974</v>
      </c>
      <c r="C195" s="28" t="s">
        <v>1975</v>
      </c>
      <c r="D195" s="792" t="s">
        <v>4172</v>
      </c>
      <c r="E195" s="17"/>
      <c r="F195" s="17" t="s">
        <v>4173</v>
      </c>
      <c r="G195" s="17" t="s">
        <v>4174</v>
      </c>
      <c r="H195" s="21" t="s">
        <v>259</v>
      </c>
      <c r="I195" s="18" t="s">
        <v>4106</v>
      </c>
    </row>
    <row r="196" spans="1:9" outlineLevel="2" x14ac:dyDescent="0.35">
      <c r="A196" s="934">
        <v>193</v>
      </c>
      <c r="B196" s="457" t="s">
        <v>1976</v>
      </c>
      <c r="C196" s="28" t="s">
        <v>1977</v>
      </c>
      <c r="D196" s="43" t="s">
        <v>4094</v>
      </c>
      <c r="E196" s="17" t="s">
        <v>4195</v>
      </c>
      <c r="F196" s="17" t="s">
        <v>4091</v>
      </c>
      <c r="G196" s="17" t="s">
        <v>4091</v>
      </c>
      <c r="H196" s="21" t="s">
        <v>1870</v>
      </c>
      <c r="I196" s="18" t="s">
        <v>4091</v>
      </c>
    </row>
    <row r="197" spans="1:9" outlineLevel="2" x14ac:dyDescent="0.35">
      <c r="A197" s="934">
        <v>194</v>
      </c>
      <c r="B197" s="457" t="s">
        <v>1978</v>
      </c>
      <c r="C197" s="28" t="s">
        <v>1979</v>
      </c>
      <c r="D197" s="43" t="s">
        <v>4094</v>
      </c>
      <c r="E197" s="17" t="s">
        <v>4195</v>
      </c>
      <c r="F197" s="17" t="s">
        <v>4091</v>
      </c>
      <c r="G197" s="17" t="s">
        <v>4091</v>
      </c>
      <c r="H197" s="21" t="s">
        <v>1870</v>
      </c>
      <c r="I197" s="18" t="s">
        <v>4091</v>
      </c>
    </row>
    <row r="198" spans="1:9" ht="25" outlineLevel="2" x14ac:dyDescent="0.35">
      <c r="A198" s="934">
        <v>195</v>
      </c>
      <c r="B198" s="457" t="s">
        <v>1980</v>
      </c>
      <c r="C198" s="28" t="s">
        <v>1981</v>
      </c>
      <c r="D198" s="140" t="s">
        <v>1994</v>
      </c>
      <c r="E198" s="17" t="s">
        <v>4196</v>
      </c>
      <c r="F198" s="17" t="s">
        <v>4091</v>
      </c>
      <c r="G198" s="17" t="s">
        <v>4091</v>
      </c>
      <c r="H198" s="21" t="s">
        <v>257</v>
      </c>
      <c r="I198" s="18" t="s">
        <v>4101</v>
      </c>
    </row>
    <row r="199" spans="1:9" s="60" customFormat="1" ht="25" outlineLevel="2" x14ac:dyDescent="0.35">
      <c r="A199" s="783">
        <v>196</v>
      </c>
      <c r="B199" s="462" t="s">
        <v>1982</v>
      </c>
      <c r="C199" s="28" t="s">
        <v>1983</v>
      </c>
      <c r="D199" s="139" t="s">
        <v>4090</v>
      </c>
      <c r="E199" s="70" t="s">
        <v>4197</v>
      </c>
      <c r="F199" s="70" t="s">
        <v>4091</v>
      </c>
      <c r="G199" s="70" t="s">
        <v>4091</v>
      </c>
      <c r="H199" s="21" t="s">
        <v>257</v>
      </c>
      <c r="I199" s="11" t="s">
        <v>4106</v>
      </c>
    </row>
    <row r="200" spans="1:9" s="60" customFormat="1" ht="25" outlineLevel="2" x14ac:dyDescent="0.35">
      <c r="A200" s="783">
        <v>197</v>
      </c>
      <c r="B200" s="462" t="s">
        <v>1984</v>
      </c>
      <c r="C200" s="28" t="s">
        <v>1985</v>
      </c>
      <c r="D200" s="139" t="s">
        <v>4090</v>
      </c>
      <c r="E200" s="70" t="s">
        <v>4197</v>
      </c>
      <c r="F200" s="70" t="s">
        <v>4091</v>
      </c>
      <c r="G200" s="70" t="s">
        <v>4091</v>
      </c>
      <c r="H200" s="21" t="s">
        <v>257</v>
      </c>
      <c r="I200" s="11" t="s">
        <v>4106</v>
      </c>
    </row>
    <row r="201" spans="1:9" ht="25" outlineLevel="2" x14ac:dyDescent="0.35">
      <c r="A201" s="934">
        <v>198</v>
      </c>
      <c r="B201" s="457" t="s">
        <v>1986</v>
      </c>
      <c r="C201" s="28" t="s">
        <v>1987</v>
      </c>
      <c r="D201" s="792" t="s">
        <v>4172</v>
      </c>
      <c r="E201" s="28"/>
      <c r="F201" s="17" t="s">
        <v>4173</v>
      </c>
      <c r="G201" s="17" t="s">
        <v>4174</v>
      </c>
      <c r="H201" s="21" t="s">
        <v>259</v>
      </c>
      <c r="I201" s="18" t="s">
        <v>4106</v>
      </c>
    </row>
    <row r="202" spans="1:9" ht="25" outlineLevel="2" x14ac:dyDescent="0.35">
      <c r="A202" s="934">
        <v>199</v>
      </c>
      <c r="B202" s="457" t="s">
        <v>1988</v>
      </c>
      <c r="C202" s="28" t="s">
        <v>1989</v>
      </c>
      <c r="D202" s="792" t="s">
        <v>4172</v>
      </c>
      <c r="E202" s="28"/>
      <c r="F202" s="17" t="s">
        <v>4173</v>
      </c>
      <c r="G202" s="17" t="s">
        <v>4174</v>
      </c>
      <c r="H202" s="21" t="s">
        <v>259</v>
      </c>
      <c r="I202" s="18" t="s">
        <v>4106</v>
      </c>
    </row>
    <row r="203" spans="1:9" ht="65" outlineLevel="1" x14ac:dyDescent="0.35">
      <c r="A203" s="940">
        <v>200</v>
      </c>
      <c r="B203" s="438"/>
      <c r="C203" s="44" t="s">
        <v>1990</v>
      </c>
      <c r="D203" s="948" t="s">
        <v>4688</v>
      </c>
      <c r="E203" s="461"/>
      <c r="F203" s="417" t="s">
        <v>1642</v>
      </c>
      <c r="G203" s="417" t="s">
        <v>1642</v>
      </c>
      <c r="H203" s="44" t="s">
        <v>1642</v>
      </c>
      <c r="I203" s="18" t="s">
        <v>1642</v>
      </c>
    </row>
    <row r="204" spans="1:9" ht="13" outlineLevel="2" x14ac:dyDescent="0.35">
      <c r="A204" s="799">
        <v>201</v>
      </c>
      <c r="B204" s="431"/>
      <c r="C204" s="420" t="s">
        <v>1991</v>
      </c>
      <c r="D204" s="422"/>
      <c r="E204" s="420"/>
      <c r="F204" s="420" t="s">
        <v>1642</v>
      </c>
      <c r="G204" s="420" t="s">
        <v>1642</v>
      </c>
      <c r="H204" s="44" t="s">
        <v>1642</v>
      </c>
      <c r="I204" s="18" t="s">
        <v>1642</v>
      </c>
    </row>
    <row r="205" spans="1:9" ht="25" outlineLevel="2" x14ac:dyDescent="0.35">
      <c r="A205" s="944">
        <v>202</v>
      </c>
      <c r="B205" s="427" t="s">
        <v>1992</v>
      </c>
      <c r="C205" s="11" t="s">
        <v>1993</v>
      </c>
      <c r="D205" s="140" t="s">
        <v>1994</v>
      </c>
      <c r="E205" s="11"/>
      <c r="F205" s="17" t="s">
        <v>4091</v>
      </c>
      <c r="G205" s="17" t="s">
        <v>4091</v>
      </c>
      <c r="H205" s="21" t="s">
        <v>257</v>
      </c>
      <c r="I205" s="18" t="s">
        <v>4101</v>
      </c>
    </row>
    <row r="206" spans="1:9" ht="13" outlineLevel="2" x14ac:dyDescent="0.35">
      <c r="A206" s="486">
        <v>203</v>
      </c>
      <c r="B206" s="440"/>
      <c r="C206" s="12" t="s">
        <v>1994</v>
      </c>
      <c r="D206" s="24"/>
      <c r="E206" s="423"/>
      <c r="F206" s="423" t="s">
        <v>1642</v>
      </c>
      <c r="G206" s="423" t="s">
        <v>1642</v>
      </c>
      <c r="H206" s="44" t="s">
        <v>1642</v>
      </c>
      <c r="I206" s="18" t="s">
        <v>1642</v>
      </c>
    </row>
    <row r="207" spans="1:9" ht="25" outlineLevel="2" x14ac:dyDescent="0.35">
      <c r="A207" s="944">
        <v>204</v>
      </c>
      <c r="B207" s="427" t="s">
        <v>1995</v>
      </c>
      <c r="C207" s="11" t="s">
        <v>1996</v>
      </c>
      <c r="D207" s="139" t="s">
        <v>4090</v>
      </c>
      <c r="E207" s="11" t="s">
        <v>4689</v>
      </c>
      <c r="F207" s="17" t="s">
        <v>4091</v>
      </c>
      <c r="G207" s="17" t="s">
        <v>4091</v>
      </c>
      <c r="H207" s="21" t="s">
        <v>257</v>
      </c>
      <c r="I207" s="18" t="s">
        <v>4106</v>
      </c>
    </row>
    <row r="208" spans="1:9" ht="25" outlineLevel="2" x14ac:dyDescent="0.35">
      <c r="A208" s="944">
        <v>205</v>
      </c>
      <c r="B208" s="427" t="s">
        <v>1997</v>
      </c>
      <c r="C208" s="11" t="s">
        <v>1998</v>
      </c>
      <c r="D208" s="139" t="s">
        <v>4090</v>
      </c>
      <c r="E208" s="11"/>
      <c r="F208" s="17" t="s">
        <v>4091</v>
      </c>
      <c r="G208" s="17" t="s">
        <v>4091</v>
      </c>
      <c r="H208" s="21" t="s">
        <v>257</v>
      </c>
      <c r="I208" s="18" t="s">
        <v>4106</v>
      </c>
    </row>
    <row r="209" spans="1:9" ht="13" outlineLevel="1" x14ac:dyDescent="0.35">
      <c r="A209" s="940">
        <v>206</v>
      </c>
      <c r="B209" s="438"/>
      <c r="C209" s="44" t="s">
        <v>1999</v>
      </c>
      <c r="D209" s="873" t="s">
        <v>4188</v>
      </c>
      <c r="E209" s="241"/>
      <c r="F209" s="417" t="s">
        <v>1642</v>
      </c>
      <c r="G209" s="417" t="s">
        <v>1642</v>
      </c>
      <c r="H209" s="44" t="s">
        <v>1642</v>
      </c>
      <c r="I209" s="18" t="s">
        <v>1642</v>
      </c>
    </row>
    <row r="210" spans="1:9" ht="13" outlineLevel="2" x14ac:dyDescent="0.35">
      <c r="A210" s="799">
        <v>207</v>
      </c>
      <c r="B210" s="431"/>
      <c r="C210" s="420" t="s">
        <v>1991</v>
      </c>
      <c r="D210" s="422"/>
      <c r="E210" s="420"/>
      <c r="F210" s="420" t="s">
        <v>1642</v>
      </c>
      <c r="G210" s="420" t="s">
        <v>1642</v>
      </c>
      <c r="H210" s="44" t="s">
        <v>1642</v>
      </c>
      <c r="I210" s="18" t="s">
        <v>1642</v>
      </c>
    </row>
    <row r="211" spans="1:9" outlineLevel="2" x14ac:dyDescent="0.35">
      <c r="A211" s="944">
        <v>208</v>
      </c>
      <c r="B211" s="427" t="s">
        <v>2000</v>
      </c>
      <c r="C211" s="11" t="s">
        <v>2001</v>
      </c>
      <c r="D211" s="140" t="s">
        <v>1994</v>
      </c>
      <c r="E211" s="17" t="s">
        <v>4621</v>
      </c>
      <c r="F211" s="17" t="s">
        <v>4091</v>
      </c>
      <c r="G211" s="17" t="s">
        <v>4091</v>
      </c>
      <c r="H211" s="21" t="s">
        <v>257</v>
      </c>
      <c r="I211" s="18" t="s">
        <v>4101</v>
      </c>
    </row>
    <row r="212" spans="1:9" outlineLevel="2" x14ac:dyDescent="0.35">
      <c r="A212" s="944">
        <v>209</v>
      </c>
      <c r="B212" s="427" t="s">
        <v>2002</v>
      </c>
      <c r="C212" s="11" t="s">
        <v>2003</v>
      </c>
      <c r="D212" s="140" t="s">
        <v>1994</v>
      </c>
      <c r="E212" s="11"/>
      <c r="F212" s="17" t="s">
        <v>4091</v>
      </c>
      <c r="G212" s="17" t="s">
        <v>4091</v>
      </c>
      <c r="H212" s="21" t="s">
        <v>257</v>
      </c>
      <c r="I212" s="18" t="s">
        <v>4101</v>
      </c>
    </row>
    <row r="213" spans="1:9" ht="25" outlineLevel="2" x14ac:dyDescent="0.35">
      <c r="A213" s="944">
        <v>210</v>
      </c>
      <c r="B213" s="427" t="s">
        <v>2006</v>
      </c>
      <c r="C213" s="11" t="s">
        <v>2007</v>
      </c>
      <c r="D213" s="792" t="s">
        <v>4172</v>
      </c>
      <c r="E213" s="38" t="s">
        <v>4622</v>
      </c>
      <c r="F213" s="17" t="s">
        <v>4173</v>
      </c>
      <c r="G213" s="17" t="s">
        <v>4174</v>
      </c>
      <c r="H213" s="21" t="s">
        <v>257</v>
      </c>
      <c r="I213" s="18" t="s">
        <v>4106</v>
      </c>
    </row>
    <row r="214" spans="1:9" outlineLevel="2" x14ac:dyDescent="0.35">
      <c r="A214" s="944">
        <v>211</v>
      </c>
      <c r="B214" s="427" t="s">
        <v>2008</v>
      </c>
      <c r="C214" s="11" t="s">
        <v>2009</v>
      </c>
      <c r="D214" s="140" t="s">
        <v>1994</v>
      </c>
      <c r="E214" s="11" t="s">
        <v>4623</v>
      </c>
      <c r="F214" s="17" t="s">
        <v>4091</v>
      </c>
      <c r="G214" s="17" t="s">
        <v>4091</v>
      </c>
      <c r="H214" s="21" t="s">
        <v>257</v>
      </c>
      <c r="I214" s="18" t="s">
        <v>4101</v>
      </c>
    </row>
    <row r="215" spans="1:9" ht="25" outlineLevel="2" x14ac:dyDescent="0.35">
      <c r="A215" s="944">
        <v>212</v>
      </c>
      <c r="B215" s="427" t="s">
        <v>2010</v>
      </c>
      <c r="C215" s="11" t="s">
        <v>2011</v>
      </c>
      <c r="D215" s="140" t="s">
        <v>1994</v>
      </c>
      <c r="E215" s="11" t="s">
        <v>4624</v>
      </c>
      <c r="F215" s="17" t="s">
        <v>4091</v>
      </c>
      <c r="G215" s="17" t="s">
        <v>4091</v>
      </c>
      <c r="H215" s="21" t="s">
        <v>257</v>
      </c>
      <c r="I215" s="18" t="s">
        <v>4101</v>
      </c>
    </row>
    <row r="216" spans="1:9" outlineLevel="2" x14ac:dyDescent="0.35">
      <c r="A216" s="944">
        <v>213</v>
      </c>
      <c r="B216" s="427" t="s">
        <v>2012</v>
      </c>
      <c r="C216" s="11" t="s">
        <v>2013</v>
      </c>
      <c r="D216" s="140" t="s">
        <v>1994</v>
      </c>
      <c r="E216" s="11" t="s">
        <v>4625</v>
      </c>
      <c r="F216" s="17" t="s">
        <v>4091</v>
      </c>
      <c r="G216" s="17" t="s">
        <v>4091</v>
      </c>
      <c r="H216" s="21" t="s">
        <v>257</v>
      </c>
      <c r="I216" s="18" t="s">
        <v>4101</v>
      </c>
    </row>
    <row r="217" spans="1:9" outlineLevel="2" x14ac:dyDescent="0.35">
      <c r="A217" s="944">
        <v>214</v>
      </c>
      <c r="B217" s="427" t="s">
        <v>2014</v>
      </c>
      <c r="C217" s="11" t="s">
        <v>2015</v>
      </c>
      <c r="D217" s="140" t="s">
        <v>1994</v>
      </c>
      <c r="E217" s="17" t="s">
        <v>4626</v>
      </c>
      <c r="F217" s="17" t="s">
        <v>4091</v>
      </c>
      <c r="G217" s="17" t="s">
        <v>4091</v>
      </c>
      <c r="H217" s="21" t="s">
        <v>257</v>
      </c>
      <c r="I217" s="18" t="s">
        <v>4101</v>
      </c>
    </row>
    <row r="218" spans="1:9" ht="25" outlineLevel="2" x14ac:dyDescent="0.35">
      <c r="A218" s="944">
        <v>215</v>
      </c>
      <c r="B218" s="427" t="s">
        <v>2016</v>
      </c>
      <c r="C218" s="11" t="s">
        <v>2017</v>
      </c>
      <c r="D218" s="43" t="s">
        <v>4094</v>
      </c>
      <c r="E218" s="38" t="s">
        <v>4627</v>
      </c>
      <c r="F218" s="17" t="s">
        <v>4091</v>
      </c>
      <c r="G218" s="17" t="s">
        <v>4091</v>
      </c>
      <c r="H218" s="21" t="s">
        <v>1870</v>
      </c>
      <c r="I218" s="18" t="s">
        <v>4091</v>
      </c>
    </row>
    <row r="219" spans="1:9" ht="25" outlineLevel="2" x14ac:dyDescent="0.35">
      <c r="A219" s="944">
        <v>216</v>
      </c>
      <c r="B219" s="427" t="s">
        <v>2018</v>
      </c>
      <c r="C219" s="11" t="s">
        <v>2019</v>
      </c>
      <c r="D219" s="792" t="s">
        <v>4172</v>
      </c>
      <c r="E219" s="17" t="s">
        <v>4628</v>
      </c>
      <c r="F219" s="17" t="s">
        <v>4173</v>
      </c>
      <c r="G219" s="17" t="s">
        <v>4174</v>
      </c>
      <c r="H219" s="21" t="s">
        <v>259</v>
      </c>
      <c r="I219" s="18" t="s">
        <v>4106</v>
      </c>
    </row>
    <row r="220" spans="1:9" ht="25" outlineLevel="2" x14ac:dyDescent="0.35">
      <c r="A220" s="944">
        <v>217</v>
      </c>
      <c r="B220" s="427" t="s">
        <v>2020</v>
      </c>
      <c r="C220" s="11" t="s">
        <v>2021</v>
      </c>
      <c r="D220" s="792" t="s">
        <v>4172</v>
      </c>
      <c r="E220" s="17" t="s">
        <v>4629</v>
      </c>
      <c r="F220" s="17" t="s">
        <v>4173</v>
      </c>
      <c r="G220" s="17" t="s">
        <v>4174</v>
      </c>
      <c r="H220" s="21" t="s">
        <v>259</v>
      </c>
      <c r="I220" s="18" t="s">
        <v>4106</v>
      </c>
    </row>
    <row r="221" spans="1:9" ht="13" outlineLevel="1" x14ac:dyDescent="0.35">
      <c r="A221" s="940">
        <v>218</v>
      </c>
      <c r="B221" s="438"/>
      <c r="C221" s="44" t="s">
        <v>2022</v>
      </c>
      <c r="D221" s="949" t="s">
        <v>4188</v>
      </c>
      <c r="E221" s="463"/>
      <c r="F221" s="417" t="s">
        <v>1642</v>
      </c>
      <c r="G221" s="417" t="s">
        <v>1642</v>
      </c>
      <c r="H221" s="44" t="s">
        <v>1642</v>
      </c>
      <c r="I221" s="18" t="s">
        <v>1642</v>
      </c>
    </row>
    <row r="222" spans="1:9" ht="13" outlineLevel="2" x14ac:dyDescent="0.35">
      <c r="A222" s="799">
        <v>219</v>
      </c>
      <c r="B222" s="431"/>
      <c r="C222" s="420" t="s">
        <v>1991</v>
      </c>
      <c r="D222" s="422"/>
      <c r="E222" s="420"/>
      <c r="F222" s="420" t="s">
        <v>1642</v>
      </c>
      <c r="G222" s="420" t="s">
        <v>1642</v>
      </c>
      <c r="H222" s="44" t="s">
        <v>1642</v>
      </c>
      <c r="I222" s="18" t="s">
        <v>1642</v>
      </c>
    </row>
    <row r="223" spans="1:9" outlineLevel="2" x14ac:dyDescent="0.35">
      <c r="A223" s="944">
        <v>220</v>
      </c>
      <c r="B223" s="427" t="s">
        <v>2023</v>
      </c>
      <c r="C223" s="11" t="s">
        <v>2024</v>
      </c>
      <c r="D223" s="139" t="s">
        <v>4090</v>
      </c>
      <c r="E223" s="38" t="s">
        <v>4630</v>
      </c>
      <c r="F223" s="17" t="s">
        <v>4091</v>
      </c>
      <c r="G223" s="17" t="s">
        <v>4091</v>
      </c>
      <c r="H223" s="21" t="s">
        <v>257</v>
      </c>
      <c r="I223" s="18" t="s">
        <v>4092</v>
      </c>
    </row>
    <row r="224" spans="1:9" s="870" customFormat="1" outlineLevel="2" x14ac:dyDescent="0.25">
      <c r="A224" s="944">
        <v>221</v>
      </c>
      <c r="B224" s="427" t="s">
        <v>2025</v>
      </c>
      <c r="C224" s="11" t="s">
        <v>2026</v>
      </c>
      <c r="D224" s="139" t="s">
        <v>4090</v>
      </c>
      <c r="E224" s="38" t="s">
        <v>4631</v>
      </c>
      <c r="F224" s="17" t="s">
        <v>4091</v>
      </c>
      <c r="G224" s="17" t="s">
        <v>4091</v>
      </c>
      <c r="H224" s="21" t="s">
        <v>257</v>
      </c>
      <c r="I224" s="18" t="s">
        <v>4092</v>
      </c>
    </row>
    <row r="225" spans="1:9" s="870" customFormat="1" ht="25" outlineLevel="2" x14ac:dyDescent="0.25">
      <c r="A225" s="944">
        <v>222</v>
      </c>
      <c r="B225" s="427" t="s">
        <v>2029</v>
      </c>
      <c r="C225" s="11" t="s">
        <v>2030</v>
      </c>
      <c r="D225" s="140" t="s">
        <v>1994</v>
      </c>
      <c r="E225" s="38" t="s">
        <v>4632</v>
      </c>
      <c r="F225" s="17" t="s">
        <v>4091</v>
      </c>
      <c r="G225" s="17" t="s">
        <v>4091</v>
      </c>
      <c r="H225" s="21" t="s">
        <v>257</v>
      </c>
      <c r="I225" s="18" t="s">
        <v>4101</v>
      </c>
    </row>
    <row r="226" spans="1:9" s="870" customFormat="1" outlineLevel="2" x14ac:dyDescent="0.25">
      <c r="A226" s="944">
        <v>223</v>
      </c>
      <c r="B226" s="427" t="s">
        <v>949</v>
      </c>
      <c r="C226" s="11" t="s">
        <v>2031</v>
      </c>
      <c r="D226" s="140" t="s">
        <v>1994</v>
      </c>
      <c r="E226" s="38" t="s">
        <v>4633</v>
      </c>
      <c r="F226" s="17" t="s">
        <v>4091</v>
      </c>
      <c r="G226" s="17" t="s">
        <v>4091</v>
      </c>
      <c r="H226" s="21" t="s">
        <v>257</v>
      </c>
      <c r="I226" s="18" t="s">
        <v>4101</v>
      </c>
    </row>
    <row r="227" spans="1:9" s="870" customFormat="1" ht="25" outlineLevel="2" x14ac:dyDescent="0.25">
      <c r="A227" s="944">
        <v>224</v>
      </c>
      <c r="B227" s="427" t="s">
        <v>2032</v>
      </c>
      <c r="C227" s="11" t="s">
        <v>2033</v>
      </c>
      <c r="D227" s="139" t="s">
        <v>4090</v>
      </c>
      <c r="E227" s="38" t="s">
        <v>4634</v>
      </c>
      <c r="F227" s="17" t="s">
        <v>4091</v>
      </c>
      <c r="G227" s="17" t="s">
        <v>4091</v>
      </c>
      <c r="H227" s="21" t="s">
        <v>257</v>
      </c>
      <c r="I227" s="18" t="s">
        <v>4106</v>
      </c>
    </row>
    <row r="228" spans="1:9" s="870" customFormat="1" ht="25" outlineLevel="2" x14ac:dyDescent="0.25">
      <c r="A228" s="944">
        <v>225</v>
      </c>
      <c r="B228" s="427" t="s">
        <v>2034</v>
      </c>
      <c r="C228" s="11" t="s">
        <v>2035</v>
      </c>
      <c r="D228" s="139" t="s">
        <v>4090</v>
      </c>
      <c r="E228" s="11" t="s">
        <v>4635</v>
      </c>
      <c r="F228" s="17" t="s">
        <v>4091</v>
      </c>
      <c r="G228" s="17" t="s">
        <v>4091</v>
      </c>
      <c r="H228" s="21" t="s">
        <v>257</v>
      </c>
      <c r="I228" s="18" t="s">
        <v>4106</v>
      </c>
    </row>
    <row r="229" spans="1:9" ht="25" outlineLevel="2" x14ac:dyDescent="0.35">
      <c r="A229" s="934">
        <v>226</v>
      </c>
      <c r="B229" s="457" t="s">
        <v>2040</v>
      </c>
      <c r="C229" s="40" t="s">
        <v>2041</v>
      </c>
      <c r="D229" s="139" t="s">
        <v>4090</v>
      </c>
      <c r="E229" s="40" t="s">
        <v>4636</v>
      </c>
      <c r="F229" s="17" t="s">
        <v>4091</v>
      </c>
      <c r="G229" s="17" t="s">
        <v>4091</v>
      </c>
      <c r="H229" s="21" t="s">
        <v>257</v>
      </c>
      <c r="I229" s="18" t="s">
        <v>4108</v>
      </c>
    </row>
    <row r="230" spans="1:9" ht="25" outlineLevel="2" x14ac:dyDescent="0.35">
      <c r="A230" s="944">
        <v>227</v>
      </c>
      <c r="B230" s="427" t="s">
        <v>2042</v>
      </c>
      <c r="C230" s="11" t="s">
        <v>2043</v>
      </c>
      <c r="D230" s="139" t="s">
        <v>4090</v>
      </c>
      <c r="E230" s="38"/>
      <c r="F230" s="17" t="s">
        <v>4091</v>
      </c>
      <c r="G230" s="17" t="s">
        <v>4091</v>
      </c>
      <c r="H230" s="21" t="s">
        <v>257</v>
      </c>
      <c r="I230" s="18" t="s">
        <v>4106</v>
      </c>
    </row>
    <row r="231" spans="1:9" ht="25" outlineLevel="2" x14ac:dyDescent="0.35">
      <c r="A231" s="944">
        <v>228</v>
      </c>
      <c r="B231" s="427" t="s">
        <v>2044</v>
      </c>
      <c r="C231" s="11" t="s">
        <v>4637</v>
      </c>
      <c r="D231" s="139" t="s">
        <v>4090</v>
      </c>
      <c r="E231" s="38"/>
      <c r="F231" s="17" t="s">
        <v>4091</v>
      </c>
      <c r="G231" s="17" t="s">
        <v>4091</v>
      </c>
      <c r="H231" s="21" t="s">
        <v>257</v>
      </c>
      <c r="I231" s="18" t="s">
        <v>4106</v>
      </c>
    </row>
    <row r="232" spans="1:9" s="870" customFormat="1" ht="25" outlineLevel="2" x14ac:dyDescent="0.25">
      <c r="A232" s="944">
        <v>229</v>
      </c>
      <c r="B232" s="427" t="s">
        <v>2046</v>
      </c>
      <c r="C232" s="11" t="s">
        <v>2047</v>
      </c>
      <c r="D232" s="139" t="s">
        <v>4090</v>
      </c>
      <c r="E232" s="40" t="s">
        <v>4641</v>
      </c>
      <c r="F232" s="17" t="s">
        <v>4091</v>
      </c>
      <c r="G232" s="17" t="s">
        <v>4091</v>
      </c>
      <c r="H232" s="21" t="s">
        <v>257</v>
      </c>
      <c r="I232" s="18" t="s">
        <v>4106</v>
      </c>
    </row>
    <row r="233" spans="1:9" s="870" customFormat="1" ht="25" outlineLevel="2" x14ac:dyDescent="0.25">
      <c r="A233" s="944">
        <v>230</v>
      </c>
      <c r="B233" s="427" t="s">
        <v>345</v>
      </c>
      <c r="C233" s="11" t="s">
        <v>346</v>
      </c>
      <c r="D233" s="127" t="s">
        <v>256</v>
      </c>
      <c r="E233" s="11" t="s">
        <v>347</v>
      </c>
      <c r="F233" s="17" t="s">
        <v>4091</v>
      </c>
      <c r="G233" s="17" t="s">
        <v>4091</v>
      </c>
      <c r="H233" s="21" t="s">
        <v>257</v>
      </c>
      <c r="I233" s="18" t="s">
        <v>4106</v>
      </c>
    </row>
    <row r="234" spans="1:9" s="870" customFormat="1" ht="25" outlineLevel="2" x14ac:dyDescent="0.25">
      <c r="A234" s="944">
        <v>231</v>
      </c>
      <c r="B234" s="427" t="s">
        <v>350</v>
      </c>
      <c r="C234" s="11" t="s">
        <v>351</v>
      </c>
      <c r="D234" s="127" t="s">
        <v>256</v>
      </c>
      <c r="E234" s="11"/>
      <c r="F234" s="17" t="s">
        <v>4091</v>
      </c>
      <c r="G234" s="17" t="s">
        <v>4091</v>
      </c>
      <c r="H234" s="21" t="s">
        <v>257</v>
      </c>
      <c r="I234" s="18" t="s">
        <v>4106</v>
      </c>
    </row>
    <row r="235" spans="1:9" s="870" customFormat="1" outlineLevel="2" x14ac:dyDescent="0.25">
      <c r="A235" s="944">
        <v>232</v>
      </c>
      <c r="B235" s="427" t="s">
        <v>2048</v>
      </c>
      <c r="C235" s="11" t="s">
        <v>2049</v>
      </c>
      <c r="D235" s="139" t="s">
        <v>4090</v>
      </c>
      <c r="E235" s="17"/>
      <c r="F235" s="17" t="s">
        <v>4091</v>
      </c>
      <c r="G235" s="17" t="s">
        <v>4091</v>
      </c>
      <c r="H235" s="21" t="s">
        <v>257</v>
      </c>
      <c r="I235" s="18" t="s">
        <v>4092</v>
      </c>
    </row>
    <row r="236" spans="1:9" ht="26" outlineLevel="1" x14ac:dyDescent="0.35">
      <c r="A236" s="788">
        <v>233</v>
      </c>
      <c r="B236" s="578"/>
      <c r="C236" s="44" t="s">
        <v>2050</v>
      </c>
      <c r="D236" s="588" t="s">
        <v>4642</v>
      </c>
      <c r="E236" s="463"/>
      <c r="F236" s="417" t="s">
        <v>1642</v>
      </c>
      <c r="G236" s="417" t="s">
        <v>1642</v>
      </c>
      <c r="H236" s="44" t="s">
        <v>1642</v>
      </c>
      <c r="I236" s="18" t="s">
        <v>1642</v>
      </c>
    </row>
    <row r="237" spans="1:9" outlineLevel="2" x14ac:dyDescent="0.35">
      <c r="A237" s="783">
        <v>234</v>
      </c>
      <c r="B237" s="462" t="s">
        <v>2051</v>
      </c>
      <c r="C237" s="40" t="s">
        <v>2052</v>
      </c>
      <c r="D237" s="140" t="s">
        <v>1994</v>
      </c>
      <c r="E237" s="11" t="s">
        <v>4643</v>
      </c>
      <c r="F237" s="17" t="s">
        <v>4091</v>
      </c>
      <c r="G237" s="17" t="s">
        <v>4091</v>
      </c>
      <c r="H237" s="17" t="s">
        <v>257</v>
      </c>
      <c r="I237" s="18" t="s">
        <v>4101</v>
      </c>
    </row>
    <row r="238" spans="1:9" outlineLevel="2" x14ac:dyDescent="0.35">
      <c r="A238" s="783">
        <v>235</v>
      </c>
      <c r="B238" s="462" t="s">
        <v>2053</v>
      </c>
      <c r="C238" s="40" t="s">
        <v>2054</v>
      </c>
      <c r="D238" s="140" t="s">
        <v>1994</v>
      </c>
      <c r="E238" s="11" t="s">
        <v>4643</v>
      </c>
      <c r="F238" s="17" t="s">
        <v>4091</v>
      </c>
      <c r="G238" s="17" t="s">
        <v>4091</v>
      </c>
      <c r="H238" s="17" t="s">
        <v>257</v>
      </c>
      <c r="I238" s="18" t="s">
        <v>4101</v>
      </c>
    </row>
    <row r="239" spans="1:9" outlineLevel="2" x14ac:dyDescent="0.35">
      <c r="A239" s="783">
        <v>236</v>
      </c>
      <c r="B239" s="462" t="s">
        <v>2055</v>
      </c>
      <c r="C239" s="40" t="s">
        <v>2056</v>
      </c>
      <c r="D239" s="140" t="s">
        <v>1994</v>
      </c>
      <c r="E239" s="68"/>
      <c r="F239" s="17" t="s">
        <v>4091</v>
      </c>
      <c r="G239" s="17" t="s">
        <v>4091</v>
      </c>
      <c r="H239" s="17" t="s">
        <v>257</v>
      </c>
      <c r="I239" s="18" t="s">
        <v>4101</v>
      </c>
    </row>
    <row r="240" spans="1:9" s="60" customFormat="1" ht="13" outlineLevel="1" x14ac:dyDescent="0.35">
      <c r="A240" s="631">
        <v>237</v>
      </c>
      <c r="B240" s="567"/>
      <c r="C240" s="872" t="s">
        <v>2057</v>
      </c>
      <c r="D240" s="872" t="s">
        <v>2058</v>
      </c>
      <c r="E240" s="588"/>
      <c r="F240" s="415" t="s">
        <v>1642</v>
      </c>
      <c r="G240" s="415" t="s">
        <v>1642</v>
      </c>
      <c r="H240" s="44" t="s">
        <v>1642</v>
      </c>
      <c r="I240" s="44" t="s">
        <v>1642</v>
      </c>
    </row>
    <row r="241" spans="1:9" ht="13" outlineLevel="1" x14ac:dyDescent="0.35">
      <c r="A241" s="940">
        <v>238</v>
      </c>
      <c r="B241" s="438"/>
      <c r="C241" s="44" t="s">
        <v>2059</v>
      </c>
      <c r="D241" s="949" t="s">
        <v>4188</v>
      </c>
      <c r="E241" s="463"/>
      <c r="F241" s="417" t="s">
        <v>1642</v>
      </c>
      <c r="G241" s="417" t="s">
        <v>1642</v>
      </c>
      <c r="H241" s="44" t="s">
        <v>1642</v>
      </c>
      <c r="I241" s="18" t="s">
        <v>1642</v>
      </c>
    </row>
    <row r="242" spans="1:9" s="60" customFormat="1" outlineLevel="2" x14ac:dyDescent="0.35">
      <c r="A242" s="783">
        <v>239</v>
      </c>
      <c r="B242" s="462" t="s">
        <v>2060</v>
      </c>
      <c r="C242" s="40" t="s">
        <v>2061</v>
      </c>
      <c r="D242" s="140" t="s">
        <v>1994</v>
      </c>
      <c r="E242" s="16" t="s">
        <v>4200</v>
      </c>
      <c r="F242" s="70" t="s">
        <v>4091</v>
      </c>
      <c r="G242" s="70" t="s">
        <v>4091</v>
      </c>
      <c r="H242" s="17" t="s">
        <v>257</v>
      </c>
      <c r="I242" s="11" t="s">
        <v>4101</v>
      </c>
    </row>
    <row r="243" spans="1:9" s="60" customFormat="1" outlineLevel="2" x14ac:dyDescent="0.35">
      <c r="A243" s="783">
        <v>240</v>
      </c>
      <c r="B243" s="462" t="s">
        <v>2062</v>
      </c>
      <c r="C243" s="40" t="s">
        <v>2063</v>
      </c>
      <c r="D243" s="140" t="s">
        <v>1994</v>
      </c>
      <c r="E243" s="16" t="s">
        <v>4202</v>
      </c>
      <c r="F243" s="70" t="s">
        <v>4091</v>
      </c>
      <c r="G243" s="70" t="s">
        <v>4091</v>
      </c>
      <c r="H243" s="17" t="s">
        <v>257</v>
      </c>
      <c r="I243" s="11" t="s">
        <v>4101</v>
      </c>
    </row>
    <row r="244" spans="1:9" s="60" customFormat="1" outlineLevel="2" x14ac:dyDescent="0.35">
      <c r="A244" s="783">
        <v>241</v>
      </c>
      <c r="B244" s="462" t="s">
        <v>2064</v>
      </c>
      <c r="C244" s="40" t="s">
        <v>2065</v>
      </c>
      <c r="D244" s="140" t="s">
        <v>1994</v>
      </c>
      <c r="E244" s="16" t="s">
        <v>4200</v>
      </c>
      <c r="F244" s="70" t="s">
        <v>4091</v>
      </c>
      <c r="G244" s="70" t="s">
        <v>4091</v>
      </c>
      <c r="H244" s="17" t="s">
        <v>257</v>
      </c>
      <c r="I244" s="11" t="s">
        <v>4101</v>
      </c>
    </row>
    <row r="245" spans="1:9" s="60" customFormat="1" outlineLevel="2" x14ac:dyDescent="0.35">
      <c r="A245" s="783">
        <v>242</v>
      </c>
      <c r="B245" s="462" t="s">
        <v>2066</v>
      </c>
      <c r="C245" s="40" t="s">
        <v>2067</v>
      </c>
      <c r="D245" s="140" t="s">
        <v>1994</v>
      </c>
      <c r="E245" s="186" t="s">
        <v>4205</v>
      </c>
      <c r="F245" s="70" t="s">
        <v>4091</v>
      </c>
      <c r="G245" s="70" t="s">
        <v>4091</v>
      </c>
      <c r="H245" s="17" t="s">
        <v>257</v>
      </c>
      <c r="I245" s="11" t="s">
        <v>4101</v>
      </c>
    </row>
    <row r="246" spans="1:9" s="60" customFormat="1" outlineLevel="2" x14ac:dyDescent="0.35">
      <c r="A246" s="783">
        <v>243</v>
      </c>
      <c r="B246" s="462" t="s">
        <v>2068</v>
      </c>
      <c r="C246" s="40" t="s">
        <v>2069</v>
      </c>
      <c r="D246" s="140" t="s">
        <v>1994</v>
      </c>
      <c r="E246" s="16"/>
      <c r="F246" s="70" t="s">
        <v>4091</v>
      </c>
      <c r="G246" s="70" t="s">
        <v>4091</v>
      </c>
      <c r="H246" s="17" t="s">
        <v>257</v>
      </c>
      <c r="I246" s="11" t="s">
        <v>4101</v>
      </c>
    </row>
    <row r="247" spans="1:9" ht="13" outlineLevel="1" x14ac:dyDescent="0.35">
      <c r="A247" s="486">
        <v>244</v>
      </c>
      <c r="B247" s="440"/>
      <c r="C247" s="1" t="s">
        <v>2070</v>
      </c>
      <c r="D247" s="417"/>
      <c r="E247" s="417"/>
      <c r="F247" s="417" t="s">
        <v>1642</v>
      </c>
      <c r="G247" s="417" t="s">
        <v>1642</v>
      </c>
      <c r="H247" s="44" t="s">
        <v>1642</v>
      </c>
      <c r="I247" s="18" t="s">
        <v>1642</v>
      </c>
    </row>
    <row r="248" spans="1:9" ht="13" outlineLevel="2" x14ac:dyDescent="0.35">
      <c r="A248" s="486">
        <v>245</v>
      </c>
      <c r="B248" s="440"/>
      <c r="C248" s="1" t="s">
        <v>1991</v>
      </c>
      <c r="D248" s="420"/>
      <c r="E248" s="420"/>
      <c r="F248" s="420" t="s">
        <v>1642</v>
      </c>
      <c r="G248" s="420" t="s">
        <v>1642</v>
      </c>
      <c r="H248" s="44" t="s">
        <v>1642</v>
      </c>
      <c r="I248" s="18" t="s">
        <v>1642</v>
      </c>
    </row>
    <row r="249" spans="1:9" outlineLevel="2" x14ac:dyDescent="0.35">
      <c r="A249" s="783">
        <v>246</v>
      </c>
      <c r="B249" s="462" t="s">
        <v>2071</v>
      </c>
      <c r="C249" s="26" t="s">
        <v>2072</v>
      </c>
      <c r="D249" s="139" t="s">
        <v>4090</v>
      </c>
      <c r="E249" s="26" t="s">
        <v>4207</v>
      </c>
      <c r="F249" s="17" t="s">
        <v>4091</v>
      </c>
      <c r="G249" s="17" t="s">
        <v>4091</v>
      </c>
      <c r="H249" s="21" t="s">
        <v>257</v>
      </c>
      <c r="I249" s="18" t="s">
        <v>4092</v>
      </c>
    </row>
    <row r="250" spans="1:9" ht="25" outlineLevel="2" x14ac:dyDescent="0.35">
      <c r="A250" s="783">
        <v>247</v>
      </c>
      <c r="B250" s="462" t="s">
        <v>2073</v>
      </c>
      <c r="C250" s="4" t="s">
        <v>2074</v>
      </c>
      <c r="D250" s="139" t="s">
        <v>4090</v>
      </c>
      <c r="E250" s="26" t="s">
        <v>4208</v>
      </c>
      <c r="F250" s="17" t="s">
        <v>4091</v>
      </c>
      <c r="G250" s="17" t="s">
        <v>4091</v>
      </c>
      <c r="H250" s="21" t="s">
        <v>257</v>
      </c>
      <c r="I250" s="18" t="s">
        <v>4106</v>
      </c>
    </row>
    <row r="251" spans="1:9" ht="37.5" outlineLevel="2" x14ac:dyDescent="0.35">
      <c r="A251" s="783">
        <v>248</v>
      </c>
      <c r="B251" s="462" t="s">
        <v>2075</v>
      </c>
      <c r="C251" s="26" t="s">
        <v>2076</v>
      </c>
      <c r="D251" s="139" t="s">
        <v>4090</v>
      </c>
      <c r="E251" s="26" t="s">
        <v>4209</v>
      </c>
      <c r="F251" s="17" t="s">
        <v>4091</v>
      </c>
      <c r="G251" s="17" t="s">
        <v>4091</v>
      </c>
      <c r="H251" s="21" t="s">
        <v>257</v>
      </c>
      <c r="I251" s="18" t="s">
        <v>4092</v>
      </c>
    </row>
    <row r="252" spans="1:9" outlineLevel="2" x14ac:dyDescent="0.35">
      <c r="A252" s="783">
        <v>249</v>
      </c>
      <c r="B252" s="462" t="s">
        <v>2077</v>
      </c>
      <c r="C252" s="4" t="s">
        <v>2078</v>
      </c>
      <c r="D252" s="139" t="s">
        <v>4090</v>
      </c>
      <c r="E252" s="26" t="s">
        <v>4210</v>
      </c>
      <c r="F252" s="17" t="s">
        <v>4091</v>
      </c>
      <c r="G252" s="17" t="s">
        <v>4091</v>
      </c>
      <c r="H252" s="21" t="s">
        <v>257</v>
      </c>
      <c r="I252" s="18" t="s">
        <v>4092</v>
      </c>
    </row>
    <row r="253" spans="1:9" outlineLevel="2" x14ac:dyDescent="0.35">
      <c r="A253" s="783">
        <v>250</v>
      </c>
      <c r="B253" s="462" t="s">
        <v>2079</v>
      </c>
      <c r="C253" s="4" t="s">
        <v>2080</v>
      </c>
      <c r="D253" s="139" t="s">
        <v>4090</v>
      </c>
      <c r="E253" s="26" t="s">
        <v>4211</v>
      </c>
      <c r="F253" s="17" t="s">
        <v>4091</v>
      </c>
      <c r="G253" s="17" t="s">
        <v>4091</v>
      </c>
      <c r="H253" s="21" t="s">
        <v>257</v>
      </c>
      <c r="I253" s="18" t="s">
        <v>4092</v>
      </c>
    </row>
    <row r="254" spans="1:9" outlineLevel="2" x14ac:dyDescent="0.35">
      <c r="A254" s="783">
        <v>251</v>
      </c>
      <c r="B254" s="462" t="s">
        <v>2081</v>
      </c>
      <c r="C254" s="4" t="s">
        <v>2082</v>
      </c>
      <c r="D254" s="139" t="s">
        <v>4090</v>
      </c>
      <c r="E254" s="26" t="s">
        <v>4212</v>
      </c>
      <c r="F254" s="17" t="s">
        <v>4091</v>
      </c>
      <c r="G254" s="17" t="s">
        <v>4091</v>
      </c>
      <c r="H254" s="21" t="s">
        <v>257</v>
      </c>
      <c r="I254" s="18" t="s">
        <v>4092</v>
      </c>
    </row>
    <row r="255" spans="1:9" outlineLevel="2" x14ac:dyDescent="0.35">
      <c r="A255" s="783">
        <v>252</v>
      </c>
      <c r="B255" s="462" t="s">
        <v>2083</v>
      </c>
      <c r="C255" s="4" t="s">
        <v>2084</v>
      </c>
      <c r="D255" s="139" t="s">
        <v>4090</v>
      </c>
      <c r="E255" s="26" t="s">
        <v>4213</v>
      </c>
      <c r="F255" s="17" t="s">
        <v>4091</v>
      </c>
      <c r="G255" s="17" t="s">
        <v>4091</v>
      </c>
      <c r="H255" s="21" t="s">
        <v>257</v>
      </c>
      <c r="I255" s="18" t="s">
        <v>4092</v>
      </c>
    </row>
    <row r="256" spans="1:9" ht="25" outlineLevel="2" x14ac:dyDescent="0.35">
      <c r="A256" s="783">
        <v>253</v>
      </c>
      <c r="B256" s="462" t="s">
        <v>2085</v>
      </c>
      <c r="C256" s="4" t="s">
        <v>2086</v>
      </c>
      <c r="D256" s="139" t="s">
        <v>4090</v>
      </c>
      <c r="E256" s="26" t="s">
        <v>4214</v>
      </c>
      <c r="F256" s="17" t="s">
        <v>4091</v>
      </c>
      <c r="G256" s="17" t="s">
        <v>4091</v>
      </c>
      <c r="H256" s="21" t="s">
        <v>257</v>
      </c>
      <c r="I256" s="18" t="s">
        <v>4106</v>
      </c>
    </row>
    <row r="257" spans="1:9" ht="25" outlineLevel="2" x14ac:dyDescent="0.35">
      <c r="A257" s="783">
        <v>254</v>
      </c>
      <c r="B257" s="462" t="s">
        <v>2087</v>
      </c>
      <c r="C257" s="4" t="s">
        <v>2088</v>
      </c>
      <c r="D257" s="140" t="s">
        <v>1994</v>
      </c>
      <c r="E257" s="26" t="s">
        <v>4215</v>
      </c>
      <c r="F257" s="17" t="s">
        <v>4091</v>
      </c>
      <c r="G257" s="17" t="s">
        <v>4091</v>
      </c>
      <c r="H257" s="21" t="s">
        <v>257</v>
      </c>
      <c r="I257" s="18" t="s">
        <v>4101</v>
      </c>
    </row>
    <row r="258" spans="1:9" ht="13" outlineLevel="2" x14ac:dyDescent="0.35">
      <c r="A258" s="486">
        <v>255</v>
      </c>
      <c r="B258" s="440"/>
      <c r="C258" s="2" t="s">
        <v>2089</v>
      </c>
      <c r="D258" s="151"/>
      <c r="E258" s="2"/>
      <c r="F258" s="2" t="s">
        <v>1642</v>
      </c>
      <c r="G258" s="2" t="s">
        <v>1642</v>
      </c>
      <c r="H258" s="15" t="s">
        <v>1642</v>
      </c>
      <c r="I258" s="18" t="s">
        <v>1642</v>
      </c>
    </row>
    <row r="259" spans="1:9" outlineLevel="2" x14ac:dyDescent="0.35">
      <c r="A259" s="783">
        <v>256</v>
      </c>
      <c r="B259" s="462" t="s">
        <v>2090</v>
      </c>
      <c r="C259" s="4" t="s">
        <v>2091</v>
      </c>
      <c r="D259" s="43" t="s">
        <v>4094</v>
      </c>
      <c r="E259" s="26" t="s">
        <v>4216</v>
      </c>
      <c r="F259" s="17" t="s">
        <v>4091</v>
      </c>
      <c r="G259" s="17" t="s">
        <v>4091</v>
      </c>
      <c r="H259" s="21" t="s">
        <v>1870</v>
      </c>
      <c r="I259" s="18" t="s">
        <v>4091</v>
      </c>
    </row>
    <row r="260" spans="1:9" outlineLevel="2" x14ac:dyDescent="0.35">
      <c r="A260" s="783">
        <v>257</v>
      </c>
      <c r="B260" s="462" t="s">
        <v>2092</v>
      </c>
      <c r="C260" s="4" t="s">
        <v>2093</v>
      </c>
      <c r="D260" s="43" t="s">
        <v>4094</v>
      </c>
      <c r="E260" s="26" t="s">
        <v>4217</v>
      </c>
      <c r="F260" s="17" t="s">
        <v>4091</v>
      </c>
      <c r="G260" s="17" t="s">
        <v>4091</v>
      </c>
      <c r="H260" s="21" t="s">
        <v>1870</v>
      </c>
      <c r="I260" s="18" t="s">
        <v>4091</v>
      </c>
    </row>
    <row r="261" spans="1:9" ht="52" outlineLevel="1" x14ac:dyDescent="0.35">
      <c r="A261" s="631">
        <v>258</v>
      </c>
      <c r="B261" s="567"/>
      <c r="C261" s="2" t="s">
        <v>2094</v>
      </c>
      <c r="D261" s="416" t="s">
        <v>4218</v>
      </c>
      <c r="E261" s="416"/>
      <c r="F261" s="420" t="s">
        <v>1642</v>
      </c>
      <c r="G261" s="420" t="s">
        <v>1642</v>
      </c>
      <c r="H261" s="15" t="s">
        <v>1642</v>
      </c>
      <c r="I261" s="18" t="s">
        <v>1642</v>
      </c>
    </row>
    <row r="262" spans="1:9" ht="25" outlineLevel="2" x14ac:dyDescent="0.35">
      <c r="A262" s="783">
        <v>259</v>
      </c>
      <c r="B262" s="462" t="s">
        <v>2095</v>
      </c>
      <c r="C262" s="4" t="s">
        <v>2096</v>
      </c>
      <c r="D262" s="150" t="s">
        <v>4090</v>
      </c>
      <c r="E262" s="11" t="s">
        <v>4220</v>
      </c>
      <c r="F262" s="17" t="s">
        <v>4091</v>
      </c>
      <c r="G262" s="17" t="s">
        <v>4091</v>
      </c>
      <c r="H262" s="17" t="s">
        <v>257</v>
      </c>
      <c r="I262" s="18" t="s">
        <v>4106</v>
      </c>
    </row>
    <row r="263" spans="1:9" ht="26" outlineLevel="1" x14ac:dyDescent="0.35">
      <c r="A263" s="486">
        <v>260</v>
      </c>
      <c r="B263" s="440"/>
      <c r="C263" s="2" t="s">
        <v>2097</v>
      </c>
      <c r="D263" s="185" t="s">
        <v>4644</v>
      </c>
      <c r="E263" s="185"/>
      <c r="F263" s="420" t="s">
        <v>1642</v>
      </c>
      <c r="G263" s="420" t="s">
        <v>1642</v>
      </c>
      <c r="H263" s="15" t="s">
        <v>1642</v>
      </c>
      <c r="I263" s="18" t="s">
        <v>1642</v>
      </c>
    </row>
    <row r="264" spans="1:9" ht="13" outlineLevel="1" x14ac:dyDescent="0.35">
      <c r="A264" s="486">
        <v>261</v>
      </c>
      <c r="B264" s="440"/>
      <c r="C264" s="2" t="s">
        <v>1029</v>
      </c>
      <c r="D264" s="422"/>
      <c r="E264" s="420"/>
      <c r="F264" s="420" t="s">
        <v>1642</v>
      </c>
      <c r="G264" s="420" t="s">
        <v>1642</v>
      </c>
      <c r="H264" s="15" t="s">
        <v>1642</v>
      </c>
      <c r="I264" s="18" t="s">
        <v>1642</v>
      </c>
    </row>
    <row r="265" spans="1:9" outlineLevel="2" x14ac:dyDescent="0.35">
      <c r="A265" s="934">
        <v>262</v>
      </c>
      <c r="B265" s="457" t="s">
        <v>2098</v>
      </c>
      <c r="C265" s="40" t="s">
        <v>2099</v>
      </c>
      <c r="D265" s="140" t="s">
        <v>1994</v>
      </c>
      <c r="E265" s="11" t="s">
        <v>4222</v>
      </c>
      <c r="F265" s="17" t="s">
        <v>4091</v>
      </c>
      <c r="G265" s="17" t="s">
        <v>4091</v>
      </c>
      <c r="H265" s="17" t="s">
        <v>257</v>
      </c>
      <c r="I265" s="18" t="s">
        <v>4101</v>
      </c>
    </row>
    <row r="266" spans="1:9" s="60" customFormat="1" ht="50" outlineLevel="2" x14ac:dyDescent="0.35">
      <c r="A266" s="783">
        <v>263</v>
      </c>
      <c r="B266" s="462" t="s">
        <v>354</v>
      </c>
      <c r="C266" s="40" t="s">
        <v>355</v>
      </c>
      <c r="D266" s="878" t="s">
        <v>256</v>
      </c>
      <c r="E266" s="16" t="s">
        <v>356</v>
      </c>
      <c r="F266" s="17" t="s">
        <v>4091</v>
      </c>
      <c r="G266" s="17" t="s">
        <v>4091</v>
      </c>
      <c r="H266" s="17" t="s">
        <v>257</v>
      </c>
      <c r="I266" s="18" t="s">
        <v>4106</v>
      </c>
    </row>
    <row r="267" spans="1:9" ht="26" x14ac:dyDescent="0.35">
      <c r="A267" s="500">
        <v>264</v>
      </c>
      <c r="B267" s="491"/>
      <c r="C267" s="263" t="s">
        <v>2100</v>
      </c>
      <c r="D267" s="1014" t="s">
        <v>4223</v>
      </c>
      <c r="E267" s="494"/>
      <c r="F267" s="265" t="s">
        <v>1642</v>
      </c>
      <c r="G267" s="266" t="s">
        <v>1642</v>
      </c>
      <c r="H267" s="386" t="s">
        <v>1642</v>
      </c>
      <c r="I267" s="18" t="s">
        <v>1642</v>
      </c>
    </row>
    <row r="268" spans="1:9" ht="13" outlineLevel="1" x14ac:dyDescent="0.35">
      <c r="A268" s="940">
        <v>265</v>
      </c>
      <c r="B268" s="438"/>
      <c r="C268" s="44" t="s">
        <v>2101</v>
      </c>
      <c r="D268" s="144"/>
      <c r="E268" s="417"/>
      <c r="F268" s="417" t="s">
        <v>1642</v>
      </c>
      <c r="G268" s="417" t="s">
        <v>1642</v>
      </c>
      <c r="H268" s="44" t="s">
        <v>1642</v>
      </c>
      <c r="I268" s="18" t="s">
        <v>1642</v>
      </c>
    </row>
    <row r="269" spans="1:9" ht="25" outlineLevel="2" x14ac:dyDescent="0.35">
      <c r="A269" s="942">
        <v>266</v>
      </c>
      <c r="B269" s="460" t="s">
        <v>2102</v>
      </c>
      <c r="C269" s="63" t="s">
        <v>1847</v>
      </c>
      <c r="D269" s="139" t="s">
        <v>4090</v>
      </c>
      <c r="E269" s="63" t="s">
        <v>4157</v>
      </c>
      <c r="F269" s="17" t="s">
        <v>4091</v>
      </c>
      <c r="G269" s="17" t="s">
        <v>4091</v>
      </c>
      <c r="H269" s="18" t="s">
        <v>257</v>
      </c>
      <c r="I269" s="18" t="s">
        <v>4092</v>
      </c>
    </row>
    <row r="270" spans="1:9" ht="25" outlineLevel="2" x14ac:dyDescent="0.35">
      <c r="A270" s="942">
        <v>267</v>
      </c>
      <c r="B270" s="460" t="s">
        <v>2103</v>
      </c>
      <c r="C270" s="63" t="s">
        <v>2104</v>
      </c>
      <c r="D270" s="139" t="s">
        <v>4090</v>
      </c>
      <c r="E270" s="63" t="s">
        <v>4159</v>
      </c>
      <c r="F270" s="17" t="s">
        <v>4091</v>
      </c>
      <c r="G270" s="17" t="s">
        <v>4091</v>
      </c>
      <c r="H270" s="18" t="s">
        <v>257</v>
      </c>
      <c r="I270" s="18" t="s">
        <v>4092</v>
      </c>
    </row>
    <row r="271" spans="1:9" outlineLevel="2" x14ac:dyDescent="0.35">
      <c r="A271" s="942">
        <v>268</v>
      </c>
      <c r="B271" s="460" t="s">
        <v>2105</v>
      </c>
      <c r="C271" s="63" t="s">
        <v>2106</v>
      </c>
      <c r="D271" s="139" t="s">
        <v>4090</v>
      </c>
      <c r="E271" s="17" t="s">
        <v>4224</v>
      </c>
      <c r="F271" s="17" t="s">
        <v>4091</v>
      </c>
      <c r="G271" s="17" t="s">
        <v>4091</v>
      </c>
      <c r="H271" s="18" t="s">
        <v>257</v>
      </c>
      <c r="I271" s="18" t="s">
        <v>4111</v>
      </c>
    </row>
    <row r="272" spans="1:9" ht="25" outlineLevel="2" x14ac:dyDescent="0.35">
      <c r="A272" s="942">
        <v>269</v>
      </c>
      <c r="B272" s="460" t="s">
        <v>1206</v>
      </c>
      <c r="C272" s="63" t="s">
        <v>1860</v>
      </c>
      <c r="D272" s="139" t="s">
        <v>4090</v>
      </c>
      <c r="E272" s="13"/>
      <c r="F272" s="17" t="s">
        <v>4091</v>
      </c>
      <c r="G272" s="17" t="s">
        <v>4091</v>
      </c>
      <c r="H272" s="18" t="s">
        <v>257</v>
      </c>
      <c r="I272" s="18" t="s">
        <v>4097</v>
      </c>
    </row>
    <row r="273" spans="1:9" ht="25" outlineLevel="2" x14ac:dyDescent="0.35">
      <c r="A273" s="942">
        <v>270</v>
      </c>
      <c r="B273" s="460" t="s">
        <v>2107</v>
      </c>
      <c r="C273" s="63" t="s">
        <v>2108</v>
      </c>
      <c r="D273" s="139" t="s">
        <v>4090</v>
      </c>
      <c r="E273" s="13"/>
      <c r="F273" s="17" t="s">
        <v>4091</v>
      </c>
      <c r="G273" s="17" t="s">
        <v>4091</v>
      </c>
      <c r="H273" s="18" t="s">
        <v>257</v>
      </c>
      <c r="I273" s="18" t="s">
        <v>4092</v>
      </c>
    </row>
    <row r="274" spans="1:9" ht="25" outlineLevel="2" x14ac:dyDescent="0.35">
      <c r="A274" s="942">
        <v>271</v>
      </c>
      <c r="B274" s="460" t="s">
        <v>2109</v>
      </c>
      <c r="C274" s="63" t="s">
        <v>2110</v>
      </c>
      <c r="D274" s="139" t="s">
        <v>4090</v>
      </c>
      <c r="E274" s="13"/>
      <c r="F274" s="17" t="s">
        <v>4091</v>
      </c>
      <c r="G274" s="17" t="s">
        <v>4091</v>
      </c>
      <c r="H274" s="18" t="s">
        <v>257</v>
      </c>
      <c r="I274" s="18" t="s">
        <v>4092</v>
      </c>
    </row>
    <row r="275" spans="1:9" ht="25" outlineLevel="2" x14ac:dyDescent="0.35">
      <c r="A275" s="942">
        <v>272</v>
      </c>
      <c r="B275" s="460" t="s">
        <v>2111</v>
      </c>
      <c r="C275" s="63" t="s">
        <v>2112</v>
      </c>
      <c r="D275" s="139" t="s">
        <v>4090</v>
      </c>
      <c r="E275" s="13"/>
      <c r="F275" s="17" t="s">
        <v>4091</v>
      </c>
      <c r="G275" s="17" t="s">
        <v>4091</v>
      </c>
      <c r="H275" s="18" t="s">
        <v>257</v>
      </c>
      <c r="I275" s="18" t="s">
        <v>4106</v>
      </c>
    </row>
    <row r="276" spans="1:9" outlineLevel="2" x14ac:dyDescent="0.35">
      <c r="A276" s="789">
        <v>273</v>
      </c>
      <c r="B276" s="580" t="s">
        <v>2113</v>
      </c>
      <c r="C276" s="63" t="s">
        <v>2114</v>
      </c>
      <c r="D276" s="139" t="s">
        <v>4090</v>
      </c>
      <c r="E276" s="13" t="s">
        <v>4225</v>
      </c>
      <c r="F276" s="17" t="s">
        <v>4091</v>
      </c>
      <c r="G276" s="17" t="s">
        <v>4091</v>
      </c>
      <c r="H276" s="18" t="s">
        <v>257</v>
      </c>
      <c r="I276" s="18" t="s">
        <v>4111</v>
      </c>
    </row>
    <row r="277" spans="1:9" outlineLevel="2" x14ac:dyDescent="0.35">
      <c r="A277" s="942">
        <v>274</v>
      </c>
      <c r="B277" s="460" t="s">
        <v>2115</v>
      </c>
      <c r="C277" s="63" t="s">
        <v>1866</v>
      </c>
      <c r="D277" s="139" t="s">
        <v>4090</v>
      </c>
      <c r="E277" s="13"/>
      <c r="F277" s="17" t="s">
        <v>4091</v>
      </c>
      <c r="G277" s="17" t="s">
        <v>4091</v>
      </c>
      <c r="H277" s="18" t="s">
        <v>257</v>
      </c>
      <c r="I277" s="18" t="s">
        <v>4092</v>
      </c>
    </row>
    <row r="278" spans="1:9" s="60" customFormat="1" outlineLevel="2" x14ac:dyDescent="0.35">
      <c r="A278" s="789">
        <v>275</v>
      </c>
      <c r="B278" s="580" t="s">
        <v>2116</v>
      </c>
      <c r="C278" s="63" t="s">
        <v>2117</v>
      </c>
      <c r="D278" s="139" t="s">
        <v>4090</v>
      </c>
      <c r="E278" s="574" t="s">
        <v>4120</v>
      </c>
      <c r="F278" s="70" t="s">
        <v>4091</v>
      </c>
      <c r="G278" s="70" t="s">
        <v>4091</v>
      </c>
      <c r="H278" s="18" t="s">
        <v>257</v>
      </c>
      <c r="I278" s="781" t="s">
        <v>4121</v>
      </c>
    </row>
    <row r="279" spans="1:9" s="60" customFormat="1" outlineLevel="2" x14ac:dyDescent="0.35">
      <c r="A279" s="789">
        <v>276</v>
      </c>
      <c r="B279" s="580" t="s">
        <v>2118</v>
      </c>
      <c r="C279" s="63" t="s">
        <v>2119</v>
      </c>
      <c r="D279" s="139" t="s">
        <v>4090</v>
      </c>
      <c r="E279" s="574" t="s">
        <v>4120</v>
      </c>
      <c r="F279" s="70" t="s">
        <v>4091</v>
      </c>
      <c r="G279" s="70" t="s">
        <v>4091</v>
      </c>
      <c r="H279" s="18" t="s">
        <v>257</v>
      </c>
      <c r="I279" s="781" t="s">
        <v>4121</v>
      </c>
    </row>
    <row r="280" spans="1:9" outlineLevel="2" x14ac:dyDescent="0.35">
      <c r="A280" s="942">
        <v>277</v>
      </c>
      <c r="B280" s="460" t="s">
        <v>2120</v>
      </c>
      <c r="C280" s="63" t="s">
        <v>2121</v>
      </c>
      <c r="D280" s="139" t="s">
        <v>4090</v>
      </c>
      <c r="E280" s="13" t="s">
        <v>4179</v>
      </c>
      <c r="F280" s="17" t="s">
        <v>4091</v>
      </c>
      <c r="G280" s="17" t="s">
        <v>4091</v>
      </c>
      <c r="H280" s="18" t="s">
        <v>257</v>
      </c>
      <c r="I280" s="18" t="s">
        <v>4092</v>
      </c>
    </row>
    <row r="281" spans="1:9" outlineLevel="2" x14ac:dyDescent="0.35">
      <c r="A281" s="942">
        <v>278</v>
      </c>
      <c r="B281" s="460" t="s">
        <v>2122</v>
      </c>
      <c r="C281" s="63" t="s">
        <v>2123</v>
      </c>
      <c r="D281" s="139" t="s">
        <v>4090</v>
      </c>
      <c r="E281" s="13"/>
      <c r="F281" s="17" t="s">
        <v>4091</v>
      </c>
      <c r="G281" s="17" t="s">
        <v>4091</v>
      </c>
      <c r="H281" s="18" t="s">
        <v>257</v>
      </c>
      <c r="I281" s="18" t="s">
        <v>4092</v>
      </c>
    </row>
    <row r="282" spans="1:9" outlineLevel="2" x14ac:dyDescent="0.35">
      <c r="A282" s="942">
        <v>279</v>
      </c>
      <c r="B282" s="460" t="s">
        <v>1292</v>
      </c>
      <c r="C282" s="63" t="s">
        <v>1891</v>
      </c>
      <c r="D282" s="139" t="s">
        <v>4090</v>
      </c>
      <c r="E282" s="63"/>
      <c r="F282" s="17" t="s">
        <v>4091</v>
      </c>
      <c r="G282" s="17" t="s">
        <v>4091</v>
      </c>
      <c r="H282" s="18" t="s">
        <v>257</v>
      </c>
      <c r="I282" s="18" t="s">
        <v>4108</v>
      </c>
    </row>
    <row r="283" spans="1:9" ht="25" outlineLevel="2" x14ac:dyDescent="0.35">
      <c r="A283" s="942">
        <v>280</v>
      </c>
      <c r="B283" s="460" t="s">
        <v>2125</v>
      </c>
      <c r="C283" s="63" t="s">
        <v>2126</v>
      </c>
      <c r="D283" s="139" t="s">
        <v>4090</v>
      </c>
      <c r="E283" s="63"/>
      <c r="F283" s="17" t="s">
        <v>4091</v>
      </c>
      <c r="G283" s="17" t="s">
        <v>4091</v>
      </c>
      <c r="H283" s="18" t="s">
        <v>257</v>
      </c>
      <c r="I283" s="18" t="s">
        <v>4106</v>
      </c>
    </row>
    <row r="284" spans="1:9" outlineLevel="2" x14ac:dyDescent="0.35">
      <c r="A284" s="942">
        <v>281</v>
      </c>
      <c r="B284" s="460" t="s">
        <v>362</v>
      </c>
      <c r="C284" s="63" t="s">
        <v>363</v>
      </c>
      <c r="D284" s="127" t="s">
        <v>256</v>
      </c>
      <c r="E284" s="63" t="s">
        <v>364</v>
      </c>
      <c r="F284" s="17" t="s">
        <v>4091</v>
      </c>
      <c r="G284" s="17" t="s">
        <v>4091</v>
      </c>
      <c r="H284" s="18" t="s">
        <v>257</v>
      </c>
      <c r="I284" s="18" t="s">
        <v>4108</v>
      </c>
    </row>
    <row r="285" spans="1:9" s="60" customFormat="1" ht="25" outlineLevel="2" x14ac:dyDescent="0.35">
      <c r="A285" s="942">
        <v>282</v>
      </c>
      <c r="B285" s="460" t="s">
        <v>2127</v>
      </c>
      <c r="C285" s="83" t="s">
        <v>2128</v>
      </c>
      <c r="D285" s="139" t="s">
        <v>4090</v>
      </c>
      <c r="E285" s="64" t="s">
        <v>4166</v>
      </c>
      <c r="F285" s="17" t="s">
        <v>4091</v>
      </c>
      <c r="G285" s="17" t="s">
        <v>4091</v>
      </c>
      <c r="H285" s="18" t="s">
        <v>257</v>
      </c>
      <c r="I285" s="18" t="s">
        <v>4092</v>
      </c>
    </row>
    <row r="286" spans="1:9" s="60" customFormat="1" ht="13" outlineLevel="1" x14ac:dyDescent="0.35">
      <c r="A286" s="955">
        <v>283</v>
      </c>
      <c r="B286" s="380"/>
      <c r="C286" s="44" t="s">
        <v>2129</v>
      </c>
      <c r="D286" s="144"/>
      <c r="E286" s="417"/>
      <c r="F286" s="417" t="s">
        <v>1642</v>
      </c>
      <c r="G286" s="417" t="s">
        <v>1642</v>
      </c>
      <c r="H286" s="62" t="s">
        <v>1642</v>
      </c>
      <c r="I286" s="18" t="s">
        <v>1642</v>
      </c>
    </row>
    <row r="287" spans="1:9" s="60" customFormat="1" ht="25" outlineLevel="2" x14ac:dyDescent="0.35">
      <c r="A287" s="942">
        <v>284</v>
      </c>
      <c r="B287" s="460" t="s">
        <v>2130</v>
      </c>
      <c r="C287" s="11" t="s">
        <v>2131</v>
      </c>
      <c r="D287" s="147" t="s">
        <v>4090</v>
      </c>
      <c r="E287" s="63" t="s">
        <v>4226</v>
      </c>
      <c r="F287" s="17" t="s">
        <v>4091</v>
      </c>
      <c r="G287" s="17" t="s">
        <v>4091</v>
      </c>
      <c r="H287" s="18" t="s">
        <v>257</v>
      </c>
      <c r="I287" s="18" t="s">
        <v>4106</v>
      </c>
    </row>
    <row r="288" spans="1:9" s="60" customFormat="1" ht="25" outlineLevel="2" x14ac:dyDescent="0.35">
      <c r="A288" s="956">
        <v>285</v>
      </c>
      <c r="B288" s="468" t="s">
        <v>2132</v>
      </c>
      <c r="C288" s="63" t="s">
        <v>2133</v>
      </c>
      <c r="D288" s="139" t="s">
        <v>4090</v>
      </c>
      <c r="E288" s="64" t="s">
        <v>4166</v>
      </c>
      <c r="F288" s="17" t="s">
        <v>4091</v>
      </c>
      <c r="G288" s="17" t="s">
        <v>4091</v>
      </c>
      <c r="H288" s="18" t="s">
        <v>257</v>
      </c>
      <c r="I288" s="18" t="s">
        <v>4092</v>
      </c>
    </row>
    <row r="289" spans="1:9" s="60" customFormat="1" ht="13" outlineLevel="1" x14ac:dyDescent="0.35">
      <c r="A289" s="955">
        <v>286</v>
      </c>
      <c r="B289" s="380"/>
      <c r="C289" s="44" t="s">
        <v>2134</v>
      </c>
      <c r="D289" s="144"/>
      <c r="E289" s="415"/>
      <c r="F289" s="415" t="s">
        <v>1642</v>
      </c>
      <c r="G289" s="415" t="s">
        <v>1642</v>
      </c>
      <c r="H289" s="62" t="s">
        <v>1642</v>
      </c>
      <c r="I289" s="23" t="s">
        <v>1642</v>
      </c>
    </row>
    <row r="290" spans="1:9" s="60" customFormat="1" outlineLevel="2" x14ac:dyDescent="0.35">
      <c r="A290" s="865">
        <v>287</v>
      </c>
      <c r="B290" s="11" t="s">
        <v>2135</v>
      </c>
      <c r="C290" s="11" t="s">
        <v>2136</v>
      </c>
      <c r="D290" s="139" t="s">
        <v>4090</v>
      </c>
      <c r="E290" s="11"/>
      <c r="F290" s="70" t="s">
        <v>4091</v>
      </c>
      <c r="G290" s="70" t="s">
        <v>4091</v>
      </c>
      <c r="H290" s="18" t="s">
        <v>257</v>
      </c>
      <c r="I290" s="40" t="s">
        <v>4111</v>
      </c>
    </row>
    <row r="291" spans="1:9" s="60" customFormat="1" ht="25" outlineLevel="2" x14ac:dyDescent="0.35">
      <c r="A291" s="865">
        <v>288</v>
      </c>
      <c r="B291" s="11" t="s">
        <v>2137</v>
      </c>
      <c r="C291" s="11" t="s">
        <v>2138</v>
      </c>
      <c r="D291" s="139" t="s">
        <v>4090</v>
      </c>
      <c r="E291" s="11" t="s">
        <v>4227</v>
      </c>
      <c r="F291" s="70" t="s">
        <v>4091</v>
      </c>
      <c r="G291" s="70" t="s">
        <v>4091</v>
      </c>
      <c r="H291" s="18" t="s">
        <v>257</v>
      </c>
      <c r="I291" s="40" t="s">
        <v>4111</v>
      </c>
    </row>
    <row r="292" spans="1:9" s="60" customFormat="1" outlineLevel="2" x14ac:dyDescent="0.35">
      <c r="A292" s="865">
        <v>289</v>
      </c>
      <c r="B292" s="11" t="s">
        <v>2139</v>
      </c>
      <c r="C292" s="11" t="s">
        <v>2140</v>
      </c>
      <c r="D292" s="139" t="s">
        <v>4090</v>
      </c>
      <c r="E292" s="11" t="s">
        <v>4228</v>
      </c>
      <c r="F292" s="70" t="s">
        <v>4091</v>
      </c>
      <c r="G292" s="70" t="s">
        <v>4091</v>
      </c>
      <c r="H292" s="18" t="s">
        <v>257</v>
      </c>
      <c r="I292" s="40" t="s">
        <v>4111</v>
      </c>
    </row>
    <row r="293" spans="1:9" s="60" customFormat="1" ht="25" outlineLevel="2" x14ac:dyDescent="0.35">
      <c r="A293" s="865">
        <v>290</v>
      </c>
      <c r="B293" s="11" t="s">
        <v>2141</v>
      </c>
      <c r="C293" s="11" t="s">
        <v>2142</v>
      </c>
      <c r="D293" s="139" t="s">
        <v>4090</v>
      </c>
      <c r="E293" s="11" t="s">
        <v>4166</v>
      </c>
      <c r="F293" s="70" t="s">
        <v>4091</v>
      </c>
      <c r="G293" s="70" t="s">
        <v>4091</v>
      </c>
      <c r="H293" s="18" t="s">
        <v>257</v>
      </c>
      <c r="I293" s="40" t="s">
        <v>4111</v>
      </c>
    </row>
    <row r="294" spans="1:9" s="60" customFormat="1" ht="25" outlineLevel="2" x14ac:dyDescent="0.35">
      <c r="A294" s="865">
        <v>291</v>
      </c>
      <c r="B294" s="11" t="s">
        <v>2143</v>
      </c>
      <c r="C294" s="11" t="s">
        <v>2144</v>
      </c>
      <c r="D294" s="139" t="s">
        <v>4090</v>
      </c>
      <c r="E294" s="11" t="s">
        <v>4229</v>
      </c>
      <c r="F294" s="70" t="s">
        <v>4091</v>
      </c>
      <c r="G294" s="70" t="s">
        <v>4091</v>
      </c>
      <c r="H294" s="18" t="s">
        <v>257</v>
      </c>
      <c r="I294" s="40" t="s">
        <v>4111</v>
      </c>
    </row>
    <row r="295" spans="1:9" s="60" customFormat="1" outlineLevel="2" x14ac:dyDescent="0.35">
      <c r="A295" s="865">
        <v>292</v>
      </c>
      <c r="B295" s="11" t="s">
        <v>2145</v>
      </c>
      <c r="C295" s="11" t="s">
        <v>2146</v>
      </c>
      <c r="D295" s="139" t="s">
        <v>4090</v>
      </c>
      <c r="E295" s="11"/>
      <c r="F295" s="70" t="s">
        <v>4091</v>
      </c>
      <c r="G295" s="70" t="s">
        <v>4091</v>
      </c>
      <c r="H295" s="18" t="s">
        <v>257</v>
      </c>
      <c r="I295" s="40" t="s">
        <v>4111</v>
      </c>
    </row>
    <row r="296" spans="1:9" s="60" customFormat="1" ht="14" outlineLevel="2" x14ac:dyDescent="0.35">
      <c r="A296" s="865">
        <v>293</v>
      </c>
      <c r="B296" s="11" t="s">
        <v>2147</v>
      </c>
      <c r="C296" s="11" t="s">
        <v>2148</v>
      </c>
      <c r="D296" s="745" t="s">
        <v>4094</v>
      </c>
      <c r="E296" s="11"/>
      <c r="F296" s="70" t="s">
        <v>4091</v>
      </c>
      <c r="G296" s="70" t="s">
        <v>4091</v>
      </c>
      <c r="H296" s="18" t="s">
        <v>1870</v>
      </c>
      <c r="I296" s="70" t="s">
        <v>4091</v>
      </c>
    </row>
    <row r="297" spans="1:9" s="60" customFormat="1" outlineLevel="2" x14ac:dyDescent="0.35">
      <c r="A297" s="865">
        <v>294</v>
      </c>
      <c r="B297" s="11" t="s">
        <v>2149</v>
      </c>
      <c r="C297" s="11" t="s">
        <v>2150</v>
      </c>
      <c r="D297" s="139" t="s">
        <v>4090</v>
      </c>
      <c r="E297" s="11" t="s">
        <v>4230</v>
      </c>
      <c r="F297" s="70" t="s">
        <v>4091</v>
      </c>
      <c r="G297" s="70" t="s">
        <v>4091</v>
      </c>
      <c r="H297" s="18" t="s">
        <v>257</v>
      </c>
      <c r="I297" s="40" t="s">
        <v>4111</v>
      </c>
    </row>
    <row r="298" spans="1:9" s="60" customFormat="1" ht="25" outlineLevel="2" x14ac:dyDescent="0.35">
      <c r="A298" s="865">
        <v>295</v>
      </c>
      <c r="B298" s="11" t="s">
        <v>379</v>
      </c>
      <c r="C298" s="11" t="s">
        <v>380</v>
      </c>
      <c r="D298" s="127" t="s">
        <v>256</v>
      </c>
      <c r="E298" s="11" t="s">
        <v>381</v>
      </c>
      <c r="F298" s="70" t="s">
        <v>4091</v>
      </c>
      <c r="G298" s="70" t="s">
        <v>4091</v>
      </c>
      <c r="H298" s="18" t="s">
        <v>257</v>
      </c>
      <c r="I298" s="40" t="s">
        <v>4111</v>
      </c>
    </row>
    <row r="299" spans="1:9" s="60" customFormat="1" ht="25" outlineLevel="2" x14ac:dyDescent="0.35">
      <c r="A299" s="865">
        <v>296</v>
      </c>
      <c r="B299" s="11" t="s">
        <v>2151</v>
      </c>
      <c r="C299" s="11" t="s">
        <v>2152</v>
      </c>
      <c r="D299" s="139" t="s">
        <v>4090</v>
      </c>
      <c r="E299" s="11" t="s">
        <v>4125</v>
      </c>
      <c r="F299" s="70" t="s">
        <v>4091</v>
      </c>
      <c r="G299" s="70" t="s">
        <v>4091</v>
      </c>
      <c r="H299" s="18" t="s">
        <v>257</v>
      </c>
      <c r="I299" s="11" t="s">
        <v>4092</v>
      </c>
    </row>
    <row r="300" spans="1:9" s="60" customFormat="1" outlineLevel="2" x14ac:dyDescent="0.35">
      <c r="A300" s="865">
        <v>297</v>
      </c>
      <c r="B300" s="11" t="s">
        <v>2153</v>
      </c>
      <c r="C300" s="11" t="s">
        <v>2154</v>
      </c>
      <c r="D300" s="139" t="s">
        <v>4090</v>
      </c>
      <c r="E300" s="11" t="s">
        <v>4231</v>
      </c>
      <c r="F300" s="70" t="s">
        <v>4091</v>
      </c>
      <c r="G300" s="70" t="s">
        <v>4091</v>
      </c>
      <c r="H300" s="18" t="s">
        <v>257</v>
      </c>
      <c r="I300" s="40" t="s">
        <v>4111</v>
      </c>
    </row>
    <row r="301" spans="1:9" s="60" customFormat="1" ht="25" outlineLevel="2" x14ac:dyDescent="0.35">
      <c r="A301" s="865">
        <v>298</v>
      </c>
      <c r="B301" s="11" t="s">
        <v>385</v>
      </c>
      <c r="C301" s="11" t="s">
        <v>386</v>
      </c>
      <c r="D301" s="127" t="s">
        <v>256</v>
      </c>
      <c r="E301" s="11" t="s">
        <v>387</v>
      </c>
      <c r="F301" s="70" t="s">
        <v>4091</v>
      </c>
      <c r="G301" s="70" t="s">
        <v>4091</v>
      </c>
      <c r="H301" s="18" t="s">
        <v>257</v>
      </c>
      <c r="I301" s="40" t="s">
        <v>4111</v>
      </c>
    </row>
    <row r="302" spans="1:9" s="60" customFormat="1" outlineLevel="2" x14ac:dyDescent="0.35">
      <c r="A302" s="865">
        <v>299</v>
      </c>
      <c r="B302" s="11" t="s">
        <v>2155</v>
      </c>
      <c r="C302" s="11" t="s">
        <v>2156</v>
      </c>
      <c r="D302" s="139" t="s">
        <v>4090</v>
      </c>
      <c r="E302" s="11" t="s">
        <v>4232</v>
      </c>
      <c r="F302" s="70" t="s">
        <v>4091</v>
      </c>
      <c r="G302" s="70" t="s">
        <v>4091</v>
      </c>
      <c r="H302" s="18" t="s">
        <v>257</v>
      </c>
      <c r="I302" s="40" t="s">
        <v>4111</v>
      </c>
    </row>
    <row r="303" spans="1:9" s="60" customFormat="1" outlineLevel="2" x14ac:dyDescent="0.35">
      <c r="A303" s="865">
        <v>300</v>
      </c>
      <c r="B303" s="11" t="s">
        <v>2157</v>
      </c>
      <c r="C303" s="11" t="s">
        <v>2158</v>
      </c>
      <c r="D303" s="139" t="s">
        <v>4090</v>
      </c>
      <c r="E303" s="11" t="s">
        <v>4233</v>
      </c>
      <c r="F303" s="70" t="s">
        <v>4091</v>
      </c>
      <c r="G303" s="70" t="s">
        <v>4091</v>
      </c>
      <c r="H303" s="18" t="s">
        <v>257</v>
      </c>
      <c r="I303" s="40" t="s">
        <v>4111</v>
      </c>
    </row>
    <row r="304" spans="1:9" s="60" customFormat="1" ht="25" outlineLevel="2" x14ac:dyDescent="0.35">
      <c r="A304" s="865">
        <v>301</v>
      </c>
      <c r="B304" s="11" t="s">
        <v>2159</v>
      </c>
      <c r="C304" s="11" t="s">
        <v>2160</v>
      </c>
      <c r="D304" s="139" t="s">
        <v>4090</v>
      </c>
      <c r="E304" s="11"/>
      <c r="F304" s="70" t="s">
        <v>4091</v>
      </c>
      <c r="G304" s="70" t="s">
        <v>4091</v>
      </c>
      <c r="H304" s="18" t="s">
        <v>257</v>
      </c>
      <c r="I304" s="40" t="s">
        <v>4111</v>
      </c>
    </row>
    <row r="305" spans="1:9" ht="13" x14ac:dyDescent="0.35">
      <c r="A305" s="1015">
        <v>302</v>
      </c>
      <c r="B305" s="495"/>
      <c r="C305" s="387" t="s">
        <v>2161</v>
      </c>
      <c r="D305" s="1013"/>
      <c r="E305" s="265"/>
      <c r="F305" s="265" t="s">
        <v>1642</v>
      </c>
      <c r="G305" s="266" t="s">
        <v>1642</v>
      </c>
      <c r="H305" s="386" t="s">
        <v>1642</v>
      </c>
      <c r="I305" s="18" t="s">
        <v>1642</v>
      </c>
    </row>
    <row r="306" spans="1:9" ht="13" outlineLevel="1" x14ac:dyDescent="0.35">
      <c r="A306" s="940">
        <v>303</v>
      </c>
      <c r="B306" s="438"/>
      <c r="C306" s="44" t="s">
        <v>1338</v>
      </c>
      <c r="D306" s="144"/>
      <c r="E306" s="417"/>
      <c r="F306" s="417" t="s">
        <v>1642</v>
      </c>
      <c r="G306" s="417" t="s">
        <v>1642</v>
      </c>
      <c r="H306" s="62" t="s">
        <v>1642</v>
      </c>
      <c r="I306" s="18" t="s">
        <v>1642</v>
      </c>
    </row>
    <row r="307" spans="1:9" ht="50" outlineLevel="2" x14ac:dyDescent="0.35">
      <c r="A307" s="784">
        <v>304</v>
      </c>
      <c r="B307" s="439" t="s">
        <v>855</v>
      </c>
      <c r="C307" s="17" t="s">
        <v>2162</v>
      </c>
      <c r="D307" s="139" t="s">
        <v>4090</v>
      </c>
      <c r="E307" s="13" t="s">
        <v>4234</v>
      </c>
      <c r="F307" s="17" t="s">
        <v>4091</v>
      </c>
      <c r="G307" s="17" t="s">
        <v>4091</v>
      </c>
      <c r="H307" s="18" t="s">
        <v>257</v>
      </c>
      <c r="I307" s="18" t="s">
        <v>4097</v>
      </c>
    </row>
    <row r="308" spans="1:9" ht="75" outlineLevel="2" x14ac:dyDescent="0.35">
      <c r="A308" s="780">
        <v>305</v>
      </c>
      <c r="B308" s="568" t="s">
        <v>388</v>
      </c>
      <c r="C308" s="17" t="s">
        <v>389</v>
      </c>
      <c r="D308" s="127" t="s">
        <v>256</v>
      </c>
      <c r="E308" s="70" t="s">
        <v>390</v>
      </c>
      <c r="F308" s="17" t="s">
        <v>4091</v>
      </c>
      <c r="G308" s="17" t="s">
        <v>4091</v>
      </c>
      <c r="H308" s="18" t="s">
        <v>257</v>
      </c>
      <c r="I308" s="18" t="s">
        <v>4111</v>
      </c>
    </row>
    <row r="309" spans="1:9" ht="25" outlineLevel="2" x14ac:dyDescent="0.35">
      <c r="A309" s="784">
        <v>306</v>
      </c>
      <c r="B309" s="439" t="s">
        <v>861</v>
      </c>
      <c r="C309" s="17" t="s">
        <v>2163</v>
      </c>
      <c r="D309" s="139" t="s">
        <v>4090</v>
      </c>
      <c r="E309" s="63" t="s">
        <v>4235</v>
      </c>
      <c r="F309" s="17" t="s">
        <v>4091</v>
      </c>
      <c r="G309" s="17" t="s">
        <v>4091</v>
      </c>
      <c r="H309" s="18" t="s">
        <v>257</v>
      </c>
      <c r="I309" s="18" t="s">
        <v>4097</v>
      </c>
    </row>
    <row r="310" spans="1:9" s="60" customFormat="1" outlineLevel="2" x14ac:dyDescent="0.35">
      <c r="A310" s="780">
        <v>307</v>
      </c>
      <c r="B310" s="568" t="s">
        <v>1336</v>
      </c>
      <c r="C310" s="17" t="s">
        <v>2164</v>
      </c>
      <c r="D310" s="139" t="s">
        <v>4090</v>
      </c>
      <c r="E310" s="63" t="s">
        <v>4236</v>
      </c>
      <c r="F310" s="17" t="s">
        <v>4091</v>
      </c>
      <c r="G310" s="17" t="s">
        <v>4091</v>
      </c>
      <c r="H310" s="18" t="s">
        <v>257</v>
      </c>
      <c r="I310" s="18" t="s">
        <v>4111</v>
      </c>
    </row>
    <row r="311" spans="1:9" ht="25" outlineLevel="2" x14ac:dyDescent="0.35">
      <c r="A311" s="784">
        <v>308</v>
      </c>
      <c r="B311" s="439" t="s">
        <v>2165</v>
      </c>
      <c r="C311" s="17" t="s">
        <v>2166</v>
      </c>
      <c r="D311" s="139" t="s">
        <v>4090</v>
      </c>
      <c r="E311" s="63" t="s">
        <v>4237</v>
      </c>
      <c r="F311" s="17" t="s">
        <v>4091</v>
      </c>
      <c r="G311" s="17" t="s">
        <v>4091</v>
      </c>
      <c r="H311" s="18" t="s">
        <v>257</v>
      </c>
      <c r="I311" s="18" t="s">
        <v>4106</v>
      </c>
    </row>
    <row r="312" spans="1:9" ht="62.5" outlineLevel="2" x14ac:dyDescent="0.25">
      <c r="A312" s="784">
        <v>309</v>
      </c>
      <c r="B312" s="439" t="s">
        <v>2167</v>
      </c>
      <c r="C312" s="17" t="s">
        <v>2168</v>
      </c>
      <c r="D312" s="139" t="s">
        <v>4090</v>
      </c>
      <c r="E312" s="470" t="s">
        <v>4238</v>
      </c>
      <c r="F312" s="17" t="s">
        <v>4091</v>
      </c>
      <c r="G312" s="17" t="s">
        <v>4091</v>
      </c>
      <c r="H312" s="18" t="s">
        <v>259</v>
      </c>
      <c r="I312" s="18" t="s">
        <v>4106</v>
      </c>
    </row>
    <row r="313" spans="1:9" ht="37.5" outlineLevel="2" x14ac:dyDescent="0.35">
      <c r="A313" s="787">
        <v>310</v>
      </c>
      <c r="B313" s="577" t="s">
        <v>2169</v>
      </c>
      <c r="C313" s="82" t="s">
        <v>2170</v>
      </c>
      <c r="D313" s="792" t="s">
        <v>4172</v>
      </c>
      <c r="E313" s="82" t="s">
        <v>4239</v>
      </c>
      <c r="F313" s="16" t="s">
        <v>2490</v>
      </c>
      <c r="G313" s="82" t="s">
        <v>4240</v>
      </c>
      <c r="H313" s="18" t="s">
        <v>259</v>
      </c>
      <c r="I313" s="18" t="s">
        <v>4106</v>
      </c>
    </row>
    <row r="314" spans="1:9" ht="50" outlineLevel="2" x14ac:dyDescent="0.35">
      <c r="A314" s="784">
        <v>311</v>
      </c>
      <c r="B314" s="439" t="s">
        <v>2171</v>
      </c>
      <c r="C314" s="17" t="s">
        <v>2172</v>
      </c>
      <c r="D314" s="139" t="s">
        <v>4090</v>
      </c>
      <c r="E314" s="228" t="s">
        <v>4241</v>
      </c>
      <c r="F314" s="17" t="s">
        <v>4091</v>
      </c>
      <c r="G314" s="17" t="s">
        <v>4091</v>
      </c>
      <c r="H314" s="18" t="s">
        <v>257</v>
      </c>
      <c r="I314" s="18" t="s">
        <v>4092</v>
      </c>
    </row>
    <row r="315" spans="1:9" s="60" customFormat="1" ht="37.5" outlineLevel="2" x14ac:dyDescent="0.35">
      <c r="A315" s="796">
        <v>312</v>
      </c>
      <c r="B315" s="432" t="s">
        <v>429</v>
      </c>
      <c r="C315" s="17" t="s">
        <v>430</v>
      </c>
      <c r="D315" s="127" t="s">
        <v>256</v>
      </c>
      <c r="E315" s="69" t="s">
        <v>431</v>
      </c>
      <c r="F315" s="70" t="s">
        <v>4091</v>
      </c>
      <c r="G315" s="70" t="s">
        <v>4091</v>
      </c>
      <c r="H315" s="18" t="s">
        <v>257</v>
      </c>
      <c r="I315" s="18" t="s">
        <v>4106</v>
      </c>
    </row>
    <row r="316" spans="1:9" ht="25" outlineLevel="2" x14ac:dyDescent="0.35">
      <c r="A316" s="784">
        <v>313</v>
      </c>
      <c r="B316" s="439" t="s">
        <v>2173</v>
      </c>
      <c r="C316" s="17" t="s">
        <v>2174</v>
      </c>
      <c r="D316" s="139" t="s">
        <v>4090</v>
      </c>
      <c r="E316" s="63" t="s">
        <v>4242</v>
      </c>
      <c r="F316" s="17" t="s">
        <v>4091</v>
      </c>
      <c r="G316" s="17" t="s">
        <v>4091</v>
      </c>
      <c r="H316" s="18" t="s">
        <v>257</v>
      </c>
      <c r="I316" s="18" t="s">
        <v>4092</v>
      </c>
    </row>
    <row r="317" spans="1:9" ht="25" outlineLevel="2" x14ac:dyDescent="0.35">
      <c r="A317" s="780">
        <v>314</v>
      </c>
      <c r="B317" s="568" t="s">
        <v>4243</v>
      </c>
      <c r="C317" s="17" t="s">
        <v>2176</v>
      </c>
      <c r="D317" s="139" t="s">
        <v>4090</v>
      </c>
      <c r="E317" s="17" t="s">
        <v>4244</v>
      </c>
      <c r="F317" s="17" t="s">
        <v>4091</v>
      </c>
      <c r="G317" s="17" t="s">
        <v>4091</v>
      </c>
      <c r="H317" s="18" t="s">
        <v>257</v>
      </c>
      <c r="I317" s="18" t="s">
        <v>4108</v>
      </c>
    </row>
    <row r="318" spans="1:9" ht="25" outlineLevel="2" x14ac:dyDescent="0.35">
      <c r="A318" s="784">
        <v>315</v>
      </c>
      <c r="B318" s="439" t="s">
        <v>433</v>
      </c>
      <c r="C318" s="17" t="s">
        <v>434</v>
      </c>
      <c r="D318" s="127" t="s">
        <v>256</v>
      </c>
      <c r="E318" s="63" t="s">
        <v>435</v>
      </c>
      <c r="F318" s="17" t="s">
        <v>4091</v>
      </c>
      <c r="G318" s="17" t="s">
        <v>4091</v>
      </c>
      <c r="H318" s="18" t="s">
        <v>257</v>
      </c>
      <c r="I318" s="18" t="s">
        <v>4106</v>
      </c>
    </row>
    <row r="319" spans="1:9" ht="62.5" outlineLevel="2" x14ac:dyDescent="0.35">
      <c r="A319" s="784">
        <v>316</v>
      </c>
      <c r="B319" s="439" t="s">
        <v>440</v>
      </c>
      <c r="C319" s="17" t="s">
        <v>441</v>
      </c>
      <c r="D319" s="127" t="s">
        <v>256</v>
      </c>
      <c r="E319" s="47" t="s">
        <v>442</v>
      </c>
      <c r="F319" s="17" t="s">
        <v>4091</v>
      </c>
      <c r="G319" s="17" t="s">
        <v>4091</v>
      </c>
      <c r="H319" s="18" t="s">
        <v>257</v>
      </c>
      <c r="I319" s="18" t="s">
        <v>4106</v>
      </c>
    </row>
    <row r="320" spans="1:9" s="60" customFormat="1" ht="37.5" outlineLevel="2" x14ac:dyDescent="0.35">
      <c r="A320" s="780">
        <v>317</v>
      </c>
      <c r="B320" s="568" t="s">
        <v>465</v>
      </c>
      <c r="C320" s="17" t="s">
        <v>466</v>
      </c>
      <c r="D320" s="127" t="s">
        <v>256</v>
      </c>
      <c r="E320" s="47" t="s">
        <v>467</v>
      </c>
      <c r="F320" s="17" t="s">
        <v>4091</v>
      </c>
      <c r="G320" s="17" t="s">
        <v>4091</v>
      </c>
      <c r="H320" s="18" t="s">
        <v>257</v>
      </c>
      <c r="I320" s="18" t="s">
        <v>4106</v>
      </c>
    </row>
    <row r="321" spans="1:9" s="60" customFormat="1" ht="25" outlineLevel="2" x14ac:dyDescent="0.35">
      <c r="A321" s="780">
        <v>318</v>
      </c>
      <c r="B321" s="568" t="s">
        <v>479</v>
      </c>
      <c r="C321" s="17" t="s">
        <v>480</v>
      </c>
      <c r="D321" s="127" t="s">
        <v>256</v>
      </c>
      <c r="E321" s="47" t="s">
        <v>481</v>
      </c>
      <c r="F321" s="70" t="s">
        <v>4091</v>
      </c>
      <c r="G321" s="70" t="s">
        <v>4091</v>
      </c>
      <c r="H321" s="18" t="s">
        <v>257</v>
      </c>
      <c r="I321" s="18" t="s">
        <v>4106</v>
      </c>
    </row>
    <row r="322" spans="1:9" s="60" customFormat="1" ht="25" outlineLevel="2" x14ac:dyDescent="0.35">
      <c r="A322" s="780">
        <v>319</v>
      </c>
      <c r="B322" s="568" t="s">
        <v>489</v>
      </c>
      <c r="C322" s="17" t="s">
        <v>490</v>
      </c>
      <c r="D322" s="127" t="s">
        <v>256</v>
      </c>
      <c r="E322" s="47" t="s">
        <v>491</v>
      </c>
      <c r="F322" s="70" t="s">
        <v>4091</v>
      </c>
      <c r="G322" s="70" t="s">
        <v>4091</v>
      </c>
      <c r="H322" s="18" t="s">
        <v>257</v>
      </c>
      <c r="I322" s="18" t="s">
        <v>4106</v>
      </c>
    </row>
    <row r="323" spans="1:9" ht="25" outlineLevel="2" x14ac:dyDescent="0.35">
      <c r="A323" s="780">
        <v>320</v>
      </c>
      <c r="B323" s="568" t="s">
        <v>1167</v>
      </c>
      <c r="C323" s="17" t="s">
        <v>2180</v>
      </c>
      <c r="D323" s="792" t="s">
        <v>4172</v>
      </c>
      <c r="E323" s="47" t="s">
        <v>4245</v>
      </c>
      <c r="F323" s="16" t="s">
        <v>4173</v>
      </c>
      <c r="G323" s="16" t="s">
        <v>4174</v>
      </c>
      <c r="H323" s="18" t="s">
        <v>259</v>
      </c>
      <c r="I323" s="11" t="s">
        <v>4106</v>
      </c>
    </row>
    <row r="324" spans="1:9" ht="125" outlineLevel="2" x14ac:dyDescent="0.35">
      <c r="A324" s="784">
        <v>321</v>
      </c>
      <c r="B324" s="439" t="s">
        <v>1114</v>
      </c>
      <c r="C324" s="17" t="s">
        <v>1116</v>
      </c>
      <c r="D324" s="139" t="s">
        <v>4090</v>
      </c>
      <c r="E324" s="82" t="s">
        <v>4246</v>
      </c>
      <c r="F324" s="17" t="s">
        <v>4091</v>
      </c>
      <c r="G324" s="17" t="s">
        <v>4091</v>
      </c>
      <c r="H324" s="18" t="s">
        <v>259</v>
      </c>
      <c r="I324" s="18" t="s">
        <v>4106</v>
      </c>
    </row>
    <row r="325" spans="1:9" s="60" customFormat="1" ht="125" outlineLevel="2" x14ac:dyDescent="0.35">
      <c r="A325" s="959">
        <v>322</v>
      </c>
      <c r="B325" s="243" t="s">
        <v>2183</v>
      </c>
      <c r="C325" s="17" t="s">
        <v>2184</v>
      </c>
      <c r="D325" s="792" t="s">
        <v>4172</v>
      </c>
      <c r="E325" s="47" t="s">
        <v>4247</v>
      </c>
      <c r="F325" s="17" t="s">
        <v>4173</v>
      </c>
      <c r="G325" s="17" t="s">
        <v>4174</v>
      </c>
      <c r="H325" s="18" t="s">
        <v>259</v>
      </c>
      <c r="I325" s="18" t="s">
        <v>4106</v>
      </c>
    </row>
    <row r="326" spans="1:9" s="60" customFormat="1" ht="50" outlineLevel="2" x14ac:dyDescent="0.35">
      <c r="A326" s="959">
        <v>323</v>
      </c>
      <c r="B326" s="243" t="s">
        <v>2185</v>
      </c>
      <c r="C326" s="17" t="s">
        <v>2186</v>
      </c>
      <c r="D326" s="139" t="s">
        <v>4090</v>
      </c>
      <c r="E326" s="47" t="s">
        <v>4248</v>
      </c>
      <c r="F326" s="70" t="s">
        <v>4091</v>
      </c>
      <c r="G326" s="70" t="s">
        <v>4091</v>
      </c>
      <c r="H326" s="18" t="s">
        <v>257</v>
      </c>
      <c r="I326" s="11" t="s">
        <v>4108</v>
      </c>
    </row>
    <row r="327" spans="1:9" ht="25" outlineLevel="2" x14ac:dyDescent="0.35">
      <c r="A327" s="944">
        <v>324</v>
      </c>
      <c r="B327" s="427" t="s">
        <v>909</v>
      </c>
      <c r="C327" s="11" t="s">
        <v>2189</v>
      </c>
      <c r="D327" s="139" t="s">
        <v>4090</v>
      </c>
      <c r="E327" s="11" t="s">
        <v>4249</v>
      </c>
      <c r="F327" s="17" t="s">
        <v>4091</v>
      </c>
      <c r="G327" s="17" t="s">
        <v>4091</v>
      </c>
      <c r="H327" s="18" t="s">
        <v>257</v>
      </c>
      <c r="I327" s="18" t="s">
        <v>4108</v>
      </c>
    </row>
    <row r="328" spans="1:9" ht="25" outlineLevel="2" x14ac:dyDescent="0.35">
      <c r="A328" s="944">
        <v>325</v>
      </c>
      <c r="B328" s="427" t="s">
        <v>1150</v>
      </c>
      <c r="C328" s="11" t="s">
        <v>1152</v>
      </c>
      <c r="D328" s="139" t="s">
        <v>4090</v>
      </c>
      <c r="E328" s="11" t="s">
        <v>4250</v>
      </c>
      <c r="F328" s="17" t="s">
        <v>4091</v>
      </c>
      <c r="G328" s="17" t="s">
        <v>4091</v>
      </c>
      <c r="H328" s="18" t="s">
        <v>257</v>
      </c>
      <c r="I328" s="18" t="s">
        <v>4108</v>
      </c>
    </row>
    <row r="329" spans="1:9" ht="37.5" outlineLevel="2" x14ac:dyDescent="0.35">
      <c r="A329" s="944">
        <v>326</v>
      </c>
      <c r="B329" s="427" t="s">
        <v>1127</v>
      </c>
      <c r="C329" s="19" t="s">
        <v>2190</v>
      </c>
      <c r="D329" s="140" t="s">
        <v>1994</v>
      </c>
      <c r="E329" s="19" t="s">
        <v>4251</v>
      </c>
      <c r="F329" s="17" t="s">
        <v>4091</v>
      </c>
      <c r="G329" s="17" t="s">
        <v>4091</v>
      </c>
      <c r="H329" s="18" t="s">
        <v>257</v>
      </c>
      <c r="I329" s="18" t="s">
        <v>4101</v>
      </c>
    </row>
    <row r="330" spans="1:9" ht="50" outlineLevel="2" x14ac:dyDescent="0.35">
      <c r="A330" s="790">
        <v>327</v>
      </c>
      <c r="B330" s="585" t="s">
        <v>1319</v>
      </c>
      <c r="C330" s="11" t="s">
        <v>2191</v>
      </c>
      <c r="D330" s="139" t="s">
        <v>4090</v>
      </c>
      <c r="E330" s="16" t="s">
        <v>4252</v>
      </c>
      <c r="F330" s="17" t="s">
        <v>4091</v>
      </c>
      <c r="G330" s="17" t="s">
        <v>4091</v>
      </c>
      <c r="H330" s="18" t="s">
        <v>257</v>
      </c>
      <c r="I330" s="18" t="s">
        <v>4108</v>
      </c>
    </row>
    <row r="331" spans="1:9" ht="37.5" outlineLevel="2" x14ac:dyDescent="0.35">
      <c r="A331" s="790">
        <v>328</v>
      </c>
      <c r="B331" s="585" t="s">
        <v>504</v>
      </c>
      <c r="C331" s="11" t="s">
        <v>2192</v>
      </c>
      <c r="D331" s="127" t="s">
        <v>256</v>
      </c>
      <c r="E331" s="16" t="s">
        <v>506</v>
      </c>
      <c r="F331" s="17" t="s">
        <v>4091</v>
      </c>
      <c r="G331" s="17" t="s">
        <v>4091</v>
      </c>
      <c r="H331" s="18" t="s">
        <v>257</v>
      </c>
      <c r="I331" s="18" t="s">
        <v>4106</v>
      </c>
    </row>
    <row r="332" spans="1:9" s="134" customFormat="1" ht="13" outlineLevel="1" x14ac:dyDescent="0.35">
      <c r="A332" s="486">
        <v>329</v>
      </c>
      <c r="B332" s="440"/>
      <c r="C332" s="12" t="s">
        <v>2193</v>
      </c>
      <c r="D332" s="422"/>
      <c r="E332" s="420"/>
      <c r="F332" s="420" t="s">
        <v>1642</v>
      </c>
      <c r="G332" s="420" t="s">
        <v>1642</v>
      </c>
      <c r="H332" s="29" t="s">
        <v>1642</v>
      </c>
      <c r="I332" s="18" t="s">
        <v>1642</v>
      </c>
    </row>
    <row r="333" spans="1:9" s="858" customFormat="1" ht="25" outlineLevel="2" x14ac:dyDescent="0.35">
      <c r="A333" s="780">
        <v>330</v>
      </c>
      <c r="B333" s="568" t="s">
        <v>2194</v>
      </c>
      <c r="C333" s="17" t="s">
        <v>2195</v>
      </c>
      <c r="D333" s="139" t="s">
        <v>4090</v>
      </c>
      <c r="E333" s="17" t="s">
        <v>4253</v>
      </c>
      <c r="F333" s="17" t="s">
        <v>4091</v>
      </c>
      <c r="G333" s="17" t="s">
        <v>4091</v>
      </c>
      <c r="H333" s="141" t="s">
        <v>257</v>
      </c>
      <c r="I333" s="18" t="s">
        <v>4092</v>
      </c>
    </row>
    <row r="334" spans="1:9" s="858" customFormat="1" ht="112.5" outlineLevel="2" x14ac:dyDescent="0.35">
      <c r="A334" s="784">
        <v>331</v>
      </c>
      <c r="B334" s="439" t="s">
        <v>2196</v>
      </c>
      <c r="C334" s="17" t="s">
        <v>2197</v>
      </c>
      <c r="D334" s="139" t="s">
        <v>4090</v>
      </c>
      <c r="E334" s="17"/>
      <c r="F334" s="17" t="s">
        <v>4091</v>
      </c>
      <c r="G334" s="17" t="s">
        <v>4091</v>
      </c>
      <c r="H334" s="141" t="s">
        <v>257</v>
      </c>
      <c r="I334" s="18" t="s">
        <v>4119</v>
      </c>
    </row>
    <row r="335" spans="1:9" s="858" customFormat="1" outlineLevel="2" x14ac:dyDescent="0.35">
      <c r="A335" s="784">
        <v>332</v>
      </c>
      <c r="B335" s="439" t="s">
        <v>2198</v>
      </c>
      <c r="C335" s="11" t="s">
        <v>2199</v>
      </c>
      <c r="D335" s="43" t="s">
        <v>4094</v>
      </c>
      <c r="E335" s="17"/>
      <c r="F335" s="17" t="s">
        <v>4091</v>
      </c>
      <c r="G335" s="17" t="s">
        <v>4091</v>
      </c>
      <c r="H335" s="141" t="s">
        <v>1870</v>
      </c>
      <c r="I335" s="18" t="s">
        <v>4091</v>
      </c>
    </row>
    <row r="336" spans="1:9" s="134" customFormat="1" ht="13" outlineLevel="1" x14ac:dyDescent="0.35">
      <c r="A336" s="486">
        <v>333</v>
      </c>
      <c r="B336" s="440"/>
      <c r="C336" s="12" t="s">
        <v>2200</v>
      </c>
      <c r="D336" s="422"/>
      <c r="E336" s="420"/>
      <c r="F336" s="420" t="s">
        <v>1642</v>
      </c>
      <c r="G336" s="420" t="s">
        <v>1642</v>
      </c>
      <c r="H336" s="29" t="s">
        <v>1642</v>
      </c>
      <c r="I336" s="18" t="s">
        <v>1642</v>
      </c>
    </row>
    <row r="337" spans="1:9" ht="25" outlineLevel="2" x14ac:dyDescent="0.35">
      <c r="A337" s="942">
        <v>334</v>
      </c>
      <c r="B337" s="460" t="s">
        <v>2201</v>
      </c>
      <c r="C337" s="63" t="s">
        <v>2202</v>
      </c>
      <c r="D337" s="139" t="s">
        <v>4090</v>
      </c>
      <c r="E337" s="63" t="s">
        <v>4254</v>
      </c>
      <c r="F337" s="17" t="s">
        <v>4091</v>
      </c>
      <c r="G337" s="17" t="s">
        <v>4091</v>
      </c>
      <c r="H337" s="18" t="s">
        <v>257</v>
      </c>
      <c r="I337" s="18" t="s">
        <v>4092</v>
      </c>
    </row>
    <row r="338" spans="1:9" ht="37.5" outlineLevel="2" x14ac:dyDescent="0.35">
      <c r="A338" s="784">
        <v>335</v>
      </c>
      <c r="B338" s="439" t="s">
        <v>2203</v>
      </c>
      <c r="C338" s="17" t="s">
        <v>2204</v>
      </c>
      <c r="D338" s="792" t="s">
        <v>4172</v>
      </c>
      <c r="E338" s="63" t="s">
        <v>4255</v>
      </c>
      <c r="F338" s="11" t="s">
        <v>4256</v>
      </c>
      <c r="G338" s="63" t="s">
        <v>4257</v>
      </c>
      <c r="H338" s="18" t="s">
        <v>259</v>
      </c>
      <c r="I338" s="18" t="s">
        <v>4106</v>
      </c>
    </row>
    <row r="339" spans="1:9" s="134" customFormat="1" ht="13" outlineLevel="1" x14ac:dyDescent="0.35">
      <c r="A339" s="486">
        <v>336</v>
      </c>
      <c r="B339" s="440"/>
      <c r="C339" s="12" t="s">
        <v>2205</v>
      </c>
      <c r="D339" s="422"/>
      <c r="E339" s="420"/>
      <c r="F339" s="420" t="s">
        <v>1642</v>
      </c>
      <c r="G339" s="420" t="s">
        <v>1642</v>
      </c>
      <c r="H339" s="62" t="s">
        <v>1642</v>
      </c>
      <c r="I339" s="18" t="s">
        <v>1642</v>
      </c>
    </row>
    <row r="340" spans="1:9" ht="25" outlineLevel="2" x14ac:dyDescent="0.35">
      <c r="A340" s="934">
        <v>337</v>
      </c>
      <c r="B340" s="457" t="s">
        <v>1377</v>
      </c>
      <c r="C340" s="40" t="s">
        <v>2206</v>
      </c>
      <c r="D340" s="139" t="s">
        <v>4090</v>
      </c>
      <c r="E340" s="40" t="s">
        <v>4258</v>
      </c>
      <c r="F340" s="17" t="s">
        <v>4091</v>
      </c>
      <c r="G340" s="17" t="s">
        <v>4091</v>
      </c>
      <c r="H340" s="18" t="s">
        <v>257</v>
      </c>
      <c r="I340" s="18" t="s">
        <v>4108</v>
      </c>
    </row>
    <row r="341" spans="1:9" outlineLevel="2" x14ac:dyDescent="0.35">
      <c r="A341" s="942">
        <v>338</v>
      </c>
      <c r="B341" s="460" t="s">
        <v>2207</v>
      </c>
      <c r="C341" s="17" t="s">
        <v>2208</v>
      </c>
      <c r="D341" s="139" t="s">
        <v>4090</v>
      </c>
      <c r="E341" s="11" t="s">
        <v>4259</v>
      </c>
      <c r="F341" s="17" t="s">
        <v>4091</v>
      </c>
      <c r="G341" s="17" t="s">
        <v>4091</v>
      </c>
      <c r="H341" s="17" t="s">
        <v>257</v>
      </c>
      <c r="I341" s="18" t="s">
        <v>4119</v>
      </c>
    </row>
    <row r="342" spans="1:9" ht="62.5" outlineLevel="2" x14ac:dyDescent="0.35">
      <c r="A342" s="942">
        <v>339</v>
      </c>
      <c r="B342" s="460" t="s">
        <v>844</v>
      </c>
      <c r="C342" s="11" t="s">
        <v>2209</v>
      </c>
      <c r="D342" s="139" t="s">
        <v>4090</v>
      </c>
      <c r="E342" s="63" t="s">
        <v>4260</v>
      </c>
      <c r="F342" s="17" t="s">
        <v>4091</v>
      </c>
      <c r="G342" s="17" t="s">
        <v>4091</v>
      </c>
      <c r="H342" s="18" t="s">
        <v>257</v>
      </c>
      <c r="I342" s="18" t="s">
        <v>4108</v>
      </c>
    </row>
    <row r="343" spans="1:9" s="60" customFormat="1" ht="37.5" outlineLevel="2" x14ac:dyDescent="0.35">
      <c r="A343" s="789">
        <v>340</v>
      </c>
      <c r="B343" s="580" t="s">
        <v>1044</v>
      </c>
      <c r="C343" s="11" t="s">
        <v>2210</v>
      </c>
      <c r="D343" s="139" t="s">
        <v>4090</v>
      </c>
      <c r="E343" s="69" t="s">
        <v>4261</v>
      </c>
      <c r="F343" s="70" t="s">
        <v>4091</v>
      </c>
      <c r="G343" s="70" t="s">
        <v>4091</v>
      </c>
      <c r="H343" s="18" t="s">
        <v>257</v>
      </c>
      <c r="I343" s="18" t="s">
        <v>4108</v>
      </c>
    </row>
    <row r="344" spans="1:9" ht="13" outlineLevel="1" x14ac:dyDescent="0.35">
      <c r="A344" s="940">
        <v>341</v>
      </c>
      <c r="B344" s="438"/>
      <c r="C344" s="44" t="s">
        <v>1124</v>
      </c>
      <c r="D344" s="144"/>
      <c r="E344" s="417"/>
      <c r="F344" s="417" t="s">
        <v>1642</v>
      </c>
      <c r="G344" s="417" t="s">
        <v>1642</v>
      </c>
      <c r="H344" s="62" t="s">
        <v>1642</v>
      </c>
      <c r="I344" s="18" t="s">
        <v>1642</v>
      </c>
    </row>
    <row r="345" spans="1:9" outlineLevel="2" x14ac:dyDescent="0.35">
      <c r="A345" s="780">
        <v>342</v>
      </c>
      <c r="B345" s="568" t="s">
        <v>2211</v>
      </c>
      <c r="C345" s="63" t="s">
        <v>2212</v>
      </c>
      <c r="D345" s="43" t="s">
        <v>4094</v>
      </c>
      <c r="E345" s="63" t="s">
        <v>4262</v>
      </c>
      <c r="F345" s="17" t="s">
        <v>4091</v>
      </c>
      <c r="G345" s="17" t="s">
        <v>4091</v>
      </c>
      <c r="H345" s="18" t="s">
        <v>1870</v>
      </c>
      <c r="I345" s="18" t="s">
        <v>4091</v>
      </c>
    </row>
    <row r="346" spans="1:9" outlineLevel="2" x14ac:dyDescent="0.35">
      <c r="A346" s="780">
        <v>343</v>
      </c>
      <c r="B346" s="568" t="s">
        <v>1409</v>
      </c>
      <c r="C346" s="17" t="s">
        <v>2213</v>
      </c>
      <c r="D346" s="139" t="s">
        <v>4090</v>
      </c>
      <c r="E346" s="17"/>
      <c r="F346" s="17" t="s">
        <v>4091</v>
      </c>
      <c r="G346" s="17" t="s">
        <v>4091</v>
      </c>
      <c r="H346" s="17" t="s">
        <v>257</v>
      </c>
      <c r="I346" s="18" t="s">
        <v>4092</v>
      </c>
    </row>
    <row r="347" spans="1:9" ht="25" outlineLevel="2" x14ac:dyDescent="0.35">
      <c r="A347" s="780">
        <v>344</v>
      </c>
      <c r="B347" s="568" t="s">
        <v>2214</v>
      </c>
      <c r="C347" s="17" t="s">
        <v>2215</v>
      </c>
      <c r="D347" s="792" t="s">
        <v>4172</v>
      </c>
      <c r="E347" s="11"/>
      <c r="F347" s="11" t="s">
        <v>4263</v>
      </c>
      <c r="G347" s="11" t="s">
        <v>4264</v>
      </c>
      <c r="H347" s="18" t="s">
        <v>259</v>
      </c>
      <c r="I347" s="18" t="s">
        <v>4106</v>
      </c>
    </row>
    <row r="348" spans="1:9" ht="50" outlineLevel="2" x14ac:dyDescent="0.35">
      <c r="A348" s="780">
        <v>345</v>
      </c>
      <c r="B348" s="568" t="s">
        <v>2216</v>
      </c>
      <c r="C348" s="11" t="s">
        <v>2217</v>
      </c>
      <c r="D348" s="792" t="s">
        <v>4172</v>
      </c>
      <c r="E348" s="47" t="s">
        <v>4265</v>
      </c>
      <c r="F348" s="17" t="s">
        <v>4269</v>
      </c>
      <c r="G348" s="11" t="s">
        <v>4270</v>
      </c>
      <c r="H348" s="18" t="s">
        <v>259</v>
      </c>
      <c r="I348" s="18" t="s">
        <v>4106</v>
      </c>
    </row>
    <row r="349" spans="1:9" ht="38" outlineLevel="2" x14ac:dyDescent="0.35">
      <c r="A349" s="780">
        <v>346</v>
      </c>
      <c r="B349" s="568" t="s">
        <v>1122</v>
      </c>
      <c r="C349" s="11" t="s">
        <v>4266</v>
      </c>
      <c r="D349" s="792" t="s">
        <v>4172</v>
      </c>
      <c r="E349" s="16" t="s">
        <v>4267</v>
      </c>
      <c r="F349" s="17" t="s">
        <v>4269</v>
      </c>
      <c r="G349" s="11" t="s">
        <v>4270</v>
      </c>
      <c r="H349" s="18" t="s">
        <v>259</v>
      </c>
      <c r="I349" s="18" t="s">
        <v>4108</v>
      </c>
    </row>
    <row r="350" spans="1:9" ht="50" outlineLevel="2" x14ac:dyDescent="0.35">
      <c r="A350" s="797">
        <v>347</v>
      </c>
      <c r="B350" s="596" t="s">
        <v>2218</v>
      </c>
      <c r="C350" s="11" t="s">
        <v>2219</v>
      </c>
      <c r="D350" s="792" t="s">
        <v>4172</v>
      </c>
      <c r="E350" s="82" t="s">
        <v>4268</v>
      </c>
      <c r="F350" s="17" t="s">
        <v>4269</v>
      </c>
      <c r="G350" s="17" t="s">
        <v>4270</v>
      </c>
      <c r="H350" s="18" t="s">
        <v>259</v>
      </c>
      <c r="I350" s="18" t="s">
        <v>4106</v>
      </c>
    </row>
    <row r="351" spans="1:9" ht="25" outlineLevel="2" x14ac:dyDescent="0.35">
      <c r="A351" s="797">
        <v>348</v>
      </c>
      <c r="B351" s="596" t="s">
        <v>1221</v>
      </c>
      <c r="C351" s="11" t="s">
        <v>2220</v>
      </c>
      <c r="D351" s="792" t="s">
        <v>4172</v>
      </c>
      <c r="E351" s="63"/>
      <c r="F351" s="70" t="s">
        <v>4271</v>
      </c>
      <c r="G351" s="70" t="s">
        <v>4272</v>
      </c>
      <c r="H351" s="18" t="s">
        <v>259</v>
      </c>
      <c r="I351" s="18" t="s">
        <v>4111</v>
      </c>
    </row>
    <row r="352" spans="1:9" ht="37.5" outlineLevel="2" x14ac:dyDescent="0.35">
      <c r="A352" s="797">
        <v>349</v>
      </c>
      <c r="B352" s="596" t="s">
        <v>2221</v>
      </c>
      <c r="C352" s="883" t="s">
        <v>2222</v>
      </c>
      <c r="D352" s="792" t="s">
        <v>4172</v>
      </c>
      <c r="E352" s="63"/>
      <c r="F352" s="70" t="s">
        <v>4273</v>
      </c>
      <c r="G352" s="70" t="s">
        <v>4274</v>
      </c>
      <c r="H352" s="18" t="s">
        <v>259</v>
      </c>
      <c r="I352" s="18" t="s">
        <v>4111</v>
      </c>
    </row>
    <row r="353" spans="1:9" outlineLevel="2" x14ac:dyDescent="0.35">
      <c r="A353" s="780">
        <v>350</v>
      </c>
      <c r="B353" s="568" t="s">
        <v>969</v>
      </c>
      <c r="C353" s="883" t="s">
        <v>2223</v>
      </c>
      <c r="D353" s="139" t="s">
        <v>4090</v>
      </c>
      <c r="E353" s="63"/>
      <c r="F353" s="17" t="s">
        <v>4091</v>
      </c>
      <c r="G353" s="17" t="s">
        <v>4091</v>
      </c>
      <c r="H353" s="18" t="s">
        <v>257</v>
      </c>
      <c r="I353" s="18" t="s">
        <v>4108</v>
      </c>
    </row>
    <row r="354" spans="1:9" ht="25" outlineLevel="2" x14ac:dyDescent="0.35">
      <c r="A354" s="780">
        <v>351</v>
      </c>
      <c r="B354" s="568" t="s">
        <v>2224</v>
      </c>
      <c r="C354" s="17" t="s">
        <v>2225</v>
      </c>
      <c r="D354" s="139" t="s">
        <v>4090</v>
      </c>
      <c r="E354" s="63" t="s">
        <v>4275</v>
      </c>
      <c r="F354" s="17" t="s">
        <v>4091</v>
      </c>
      <c r="G354" s="17" t="s">
        <v>4091</v>
      </c>
      <c r="H354" s="18" t="s">
        <v>257</v>
      </c>
      <c r="I354" s="18" t="s">
        <v>4106</v>
      </c>
    </row>
    <row r="355" spans="1:9" outlineLevel="2" x14ac:dyDescent="0.35">
      <c r="A355" s="780">
        <v>352</v>
      </c>
      <c r="B355" s="568" t="s">
        <v>2226</v>
      </c>
      <c r="C355" s="17" t="s">
        <v>2227</v>
      </c>
      <c r="D355" s="43" t="s">
        <v>4094</v>
      </c>
      <c r="E355" s="13" t="s">
        <v>4133</v>
      </c>
      <c r="F355" s="17" t="s">
        <v>4091</v>
      </c>
      <c r="G355" s="17" t="s">
        <v>4091</v>
      </c>
      <c r="H355" s="141" t="s">
        <v>1870</v>
      </c>
      <c r="I355" s="18" t="s">
        <v>4091</v>
      </c>
    </row>
    <row r="356" spans="1:9" outlineLevel="2" x14ac:dyDescent="0.35">
      <c r="A356" s="780">
        <v>353</v>
      </c>
      <c r="B356" s="568" t="s">
        <v>2228</v>
      </c>
      <c r="C356" s="17" t="s">
        <v>2229</v>
      </c>
      <c r="D356" s="43" t="s">
        <v>4094</v>
      </c>
      <c r="E356" s="13" t="s">
        <v>4133</v>
      </c>
      <c r="F356" s="17" t="s">
        <v>4091</v>
      </c>
      <c r="G356" s="17" t="s">
        <v>4091</v>
      </c>
      <c r="H356" s="141" t="s">
        <v>1870</v>
      </c>
      <c r="I356" s="18" t="s">
        <v>4091</v>
      </c>
    </row>
    <row r="357" spans="1:9" ht="25" outlineLevel="2" x14ac:dyDescent="0.35">
      <c r="A357" s="780">
        <v>354</v>
      </c>
      <c r="B357" s="568" t="s">
        <v>1195</v>
      </c>
      <c r="C357" s="17" t="s">
        <v>1197</v>
      </c>
      <c r="D357" s="43" t="s">
        <v>4094</v>
      </c>
      <c r="E357" s="165" t="s">
        <v>4276</v>
      </c>
      <c r="F357" s="17" t="s">
        <v>4091</v>
      </c>
      <c r="G357" s="17" t="s">
        <v>4091</v>
      </c>
      <c r="H357" s="141" t="s">
        <v>1870</v>
      </c>
      <c r="I357" s="18" t="s">
        <v>4091</v>
      </c>
    </row>
    <row r="358" spans="1:9" ht="25" outlineLevel="2" x14ac:dyDescent="0.35">
      <c r="A358" s="780">
        <v>355</v>
      </c>
      <c r="B358" s="568" t="s">
        <v>2230</v>
      </c>
      <c r="C358" s="82" t="s">
        <v>2231</v>
      </c>
      <c r="D358" s="139" t="s">
        <v>4090</v>
      </c>
      <c r="E358" s="13"/>
      <c r="F358" s="70" t="s">
        <v>4091</v>
      </c>
      <c r="G358" s="70" t="s">
        <v>4091</v>
      </c>
      <c r="H358" s="18" t="s">
        <v>257</v>
      </c>
      <c r="I358" s="18" t="s">
        <v>4106</v>
      </c>
    </row>
    <row r="359" spans="1:9" s="60" customFormat="1" ht="25" outlineLevel="2" x14ac:dyDescent="0.35">
      <c r="A359" s="780">
        <v>356</v>
      </c>
      <c r="B359" s="568" t="s">
        <v>2232</v>
      </c>
      <c r="C359" s="82" t="s">
        <v>2233</v>
      </c>
      <c r="D359" s="792" t="s">
        <v>4172</v>
      </c>
      <c r="E359" s="82" t="s">
        <v>4277</v>
      </c>
      <c r="F359" s="17" t="s">
        <v>2233</v>
      </c>
      <c r="G359" s="17" t="s">
        <v>4278</v>
      </c>
      <c r="H359" s="18" t="s">
        <v>259</v>
      </c>
      <c r="I359" s="18" t="s">
        <v>4106</v>
      </c>
    </row>
    <row r="360" spans="1:9" s="60" customFormat="1" ht="37.5" outlineLevel="2" x14ac:dyDescent="0.35">
      <c r="A360" s="780">
        <v>357</v>
      </c>
      <c r="B360" s="568" t="s">
        <v>2234</v>
      </c>
      <c r="C360" s="82" t="s">
        <v>2235</v>
      </c>
      <c r="D360" s="792" t="s">
        <v>4172</v>
      </c>
      <c r="E360" s="82" t="s">
        <v>4279</v>
      </c>
      <c r="F360" s="17" t="s">
        <v>2235</v>
      </c>
      <c r="G360" s="17" t="s">
        <v>4280</v>
      </c>
      <c r="H360" s="18" t="s">
        <v>259</v>
      </c>
      <c r="I360" s="18" t="s">
        <v>4106</v>
      </c>
    </row>
    <row r="361" spans="1:9" s="60" customFormat="1" ht="13" outlineLevel="1" x14ac:dyDescent="0.35">
      <c r="A361" s="788">
        <v>358</v>
      </c>
      <c r="B361" s="578"/>
      <c r="C361" s="44" t="s">
        <v>2236</v>
      </c>
      <c r="D361" s="415"/>
      <c r="E361" s="415"/>
      <c r="F361" s="417" t="s">
        <v>1642</v>
      </c>
      <c r="G361" s="417" t="s">
        <v>1642</v>
      </c>
      <c r="H361" s="62" t="s">
        <v>1642</v>
      </c>
      <c r="I361" s="18" t="s">
        <v>1642</v>
      </c>
    </row>
    <row r="362" spans="1:9" s="60" customFormat="1" ht="25" outlineLevel="2" x14ac:dyDescent="0.35">
      <c r="A362" s="780">
        <v>359</v>
      </c>
      <c r="B362" s="568" t="s">
        <v>1216</v>
      </c>
      <c r="C362" s="82" t="s">
        <v>2237</v>
      </c>
      <c r="D362" s="153" t="s">
        <v>1994</v>
      </c>
      <c r="E362" s="47" t="s">
        <v>4281</v>
      </c>
      <c r="F362" s="17" t="s">
        <v>4091</v>
      </c>
      <c r="G362" s="17" t="s">
        <v>4091</v>
      </c>
      <c r="H362" s="18" t="s">
        <v>257</v>
      </c>
      <c r="I362" s="18" t="s">
        <v>4101</v>
      </c>
    </row>
    <row r="363" spans="1:9" s="60" customFormat="1" ht="25" outlineLevel="2" x14ac:dyDescent="0.35">
      <c r="A363" s="780">
        <v>360</v>
      </c>
      <c r="B363" s="568" t="s">
        <v>2238</v>
      </c>
      <c r="C363" s="82" t="s">
        <v>2239</v>
      </c>
      <c r="D363" s="43" t="s">
        <v>4094</v>
      </c>
      <c r="E363" s="82" t="s">
        <v>4282</v>
      </c>
      <c r="F363" s="17" t="s">
        <v>4091</v>
      </c>
      <c r="G363" s="17" t="s">
        <v>4091</v>
      </c>
      <c r="H363" s="141" t="s">
        <v>1870</v>
      </c>
      <c r="I363" s="18" t="s">
        <v>4091</v>
      </c>
    </row>
    <row r="364" spans="1:9" ht="65" outlineLevel="1" x14ac:dyDescent="0.35">
      <c r="A364" s="940">
        <v>361</v>
      </c>
      <c r="B364" s="438"/>
      <c r="C364" s="44" t="s">
        <v>2240</v>
      </c>
      <c r="D364" s="144" t="s">
        <v>4283</v>
      </c>
      <c r="E364" s="417" t="s">
        <v>4284</v>
      </c>
      <c r="F364" s="417" t="s">
        <v>1642</v>
      </c>
      <c r="G364" s="417" t="s">
        <v>1642</v>
      </c>
      <c r="H364" s="62" t="s">
        <v>1642</v>
      </c>
      <c r="I364" s="18" t="s">
        <v>1642</v>
      </c>
    </row>
    <row r="365" spans="1:9" ht="25" outlineLevel="2" x14ac:dyDescent="0.35">
      <c r="A365" s="784">
        <v>362</v>
      </c>
      <c r="B365" s="439" t="s">
        <v>2241</v>
      </c>
      <c r="C365" s="17" t="s">
        <v>2242</v>
      </c>
      <c r="D365" s="43" t="s">
        <v>4094</v>
      </c>
      <c r="E365" s="47" t="s">
        <v>4285</v>
      </c>
      <c r="F365" s="17" t="s">
        <v>4091</v>
      </c>
      <c r="G365" s="17" t="s">
        <v>4091</v>
      </c>
      <c r="H365" s="141" t="s">
        <v>1870</v>
      </c>
      <c r="I365" s="18" t="s">
        <v>4091</v>
      </c>
    </row>
    <row r="366" spans="1:9" ht="37.5" outlineLevel="2" x14ac:dyDescent="0.35">
      <c r="A366" s="784">
        <v>363</v>
      </c>
      <c r="B366" s="439" t="s">
        <v>1498</v>
      </c>
      <c r="C366" s="17" t="s">
        <v>2243</v>
      </c>
      <c r="D366" s="792" t="s">
        <v>4172</v>
      </c>
      <c r="E366" s="63" t="s">
        <v>4286</v>
      </c>
      <c r="F366" s="63" t="s">
        <v>4173</v>
      </c>
      <c r="G366" s="63" t="s">
        <v>4174</v>
      </c>
      <c r="H366" s="18" t="s">
        <v>259</v>
      </c>
      <c r="I366" s="18" t="s">
        <v>4108</v>
      </c>
    </row>
    <row r="367" spans="1:9" s="60" customFormat="1" ht="75" outlineLevel="2" x14ac:dyDescent="0.35">
      <c r="A367" s="780">
        <v>364</v>
      </c>
      <c r="B367" s="568" t="s">
        <v>1100</v>
      </c>
      <c r="C367" s="17" t="s">
        <v>2244</v>
      </c>
      <c r="D367" s="139" t="s">
        <v>4090</v>
      </c>
      <c r="E367" s="69" t="s">
        <v>4287</v>
      </c>
      <c r="F367" s="70" t="s">
        <v>4091</v>
      </c>
      <c r="G367" s="70" t="s">
        <v>4091</v>
      </c>
      <c r="H367" s="18" t="s">
        <v>257</v>
      </c>
      <c r="I367" s="11" t="s">
        <v>4108</v>
      </c>
    </row>
    <row r="368" spans="1:9" s="60" customFormat="1" outlineLevel="2" x14ac:dyDescent="0.35">
      <c r="A368" s="780">
        <v>365</v>
      </c>
      <c r="B368" s="568" t="s">
        <v>517</v>
      </c>
      <c r="C368" s="17" t="s">
        <v>518</v>
      </c>
      <c r="D368" s="127" t="s">
        <v>256</v>
      </c>
      <c r="E368" s="69" t="s">
        <v>519</v>
      </c>
      <c r="F368" s="70" t="s">
        <v>4091</v>
      </c>
      <c r="G368" s="70" t="s">
        <v>4091</v>
      </c>
      <c r="H368" s="18" t="s">
        <v>257</v>
      </c>
      <c r="I368" s="40" t="s">
        <v>4111</v>
      </c>
    </row>
    <row r="369" spans="1:9" s="60" customFormat="1" ht="75" outlineLevel="2" x14ac:dyDescent="0.35">
      <c r="A369" s="780">
        <v>366</v>
      </c>
      <c r="B369" s="568" t="s">
        <v>2245</v>
      </c>
      <c r="C369" s="17" t="s">
        <v>2246</v>
      </c>
      <c r="D369" s="139" t="s">
        <v>4090</v>
      </c>
      <c r="E369" s="69" t="s">
        <v>4288</v>
      </c>
      <c r="F369" s="70" t="s">
        <v>4091</v>
      </c>
      <c r="G369" s="70" t="s">
        <v>4091</v>
      </c>
      <c r="H369" s="18" t="s">
        <v>257</v>
      </c>
      <c r="I369" s="40" t="s">
        <v>4111</v>
      </c>
    </row>
    <row r="370" spans="1:9" s="60" customFormat="1" outlineLevel="2" x14ac:dyDescent="0.35">
      <c r="A370" s="780">
        <v>367</v>
      </c>
      <c r="B370" s="568" t="s">
        <v>522</v>
      </c>
      <c r="C370" s="17" t="s">
        <v>523</v>
      </c>
      <c r="D370" s="127" t="s">
        <v>256</v>
      </c>
      <c r="E370" s="69" t="s">
        <v>524</v>
      </c>
      <c r="F370" s="70" t="s">
        <v>4091</v>
      </c>
      <c r="G370" s="70" t="s">
        <v>4091</v>
      </c>
      <c r="H370" s="18" t="s">
        <v>257</v>
      </c>
      <c r="I370" s="40" t="s">
        <v>4111</v>
      </c>
    </row>
    <row r="371" spans="1:9" ht="37.5" outlineLevel="2" x14ac:dyDescent="0.35">
      <c r="A371" s="784">
        <v>368</v>
      </c>
      <c r="B371" s="439" t="s">
        <v>2249</v>
      </c>
      <c r="C371" s="17" t="s">
        <v>2250</v>
      </c>
      <c r="D371" s="153" t="s">
        <v>1994</v>
      </c>
      <c r="E371" s="69" t="s">
        <v>4690</v>
      </c>
      <c r="F371" s="17" t="s">
        <v>4091</v>
      </c>
      <c r="G371" s="17" t="s">
        <v>4091</v>
      </c>
      <c r="H371" s="40" t="s">
        <v>257</v>
      </c>
      <c r="I371" s="18" t="s">
        <v>4101</v>
      </c>
    </row>
    <row r="372" spans="1:9" ht="25" outlineLevel="2" x14ac:dyDescent="0.35">
      <c r="A372" s="784">
        <v>369</v>
      </c>
      <c r="B372" s="439" t="s">
        <v>1493</v>
      </c>
      <c r="C372" s="17" t="s">
        <v>2251</v>
      </c>
      <c r="D372" s="792" t="s">
        <v>4172</v>
      </c>
      <c r="E372" s="63" t="s">
        <v>4290</v>
      </c>
      <c r="F372" s="63" t="s">
        <v>4173</v>
      </c>
      <c r="G372" s="63" t="s">
        <v>4174</v>
      </c>
      <c r="H372" s="18" t="s">
        <v>259</v>
      </c>
      <c r="I372" s="18" t="s">
        <v>4108</v>
      </c>
    </row>
    <row r="373" spans="1:9" outlineLevel="2" x14ac:dyDescent="0.35">
      <c r="A373" s="784">
        <v>370</v>
      </c>
      <c r="B373" s="439" t="s">
        <v>1306</v>
      </c>
      <c r="C373" s="17" t="s">
        <v>4691</v>
      </c>
      <c r="D373" s="139" t="s">
        <v>4090</v>
      </c>
      <c r="E373" s="63" t="s">
        <v>4291</v>
      </c>
      <c r="F373" s="17" t="s">
        <v>4091</v>
      </c>
      <c r="G373" s="17" t="s">
        <v>4091</v>
      </c>
      <c r="H373" s="18" t="s">
        <v>259</v>
      </c>
      <c r="I373" s="18" t="s">
        <v>4108</v>
      </c>
    </row>
    <row r="374" spans="1:9" ht="39" outlineLevel="1" x14ac:dyDescent="0.35">
      <c r="A374" s="1016">
        <v>371</v>
      </c>
      <c r="B374" s="461"/>
      <c r="C374" s="15" t="s">
        <v>2255</v>
      </c>
      <c r="D374" s="417" t="s">
        <v>4647</v>
      </c>
      <c r="E374" s="461"/>
      <c r="F374" s="417" t="s">
        <v>1642</v>
      </c>
      <c r="G374" s="417" t="s">
        <v>1642</v>
      </c>
      <c r="H374" s="62" t="s">
        <v>1642</v>
      </c>
      <c r="I374" s="18" t="s">
        <v>1642</v>
      </c>
    </row>
    <row r="375" spans="1:9" ht="62.5" outlineLevel="2" x14ac:dyDescent="0.35">
      <c r="A375" s="784">
        <v>372</v>
      </c>
      <c r="B375" s="439" t="s">
        <v>2256</v>
      </c>
      <c r="C375" s="17" t="s">
        <v>2257</v>
      </c>
      <c r="D375" s="139" t="s">
        <v>4090</v>
      </c>
      <c r="E375" s="63" t="s">
        <v>4648</v>
      </c>
      <c r="F375" s="17" t="s">
        <v>4091</v>
      </c>
      <c r="G375" s="17" t="s">
        <v>4091</v>
      </c>
      <c r="H375" s="18" t="s">
        <v>257</v>
      </c>
      <c r="I375" s="18" t="s">
        <v>4106</v>
      </c>
    </row>
    <row r="376" spans="1:9" ht="13" outlineLevel="1" x14ac:dyDescent="0.35">
      <c r="A376" s="936">
        <v>373</v>
      </c>
      <c r="B376" s="448"/>
      <c r="C376" s="15" t="s">
        <v>835</v>
      </c>
      <c r="D376" s="144"/>
      <c r="E376" s="417"/>
      <c r="F376" s="417" t="s">
        <v>1642</v>
      </c>
      <c r="G376" s="417" t="s">
        <v>1642</v>
      </c>
      <c r="H376" s="62" t="s">
        <v>1642</v>
      </c>
      <c r="I376" s="18" t="s">
        <v>1642</v>
      </c>
    </row>
    <row r="377" spans="1:9" ht="25" outlineLevel="2" x14ac:dyDescent="0.35">
      <c r="A377" s="784">
        <v>374</v>
      </c>
      <c r="B377" s="439" t="s">
        <v>787</v>
      </c>
      <c r="C377" s="17" t="s">
        <v>2258</v>
      </c>
      <c r="D377" s="139" t="s">
        <v>4090</v>
      </c>
      <c r="E377" s="69" t="s">
        <v>4292</v>
      </c>
      <c r="F377" s="17" t="s">
        <v>4091</v>
      </c>
      <c r="G377" s="17" t="s">
        <v>4091</v>
      </c>
      <c r="H377" s="18" t="s">
        <v>257</v>
      </c>
      <c r="I377" s="18" t="s">
        <v>4108</v>
      </c>
    </row>
    <row r="378" spans="1:9" ht="25" outlineLevel="2" x14ac:dyDescent="0.35">
      <c r="A378" s="784">
        <v>375</v>
      </c>
      <c r="B378" s="439" t="s">
        <v>1133</v>
      </c>
      <c r="C378" s="17" t="s">
        <v>2259</v>
      </c>
      <c r="D378" s="139" t="s">
        <v>4090</v>
      </c>
      <c r="E378" s="69" t="s">
        <v>4293</v>
      </c>
      <c r="F378" s="17" t="s">
        <v>4091</v>
      </c>
      <c r="G378" s="17" t="s">
        <v>4091</v>
      </c>
      <c r="H378" s="18" t="s">
        <v>257</v>
      </c>
      <c r="I378" s="18" t="s">
        <v>4108</v>
      </c>
    </row>
    <row r="379" spans="1:9" ht="50" outlineLevel="2" x14ac:dyDescent="0.35">
      <c r="A379" s="780">
        <v>376</v>
      </c>
      <c r="B379" s="568" t="s">
        <v>833</v>
      </c>
      <c r="C379" s="17" t="s">
        <v>2260</v>
      </c>
      <c r="D379" s="792" t="s">
        <v>4172</v>
      </c>
      <c r="E379" s="63" t="s">
        <v>4294</v>
      </c>
      <c r="F379" s="63" t="s">
        <v>4173</v>
      </c>
      <c r="G379" s="63" t="s">
        <v>4174</v>
      </c>
      <c r="H379" s="18" t="s">
        <v>259</v>
      </c>
      <c r="I379" s="18" t="s">
        <v>4108</v>
      </c>
    </row>
    <row r="380" spans="1:9" ht="87.5" outlineLevel="2" x14ac:dyDescent="0.35">
      <c r="A380" s="780">
        <v>377</v>
      </c>
      <c r="B380" s="568" t="s">
        <v>839</v>
      </c>
      <c r="C380" s="17" t="s">
        <v>2263</v>
      </c>
      <c r="D380" s="139" t="s">
        <v>4090</v>
      </c>
      <c r="E380" s="11" t="s">
        <v>4295</v>
      </c>
      <c r="F380" s="17" t="s">
        <v>4091</v>
      </c>
      <c r="G380" s="17" t="s">
        <v>4091</v>
      </c>
      <c r="H380" s="18" t="s">
        <v>257</v>
      </c>
      <c r="I380" s="18" t="s">
        <v>4108</v>
      </c>
    </row>
    <row r="381" spans="1:9" s="60" customFormat="1" ht="87.5" outlineLevel="2" x14ac:dyDescent="0.35">
      <c r="A381" s="780">
        <v>378</v>
      </c>
      <c r="B381" s="568" t="s">
        <v>2264</v>
      </c>
      <c r="C381" s="17" t="s">
        <v>2265</v>
      </c>
      <c r="D381" s="139" t="s">
        <v>4090</v>
      </c>
      <c r="E381" s="611" t="s">
        <v>4296</v>
      </c>
      <c r="F381" s="17" t="s">
        <v>4091</v>
      </c>
      <c r="G381" s="17" t="s">
        <v>4091</v>
      </c>
      <c r="H381" s="18" t="s">
        <v>257</v>
      </c>
      <c r="I381" s="18" t="s">
        <v>4111</v>
      </c>
    </row>
    <row r="382" spans="1:9" s="60" customFormat="1" outlineLevel="2" x14ac:dyDescent="0.35">
      <c r="A382" s="780">
        <v>379</v>
      </c>
      <c r="B382" s="568" t="s">
        <v>1561</v>
      </c>
      <c r="C382" s="17" t="s">
        <v>2268</v>
      </c>
      <c r="D382" s="139" t="s">
        <v>4090</v>
      </c>
      <c r="E382" s="45" t="s">
        <v>4297</v>
      </c>
      <c r="F382" s="70" t="s">
        <v>4091</v>
      </c>
      <c r="G382" s="70" t="s">
        <v>4091</v>
      </c>
      <c r="H382" s="18" t="s">
        <v>257</v>
      </c>
      <c r="I382" s="11" t="s">
        <v>4121</v>
      </c>
    </row>
    <row r="383" spans="1:9" ht="75" outlineLevel="2" x14ac:dyDescent="0.35">
      <c r="A383" s="784">
        <v>380</v>
      </c>
      <c r="B383" s="439" t="s">
        <v>2269</v>
      </c>
      <c r="C383" s="13" t="s">
        <v>2270</v>
      </c>
      <c r="D383" s="139" t="s">
        <v>4090</v>
      </c>
      <c r="E383" s="64" t="s">
        <v>4298</v>
      </c>
      <c r="F383" s="17" t="s">
        <v>4091</v>
      </c>
      <c r="G383" s="17" t="s">
        <v>4091</v>
      </c>
      <c r="H383" s="18" t="s">
        <v>257</v>
      </c>
      <c r="I383" s="18" t="s">
        <v>4106</v>
      </c>
    </row>
    <row r="384" spans="1:9" ht="150" outlineLevel="2" x14ac:dyDescent="0.35">
      <c r="A384" s="784">
        <v>381</v>
      </c>
      <c r="B384" s="439" t="s">
        <v>1475</v>
      </c>
      <c r="C384" s="17" t="s">
        <v>2271</v>
      </c>
      <c r="D384" s="139" t="s">
        <v>4090</v>
      </c>
      <c r="E384" s="228" t="s">
        <v>4299</v>
      </c>
      <c r="F384" s="17" t="s">
        <v>4091</v>
      </c>
      <c r="G384" s="17" t="s">
        <v>4091</v>
      </c>
      <c r="H384" s="18" t="s">
        <v>257</v>
      </c>
      <c r="I384" s="18" t="s">
        <v>4108</v>
      </c>
    </row>
    <row r="385" spans="1:9" ht="137.5" outlineLevel="2" x14ac:dyDescent="0.35">
      <c r="A385" s="780">
        <v>382</v>
      </c>
      <c r="B385" s="568" t="s">
        <v>527</v>
      </c>
      <c r="C385" s="17" t="s">
        <v>528</v>
      </c>
      <c r="D385" s="127" t="s">
        <v>256</v>
      </c>
      <c r="E385" s="16" t="s">
        <v>529</v>
      </c>
      <c r="F385" s="17" t="s">
        <v>4091</v>
      </c>
      <c r="G385" s="17" t="s">
        <v>4091</v>
      </c>
      <c r="H385" s="18" t="s">
        <v>257</v>
      </c>
      <c r="I385" s="18" t="s">
        <v>4108</v>
      </c>
    </row>
    <row r="386" spans="1:9" ht="25" outlineLevel="2" x14ac:dyDescent="0.35">
      <c r="A386" s="780">
        <v>383</v>
      </c>
      <c r="B386" s="568" t="s">
        <v>2272</v>
      </c>
      <c r="C386" s="17" t="s">
        <v>2273</v>
      </c>
      <c r="D386" s="139" t="s">
        <v>4090</v>
      </c>
      <c r="E386" s="69" t="s">
        <v>4300</v>
      </c>
      <c r="F386" s="17" t="s">
        <v>4091</v>
      </c>
      <c r="G386" s="17" t="s">
        <v>4091</v>
      </c>
      <c r="H386" s="18" t="s">
        <v>257</v>
      </c>
      <c r="I386" s="18" t="s">
        <v>4106</v>
      </c>
    </row>
    <row r="387" spans="1:9" s="60" customFormat="1" ht="137.5" outlineLevel="2" x14ac:dyDescent="0.35">
      <c r="A387" s="780">
        <v>384</v>
      </c>
      <c r="B387" s="568" t="s">
        <v>1229</v>
      </c>
      <c r="C387" s="17" t="s">
        <v>2274</v>
      </c>
      <c r="D387" s="792" t="s">
        <v>4172</v>
      </c>
      <c r="E387" s="63" t="s">
        <v>4301</v>
      </c>
      <c r="F387" s="17" t="s">
        <v>4302</v>
      </c>
      <c r="G387" s="70">
        <v>8011051</v>
      </c>
      <c r="H387" s="18" t="s">
        <v>257</v>
      </c>
      <c r="I387" s="17" t="s">
        <v>4303</v>
      </c>
    </row>
    <row r="388" spans="1:9" s="60" customFormat="1" ht="50" outlineLevel="2" x14ac:dyDescent="0.35">
      <c r="A388" s="780">
        <v>385</v>
      </c>
      <c r="B388" s="568" t="s">
        <v>1275</v>
      </c>
      <c r="C388" s="17" t="s">
        <v>2275</v>
      </c>
      <c r="D388" s="139" t="s">
        <v>4090</v>
      </c>
      <c r="E388" s="16" t="s">
        <v>4304</v>
      </c>
      <c r="F388" s="70" t="s">
        <v>4091</v>
      </c>
      <c r="G388" s="69" t="s">
        <v>4091</v>
      </c>
      <c r="H388" s="18" t="s">
        <v>257</v>
      </c>
      <c r="I388" s="11" t="s">
        <v>4108</v>
      </c>
    </row>
    <row r="389" spans="1:9" s="60" customFormat="1" ht="50" outlineLevel="2" x14ac:dyDescent="0.35">
      <c r="A389" s="780">
        <v>386</v>
      </c>
      <c r="B389" s="568" t="s">
        <v>2276</v>
      </c>
      <c r="C389" s="82" t="s">
        <v>2277</v>
      </c>
      <c r="D389" s="139" t="s">
        <v>4090</v>
      </c>
      <c r="E389" s="82" t="s">
        <v>4305</v>
      </c>
      <c r="F389" s="17" t="s">
        <v>4091</v>
      </c>
      <c r="G389" s="630" t="s">
        <v>4091</v>
      </c>
      <c r="H389" s="169" t="s">
        <v>259</v>
      </c>
      <c r="I389" s="18" t="s">
        <v>4108</v>
      </c>
    </row>
    <row r="390" spans="1:9" ht="62.5" outlineLevel="2" x14ac:dyDescent="0.35">
      <c r="A390" s="780">
        <v>387</v>
      </c>
      <c r="B390" s="568" t="s">
        <v>1576</v>
      </c>
      <c r="C390" s="17" t="s">
        <v>2278</v>
      </c>
      <c r="D390" s="139" t="s">
        <v>4090</v>
      </c>
      <c r="E390" s="11" t="s">
        <v>4306</v>
      </c>
      <c r="F390" s="17" t="s">
        <v>4091</v>
      </c>
      <c r="G390" s="17" t="s">
        <v>4091</v>
      </c>
      <c r="H390" s="18" t="s">
        <v>257</v>
      </c>
      <c r="I390" s="824" t="s">
        <v>4108</v>
      </c>
    </row>
    <row r="391" spans="1:9" s="60" customFormat="1" ht="75" outlineLevel="2" x14ac:dyDescent="0.35">
      <c r="A391" s="780">
        <v>388</v>
      </c>
      <c r="B391" s="568" t="s">
        <v>2279</v>
      </c>
      <c r="C391" s="17" t="s">
        <v>2280</v>
      </c>
      <c r="D391" s="792" t="s">
        <v>4172</v>
      </c>
      <c r="E391" s="228" t="s">
        <v>4307</v>
      </c>
      <c r="F391" s="17" t="s">
        <v>4302</v>
      </c>
      <c r="G391" s="70">
        <v>8011051</v>
      </c>
      <c r="H391" s="18" t="s">
        <v>257</v>
      </c>
      <c r="I391" s="17" t="s">
        <v>4303</v>
      </c>
    </row>
    <row r="392" spans="1:9" s="60" customFormat="1" ht="75" outlineLevel="2" x14ac:dyDescent="0.35">
      <c r="A392" s="780">
        <v>389</v>
      </c>
      <c r="B392" s="568" t="s">
        <v>2281</v>
      </c>
      <c r="C392" s="17" t="s">
        <v>2282</v>
      </c>
      <c r="D392" s="792" t="s">
        <v>4172</v>
      </c>
      <c r="E392" s="69" t="s">
        <v>4308</v>
      </c>
      <c r="F392" s="17" t="s">
        <v>4302</v>
      </c>
      <c r="G392" s="70">
        <v>8011051</v>
      </c>
      <c r="H392" s="18" t="s">
        <v>257</v>
      </c>
      <c r="I392" s="17" t="s">
        <v>4303</v>
      </c>
    </row>
    <row r="393" spans="1:9" s="60" customFormat="1" ht="75" outlineLevel="2" x14ac:dyDescent="0.35">
      <c r="A393" s="780">
        <v>390</v>
      </c>
      <c r="B393" s="568" t="s">
        <v>2283</v>
      </c>
      <c r="C393" s="17" t="s">
        <v>2284</v>
      </c>
      <c r="D393" s="792" t="s">
        <v>4172</v>
      </c>
      <c r="E393" s="16" t="s">
        <v>4309</v>
      </c>
      <c r="F393" s="17" t="s">
        <v>4302</v>
      </c>
      <c r="G393" s="70">
        <v>8011051</v>
      </c>
      <c r="H393" s="18" t="s">
        <v>257</v>
      </c>
      <c r="I393" s="17" t="s">
        <v>4303</v>
      </c>
    </row>
    <row r="394" spans="1:9" s="60" customFormat="1" ht="75" outlineLevel="2" x14ac:dyDescent="0.35">
      <c r="A394" s="780">
        <v>391</v>
      </c>
      <c r="B394" s="568" t="s">
        <v>2285</v>
      </c>
      <c r="C394" s="17" t="s">
        <v>2286</v>
      </c>
      <c r="D394" s="792" t="s">
        <v>4172</v>
      </c>
      <c r="E394" s="228" t="s">
        <v>4310</v>
      </c>
      <c r="F394" s="17" t="s">
        <v>4302</v>
      </c>
      <c r="G394" s="70">
        <v>8011051</v>
      </c>
      <c r="H394" s="18" t="s">
        <v>257</v>
      </c>
      <c r="I394" s="17" t="s">
        <v>4303</v>
      </c>
    </row>
    <row r="395" spans="1:9" ht="13" outlineLevel="1" x14ac:dyDescent="0.35">
      <c r="A395" s="940">
        <v>392</v>
      </c>
      <c r="B395" s="438"/>
      <c r="C395" s="44" t="s">
        <v>2289</v>
      </c>
      <c r="D395" s="144"/>
      <c r="E395" s="417"/>
      <c r="F395" s="417" t="s">
        <v>1642</v>
      </c>
      <c r="G395" s="417" t="s">
        <v>1642</v>
      </c>
      <c r="H395" s="62" t="s">
        <v>1642</v>
      </c>
      <c r="I395" s="62" t="s">
        <v>1642</v>
      </c>
    </row>
    <row r="396" spans="1:9" ht="25" outlineLevel="2" x14ac:dyDescent="0.35">
      <c r="A396" s="784">
        <v>393</v>
      </c>
      <c r="B396" s="439" t="s">
        <v>2290</v>
      </c>
      <c r="C396" s="17" t="s">
        <v>2291</v>
      </c>
      <c r="D396" s="139" t="s">
        <v>4090</v>
      </c>
      <c r="E396" s="11" t="s">
        <v>4311</v>
      </c>
      <c r="F396" s="17" t="s">
        <v>4091</v>
      </c>
      <c r="G396" s="17" t="s">
        <v>4091</v>
      </c>
      <c r="H396" s="18" t="s">
        <v>257</v>
      </c>
      <c r="I396" s="824" t="s">
        <v>4106</v>
      </c>
    </row>
    <row r="397" spans="1:9" ht="37.5" outlineLevel="2" x14ac:dyDescent="0.35">
      <c r="A397" s="784">
        <v>394</v>
      </c>
      <c r="B397" s="439" t="s">
        <v>810</v>
      </c>
      <c r="C397" s="17" t="s">
        <v>2292</v>
      </c>
      <c r="D397" s="139" t="s">
        <v>4090</v>
      </c>
      <c r="E397" s="63" t="s">
        <v>4312</v>
      </c>
      <c r="F397" s="17" t="s">
        <v>4091</v>
      </c>
      <c r="G397" s="17" t="s">
        <v>4091</v>
      </c>
      <c r="H397" s="18" t="s">
        <v>257</v>
      </c>
      <c r="I397" s="824" t="s">
        <v>4108</v>
      </c>
    </row>
    <row r="398" spans="1:9" ht="13" outlineLevel="1" x14ac:dyDescent="0.35">
      <c r="A398" s="940">
        <v>395</v>
      </c>
      <c r="B398" s="438"/>
      <c r="C398" s="44" t="s">
        <v>2293</v>
      </c>
      <c r="D398" s="144"/>
      <c r="E398" s="417"/>
      <c r="F398" s="417" t="s">
        <v>1642</v>
      </c>
      <c r="G398" s="417" t="s">
        <v>1642</v>
      </c>
      <c r="H398" s="62" t="s">
        <v>1642</v>
      </c>
      <c r="I398" s="62" t="s">
        <v>1642</v>
      </c>
    </row>
    <row r="399" spans="1:9" ht="62.5" outlineLevel="2" x14ac:dyDescent="0.35">
      <c r="A399" s="784">
        <v>396</v>
      </c>
      <c r="B399" s="439" t="s">
        <v>2294</v>
      </c>
      <c r="C399" s="17" t="s">
        <v>2295</v>
      </c>
      <c r="D399" s="139" t="s">
        <v>4090</v>
      </c>
      <c r="E399" s="63" t="s">
        <v>4313</v>
      </c>
      <c r="F399" s="17" t="s">
        <v>4091</v>
      </c>
      <c r="G399" s="17" t="s">
        <v>4091</v>
      </c>
      <c r="H399" s="18" t="s">
        <v>257</v>
      </c>
      <c r="I399" s="824" t="s">
        <v>4119</v>
      </c>
    </row>
    <row r="400" spans="1:9" ht="50" outlineLevel="2" x14ac:dyDescent="0.35">
      <c r="A400" s="784">
        <v>397</v>
      </c>
      <c r="B400" s="439" t="s">
        <v>2296</v>
      </c>
      <c r="C400" s="17" t="s">
        <v>2297</v>
      </c>
      <c r="D400" s="139" t="s">
        <v>4090</v>
      </c>
      <c r="E400" s="63" t="s">
        <v>4314</v>
      </c>
      <c r="F400" s="17" t="s">
        <v>4091</v>
      </c>
      <c r="G400" s="17" t="s">
        <v>4091</v>
      </c>
      <c r="H400" s="18" t="s">
        <v>257</v>
      </c>
      <c r="I400" s="824" t="s">
        <v>4119</v>
      </c>
    </row>
    <row r="401" spans="1:9" s="60" customFormat="1" ht="25" outlineLevel="2" x14ac:dyDescent="0.35">
      <c r="A401" s="784">
        <v>398</v>
      </c>
      <c r="B401" s="439" t="s">
        <v>2298</v>
      </c>
      <c r="C401" s="17" t="s">
        <v>2299</v>
      </c>
      <c r="D401" s="792" t="s">
        <v>4172</v>
      </c>
      <c r="E401" s="63" t="s">
        <v>4316</v>
      </c>
      <c r="F401" s="17" t="s">
        <v>4317</v>
      </c>
      <c r="G401" s="17" t="s">
        <v>4318</v>
      </c>
      <c r="H401" s="18" t="s">
        <v>259</v>
      </c>
      <c r="I401" s="824" t="s">
        <v>4092</v>
      </c>
    </row>
    <row r="402" spans="1:9" ht="25" outlineLevel="2" x14ac:dyDescent="0.35">
      <c r="A402" s="784">
        <v>399</v>
      </c>
      <c r="B402" s="439" t="s">
        <v>1322</v>
      </c>
      <c r="C402" s="17" t="s">
        <v>1324</v>
      </c>
      <c r="D402" s="140" t="s">
        <v>1994</v>
      </c>
      <c r="E402" s="63" t="s">
        <v>4315</v>
      </c>
      <c r="F402" s="17" t="s">
        <v>4091</v>
      </c>
      <c r="G402" s="17" t="s">
        <v>4091</v>
      </c>
      <c r="H402" s="18" t="s">
        <v>257</v>
      </c>
      <c r="I402" s="824" t="s">
        <v>4101</v>
      </c>
    </row>
    <row r="403" spans="1:9" s="60" customFormat="1" ht="37.5" outlineLevel="2" x14ac:dyDescent="0.35">
      <c r="A403" s="780">
        <v>400</v>
      </c>
      <c r="B403" s="568" t="s">
        <v>2300</v>
      </c>
      <c r="C403" s="17" t="s">
        <v>2301</v>
      </c>
      <c r="D403" s="792" t="s">
        <v>4172</v>
      </c>
      <c r="E403" s="73"/>
      <c r="F403" s="70" t="s">
        <v>4319</v>
      </c>
      <c r="G403" s="70" t="s">
        <v>4320</v>
      </c>
      <c r="H403" s="18" t="s">
        <v>259</v>
      </c>
      <c r="I403" s="11" t="s">
        <v>4092</v>
      </c>
    </row>
    <row r="404" spans="1:9" ht="37.5" outlineLevel="2" x14ac:dyDescent="0.35">
      <c r="A404" s="784">
        <v>401</v>
      </c>
      <c r="B404" s="439" t="s">
        <v>2302</v>
      </c>
      <c r="C404" s="17" t="s">
        <v>2303</v>
      </c>
      <c r="D404" s="792" t="s">
        <v>4172</v>
      </c>
      <c r="E404" s="19"/>
      <c r="F404" s="19" t="s">
        <v>4319</v>
      </c>
      <c r="G404" s="19" t="s">
        <v>4320</v>
      </c>
      <c r="H404" s="18" t="s">
        <v>259</v>
      </c>
      <c r="I404" s="824" t="s">
        <v>4092</v>
      </c>
    </row>
    <row r="405" spans="1:9" s="60" customFormat="1" outlineLevel="2" x14ac:dyDescent="0.35">
      <c r="A405" s="780">
        <v>402</v>
      </c>
      <c r="B405" s="568" t="s">
        <v>2304</v>
      </c>
      <c r="C405" s="17" t="s">
        <v>2305</v>
      </c>
      <c r="D405" s="43" t="s">
        <v>4094</v>
      </c>
      <c r="E405" s="64" t="s">
        <v>4321</v>
      </c>
      <c r="F405" s="17" t="s">
        <v>4091</v>
      </c>
      <c r="G405" s="17" t="s">
        <v>4091</v>
      </c>
      <c r="H405" s="141" t="s">
        <v>1870</v>
      </c>
      <c r="I405" s="824" t="s">
        <v>4091</v>
      </c>
    </row>
    <row r="406" spans="1:9" s="60" customFormat="1" ht="13" outlineLevel="1" x14ac:dyDescent="0.35">
      <c r="A406" s="631">
        <v>403</v>
      </c>
      <c r="B406" s="567"/>
      <c r="C406" s="12" t="s">
        <v>2306</v>
      </c>
      <c r="D406" s="149"/>
      <c r="E406" s="46"/>
      <c r="F406" s="46" t="s">
        <v>1642</v>
      </c>
      <c r="G406" s="46" t="s">
        <v>1642</v>
      </c>
      <c r="H406" s="62" t="s">
        <v>1642</v>
      </c>
      <c r="I406" s="62" t="s">
        <v>1642</v>
      </c>
    </row>
    <row r="407" spans="1:9" s="60" customFormat="1" ht="25" outlineLevel="2" x14ac:dyDescent="0.35">
      <c r="A407" s="780">
        <v>404</v>
      </c>
      <c r="B407" s="568" t="s">
        <v>920</v>
      </c>
      <c r="C407" s="13" t="s">
        <v>922</v>
      </c>
      <c r="D407" s="139" t="s">
        <v>4090</v>
      </c>
      <c r="E407" s="70" t="s">
        <v>4322</v>
      </c>
      <c r="F407" s="70" t="s">
        <v>4091</v>
      </c>
      <c r="G407" s="70" t="s">
        <v>4091</v>
      </c>
      <c r="H407" s="18" t="s">
        <v>257</v>
      </c>
      <c r="I407" s="11" t="s">
        <v>4106</v>
      </c>
    </row>
    <row r="408" spans="1:9" s="60" customFormat="1" outlineLevel="2" x14ac:dyDescent="0.35">
      <c r="A408" s="780">
        <v>405</v>
      </c>
      <c r="B408" s="568" t="s">
        <v>2307</v>
      </c>
      <c r="C408" s="17" t="s">
        <v>2308</v>
      </c>
      <c r="D408" s="43" t="s">
        <v>4094</v>
      </c>
      <c r="E408" s="70"/>
      <c r="F408" s="70" t="s">
        <v>4091</v>
      </c>
      <c r="G408" s="70" t="s">
        <v>4091</v>
      </c>
      <c r="H408" s="18" t="s">
        <v>1870</v>
      </c>
      <c r="I408" s="781" t="s">
        <v>4091</v>
      </c>
    </row>
    <row r="409" spans="1:9" s="60" customFormat="1" ht="62.5" outlineLevel="2" x14ac:dyDescent="0.35">
      <c r="A409" s="780">
        <v>406</v>
      </c>
      <c r="B409" s="568" t="s">
        <v>2309</v>
      </c>
      <c r="C409" s="17" t="s">
        <v>2310</v>
      </c>
      <c r="D409" s="792" t="s">
        <v>4172</v>
      </c>
      <c r="E409" s="228" t="s">
        <v>4323</v>
      </c>
      <c r="F409" s="47" t="s">
        <v>4324</v>
      </c>
      <c r="G409" s="16" t="s">
        <v>4325</v>
      </c>
      <c r="H409" s="18" t="s">
        <v>259</v>
      </c>
      <c r="I409" s="11" t="s">
        <v>4106</v>
      </c>
    </row>
    <row r="410" spans="1:9" ht="39" outlineLevel="1" x14ac:dyDescent="0.35">
      <c r="A410" s="631">
        <v>407</v>
      </c>
      <c r="B410" s="567"/>
      <c r="C410" s="12" t="s">
        <v>2311</v>
      </c>
      <c r="D410" s="420" t="s">
        <v>4229</v>
      </c>
      <c r="E410" s="420"/>
      <c r="F410" s="420" t="s">
        <v>1642</v>
      </c>
      <c r="G410" s="420" t="s">
        <v>1642</v>
      </c>
      <c r="H410" s="62" t="s">
        <v>1642</v>
      </c>
      <c r="I410" s="23" t="s">
        <v>1642</v>
      </c>
    </row>
    <row r="411" spans="1:9" ht="37.5" outlineLevel="2" x14ac:dyDescent="0.35">
      <c r="A411" s="784">
        <v>408</v>
      </c>
      <c r="B411" s="439" t="s">
        <v>2312</v>
      </c>
      <c r="C411" s="17" t="s">
        <v>2313</v>
      </c>
      <c r="D411" s="140" t="s">
        <v>1994</v>
      </c>
      <c r="E411" s="13" t="s">
        <v>4326</v>
      </c>
      <c r="F411" s="17" t="s">
        <v>4091</v>
      </c>
      <c r="G411" s="17" t="s">
        <v>4091</v>
      </c>
      <c r="H411" s="18" t="s">
        <v>257</v>
      </c>
      <c r="I411" s="824" t="s">
        <v>4101</v>
      </c>
    </row>
    <row r="412" spans="1:9" ht="25" outlineLevel="2" x14ac:dyDescent="0.35">
      <c r="A412" s="784">
        <v>409</v>
      </c>
      <c r="B412" s="439" t="s">
        <v>2314</v>
      </c>
      <c r="C412" s="17" t="s">
        <v>2315</v>
      </c>
      <c r="D412" s="140" t="s">
        <v>1994</v>
      </c>
      <c r="E412" s="13" t="s">
        <v>4327</v>
      </c>
      <c r="F412" s="17" t="s">
        <v>4091</v>
      </c>
      <c r="G412" s="17" t="s">
        <v>4091</v>
      </c>
      <c r="H412" s="18" t="s">
        <v>257</v>
      </c>
      <c r="I412" s="824" t="s">
        <v>4101</v>
      </c>
    </row>
    <row r="413" spans="1:9" ht="25" outlineLevel="2" x14ac:dyDescent="0.35">
      <c r="A413" s="784">
        <v>410</v>
      </c>
      <c r="B413" s="439" t="s">
        <v>2316</v>
      </c>
      <c r="C413" s="17" t="s">
        <v>2317</v>
      </c>
      <c r="D413" s="140" t="s">
        <v>1994</v>
      </c>
      <c r="E413" s="13" t="s">
        <v>4327</v>
      </c>
      <c r="F413" s="17" t="s">
        <v>4091</v>
      </c>
      <c r="G413" s="17" t="s">
        <v>4091</v>
      </c>
      <c r="H413" s="18" t="s">
        <v>257</v>
      </c>
      <c r="I413" s="824" t="s">
        <v>4101</v>
      </c>
    </row>
    <row r="414" spans="1:9" ht="37.5" outlineLevel="2" x14ac:dyDescent="0.35">
      <c r="A414" s="784">
        <v>411</v>
      </c>
      <c r="B414" s="439" t="s">
        <v>2318</v>
      </c>
      <c r="C414" s="17" t="s">
        <v>2319</v>
      </c>
      <c r="D414" s="140" t="s">
        <v>1994</v>
      </c>
      <c r="E414" s="13" t="s">
        <v>4327</v>
      </c>
      <c r="F414" s="17" t="s">
        <v>4091</v>
      </c>
      <c r="G414" s="17" t="s">
        <v>4091</v>
      </c>
      <c r="H414" s="18" t="s">
        <v>257</v>
      </c>
      <c r="I414" s="824" t="s">
        <v>4101</v>
      </c>
    </row>
    <row r="415" spans="1:9" ht="37.5" outlineLevel="2" x14ac:dyDescent="0.35">
      <c r="A415" s="784">
        <v>412</v>
      </c>
      <c r="B415" s="439" t="s">
        <v>2320</v>
      </c>
      <c r="C415" s="17" t="s">
        <v>2321</v>
      </c>
      <c r="D415" s="43" t="s">
        <v>4094</v>
      </c>
      <c r="E415" s="17" t="s">
        <v>4328</v>
      </c>
      <c r="F415" s="17" t="s">
        <v>4091</v>
      </c>
      <c r="G415" s="17" t="s">
        <v>4091</v>
      </c>
      <c r="H415" s="18" t="s">
        <v>1870</v>
      </c>
      <c r="I415" s="824" t="s">
        <v>4091</v>
      </c>
    </row>
    <row r="416" spans="1:9" ht="75" outlineLevel="2" x14ac:dyDescent="0.35">
      <c r="A416" s="784">
        <v>413</v>
      </c>
      <c r="B416" s="439" t="s">
        <v>1397</v>
      </c>
      <c r="C416" s="17" t="s">
        <v>2322</v>
      </c>
      <c r="D416" s="140" t="s">
        <v>1994</v>
      </c>
      <c r="E416" s="13" t="s">
        <v>4329</v>
      </c>
      <c r="F416" s="17" t="s">
        <v>4091</v>
      </c>
      <c r="G416" s="17" t="s">
        <v>4091</v>
      </c>
      <c r="H416" s="18" t="s">
        <v>257</v>
      </c>
      <c r="I416" s="824" t="s">
        <v>4101</v>
      </c>
    </row>
    <row r="417" spans="1:9" ht="62.5" outlineLevel="2" x14ac:dyDescent="0.35">
      <c r="A417" s="784">
        <v>414</v>
      </c>
      <c r="B417" s="439" t="s">
        <v>533</v>
      </c>
      <c r="C417" s="17" t="s">
        <v>534</v>
      </c>
      <c r="D417" s="127" t="s">
        <v>256</v>
      </c>
      <c r="E417" s="13" t="s">
        <v>535</v>
      </c>
      <c r="F417" s="17" t="s">
        <v>4091</v>
      </c>
      <c r="G417" s="17" t="s">
        <v>4091</v>
      </c>
      <c r="H417" s="18" t="s">
        <v>257</v>
      </c>
      <c r="I417" s="824" t="s">
        <v>4111</v>
      </c>
    </row>
    <row r="418" spans="1:9" ht="50" outlineLevel="2" x14ac:dyDescent="0.35">
      <c r="A418" s="780">
        <v>415</v>
      </c>
      <c r="B418" s="568" t="s">
        <v>539</v>
      </c>
      <c r="C418" s="17" t="s">
        <v>2323</v>
      </c>
      <c r="D418" s="127" t="s">
        <v>256</v>
      </c>
      <c r="E418" s="70" t="s">
        <v>4330</v>
      </c>
      <c r="F418" s="17" t="s">
        <v>4091</v>
      </c>
      <c r="G418" s="17" t="s">
        <v>4091</v>
      </c>
      <c r="H418" s="18" t="s">
        <v>257</v>
      </c>
      <c r="I418" s="824" t="s">
        <v>4108</v>
      </c>
    </row>
    <row r="419" spans="1:9" ht="62.5" outlineLevel="2" x14ac:dyDescent="0.35">
      <c r="A419" s="780">
        <v>416</v>
      </c>
      <c r="B419" s="568" t="s">
        <v>2324</v>
      </c>
      <c r="C419" s="17" t="s">
        <v>2325</v>
      </c>
      <c r="D419" s="140" t="s">
        <v>1994</v>
      </c>
      <c r="E419" s="13" t="s">
        <v>4331</v>
      </c>
      <c r="F419" s="17" t="s">
        <v>4091</v>
      </c>
      <c r="G419" s="17" t="s">
        <v>4091</v>
      </c>
      <c r="H419" s="18" t="s">
        <v>257</v>
      </c>
      <c r="I419" s="824" t="s">
        <v>4101</v>
      </c>
    </row>
    <row r="420" spans="1:9" ht="50" outlineLevel="2" x14ac:dyDescent="0.35">
      <c r="A420" s="784">
        <v>417</v>
      </c>
      <c r="B420" s="439" t="s">
        <v>1054</v>
      </c>
      <c r="C420" s="13" t="s">
        <v>2326</v>
      </c>
      <c r="D420" s="140" t="s">
        <v>1994</v>
      </c>
      <c r="E420" s="17" t="s">
        <v>547</v>
      </c>
      <c r="F420" s="17" t="s">
        <v>4091</v>
      </c>
      <c r="G420" s="17" t="s">
        <v>4091</v>
      </c>
      <c r="H420" s="18" t="s">
        <v>257</v>
      </c>
      <c r="I420" s="824" t="s">
        <v>4101</v>
      </c>
    </row>
    <row r="421" spans="1:9" ht="50" outlineLevel="2" x14ac:dyDescent="0.35">
      <c r="A421" s="784">
        <v>418</v>
      </c>
      <c r="B421" s="439" t="s">
        <v>545</v>
      </c>
      <c r="C421" s="13" t="s">
        <v>546</v>
      </c>
      <c r="D421" s="127" t="s">
        <v>256</v>
      </c>
      <c r="E421" s="17" t="s">
        <v>547</v>
      </c>
      <c r="F421" s="17" t="s">
        <v>4091</v>
      </c>
      <c r="G421" s="17" t="s">
        <v>4091</v>
      </c>
      <c r="H421" s="18" t="s">
        <v>257</v>
      </c>
      <c r="I421" s="824" t="s">
        <v>4106</v>
      </c>
    </row>
    <row r="422" spans="1:9" ht="26" outlineLevel="1" x14ac:dyDescent="0.35">
      <c r="A422" s="486">
        <v>419</v>
      </c>
      <c r="B422" s="440"/>
      <c r="C422" s="12" t="s">
        <v>817</v>
      </c>
      <c r="D422" s="929" t="s">
        <v>4333</v>
      </c>
      <c r="E422" s="455"/>
      <c r="F422" s="417" t="s">
        <v>1642</v>
      </c>
      <c r="G422" s="417" t="s">
        <v>1642</v>
      </c>
      <c r="H422" s="62" t="s">
        <v>1642</v>
      </c>
      <c r="I422" s="23" t="s">
        <v>1642</v>
      </c>
    </row>
    <row r="423" spans="1:9" ht="25" outlineLevel="2" x14ac:dyDescent="0.35">
      <c r="A423" s="780">
        <v>420</v>
      </c>
      <c r="B423" s="568" t="s">
        <v>815</v>
      </c>
      <c r="C423" s="17" t="s">
        <v>816</v>
      </c>
      <c r="D423" s="792" t="s">
        <v>4172</v>
      </c>
      <c r="E423" s="16" t="s">
        <v>554</v>
      </c>
      <c r="F423" s="16" t="s">
        <v>4173</v>
      </c>
      <c r="G423" s="16" t="s">
        <v>4174</v>
      </c>
      <c r="H423" s="18" t="s">
        <v>259</v>
      </c>
      <c r="I423" s="781" t="s">
        <v>4108</v>
      </c>
    </row>
    <row r="424" spans="1:9" ht="25" outlineLevel="2" x14ac:dyDescent="0.35">
      <c r="A424" s="784">
        <v>421</v>
      </c>
      <c r="B424" s="439" t="s">
        <v>2327</v>
      </c>
      <c r="C424" s="17" t="s">
        <v>2328</v>
      </c>
      <c r="D424" s="792" t="s">
        <v>4172</v>
      </c>
      <c r="E424" s="11" t="s">
        <v>554</v>
      </c>
      <c r="F424" s="11" t="s">
        <v>4173</v>
      </c>
      <c r="G424" s="11" t="s">
        <v>4174</v>
      </c>
      <c r="H424" s="18" t="s">
        <v>259</v>
      </c>
      <c r="I424" s="824" t="s">
        <v>4108</v>
      </c>
    </row>
    <row r="425" spans="1:9" ht="25" outlineLevel="2" x14ac:dyDescent="0.35">
      <c r="A425" s="780">
        <v>422</v>
      </c>
      <c r="B425" s="568" t="s">
        <v>1265</v>
      </c>
      <c r="C425" s="17" t="s">
        <v>2329</v>
      </c>
      <c r="D425" s="792" t="s">
        <v>4172</v>
      </c>
      <c r="E425" s="11" t="s">
        <v>4334</v>
      </c>
      <c r="F425" s="11" t="s">
        <v>4173</v>
      </c>
      <c r="G425" s="11" t="s">
        <v>4174</v>
      </c>
      <c r="H425" s="18" t="s">
        <v>259</v>
      </c>
      <c r="I425" s="40" t="s">
        <v>4108</v>
      </c>
    </row>
    <row r="426" spans="1:9" ht="37.5" outlineLevel="2" x14ac:dyDescent="0.35">
      <c r="A426" s="780">
        <v>423</v>
      </c>
      <c r="B426" s="568" t="s">
        <v>849</v>
      </c>
      <c r="C426" s="17" t="s">
        <v>4335</v>
      </c>
      <c r="D426" s="792" t="s">
        <v>4172</v>
      </c>
      <c r="E426" s="16" t="s">
        <v>554</v>
      </c>
      <c r="F426" s="11" t="s">
        <v>4173</v>
      </c>
      <c r="G426" s="11" t="s">
        <v>4174</v>
      </c>
      <c r="H426" s="18" t="s">
        <v>553</v>
      </c>
      <c r="I426" s="40" t="s">
        <v>4108</v>
      </c>
    </row>
    <row r="427" spans="1:9" ht="25" outlineLevel="2" x14ac:dyDescent="0.35">
      <c r="A427" s="780">
        <v>424</v>
      </c>
      <c r="B427" s="568" t="s">
        <v>551</v>
      </c>
      <c r="C427" s="17" t="s">
        <v>552</v>
      </c>
      <c r="D427" s="127" t="s">
        <v>256</v>
      </c>
      <c r="E427" s="16" t="s">
        <v>554</v>
      </c>
      <c r="F427" s="70" t="s">
        <v>4091</v>
      </c>
      <c r="G427" s="70" t="s">
        <v>4091</v>
      </c>
      <c r="H427" s="18" t="s">
        <v>553</v>
      </c>
      <c r="I427" s="11" t="s">
        <v>4106</v>
      </c>
    </row>
    <row r="428" spans="1:9" ht="26" x14ac:dyDescent="0.35">
      <c r="A428" s="1015">
        <v>425</v>
      </c>
      <c r="B428" s="495"/>
      <c r="C428" s="387" t="s">
        <v>2349</v>
      </c>
      <c r="D428" s="1014" t="s">
        <v>4352</v>
      </c>
      <c r="E428" s="494"/>
      <c r="F428" s="265" t="s">
        <v>1642</v>
      </c>
      <c r="G428" s="266" t="s">
        <v>1642</v>
      </c>
      <c r="H428" s="386" t="s">
        <v>1642</v>
      </c>
      <c r="I428" s="273" t="s">
        <v>1642</v>
      </c>
    </row>
    <row r="429" spans="1:9" ht="13" outlineLevel="1" x14ac:dyDescent="0.35">
      <c r="A429" s="940">
        <v>426</v>
      </c>
      <c r="B429" s="438"/>
      <c r="C429" s="44" t="s">
        <v>1169</v>
      </c>
      <c r="D429" s="144"/>
      <c r="E429" s="417"/>
      <c r="F429" s="417" t="s">
        <v>1642</v>
      </c>
      <c r="G429" s="417" t="s">
        <v>1642</v>
      </c>
      <c r="H429" s="62" t="s">
        <v>1642</v>
      </c>
      <c r="I429" s="23" t="s">
        <v>1642</v>
      </c>
    </row>
    <row r="430" spans="1:9" outlineLevel="2" x14ac:dyDescent="0.35">
      <c r="A430" s="932">
        <v>427</v>
      </c>
      <c r="B430" s="456" t="s">
        <v>2350</v>
      </c>
      <c r="C430" s="141" t="s">
        <v>2351</v>
      </c>
      <c r="D430" s="139" t="s">
        <v>4090</v>
      </c>
      <c r="E430" s="63" t="s">
        <v>4353</v>
      </c>
      <c r="F430" s="17" t="s">
        <v>4091</v>
      </c>
      <c r="G430" s="17" t="s">
        <v>4091</v>
      </c>
      <c r="H430" s="18" t="s">
        <v>257</v>
      </c>
      <c r="I430" s="824" t="s">
        <v>4092</v>
      </c>
    </row>
    <row r="431" spans="1:9" ht="25" outlineLevel="2" x14ac:dyDescent="0.35">
      <c r="A431" s="784">
        <v>428</v>
      </c>
      <c r="B431" s="439" t="s">
        <v>2352</v>
      </c>
      <c r="C431" s="17" t="s">
        <v>2353</v>
      </c>
      <c r="D431" s="139" t="s">
        <v>4090</v>
      </c>
      <c r="E431" s="63" t="s">
        <v>4354</v>
      </c>
      <c r="F431" s="17" t="s">
        <v>4091</v>
      </c>
      <c r="G431" s="17" t="s">
        <v>4091</v>
      </c>
      <c r="H431" s="18" t="s">
        <v>257</v>
      </c>
      <c r="I431" s="824" t="s">
        <v>4092</v>
      </c>
    </row>
    <row r="432" spans="1:9" ht="25" outlineLevel="2" x14ac:dyDescent="0.35">
      <c r="A432" s="784">
        <v>429</v>
      </c>
      <c r="B432" s="439" t="s">
        <v>2354</v>
      </c>
      <c r="C432" s="17" t="s">
        <v>2355</v>
      </c>
      <c r="D432" s="792" t="s">
        <v>4172</v>
      </c>
      <c r="E432" s="63" t="s">
        <v>4355</v>
      </c>
      <c r="F432" s="63" t="s">
        <v>4173</v>
      </c>
      <c r="G432" s="63" t="s">
        <v>4174</v>
      </c>
      <c r="H432" s="18" t="s">
        <v>259</v>
      </c>
      <c r="I432" s="824" t="s">
        <v>4106</v>
      </c>
    </row>
    <row r="433" spans="1:9" ht="25" outlineLevel="2" x14ac:dyDescent="0.35">
      <c r="A433" s="784">
        <v>430</v>
      </c>
      <c r="B433" s="439" t="s">
        <v>2356</v>
      </c>
      <c r="C433" s="17" t="s">
        <v>2357</v>
      </c>
      <c r="D433" s="792" t="s">
        <v>4172</v>
      </c>
      <c r="E433" s="63"/>
      <c r="F433" s="63" t="s">
        <v>4173</v>
      </c>
      <c r="G433" s="63" t="s">
        <v>4174</v>
      </c>
      <c r="H433" s="18" t="s">
        <v>259</v>
      </c>
      <c r="I433" s="824" t="s">
        <v>4106</v>
      </c>
    </row>
    <row r="434" spans="1:9" ht="25" outlineLevel="2" x14ac:dyDescent="0.35">
      <c r="A434" s="784">
        <v>431</v>
      </c>
      <c r="B434" s="439" t="s">
        <v>2358</v>
      </c>
      <c r="C434" s="17" t="s">
        <v>2359</v>
      </c>
      <c r="D434" s="139" t="s">
        <v>4090</v>
      </c>
      <c r="E434" s="63" t="s">
        <v>4356</v>
      </c>
      <c r="F434" s="17" t="s">
        <v>4091</v>
      </c>
      <c r="G434" s="17" t="s">
        <v>4091</v>
      </c>
      <c r="H434" s="18" t="s">
        <v>257</v>
      </c>
      <c r="I434" s="824" t="s">
        <v>4092</v>
      </c>
    </row>
    <row r="435" spans="1:9" ht="25" outlineLevel="2" x14ac:dyDescent="0.35">
      <c r="A435" s="780">
        <v>432</v>
      </c>
      <c r="B435" s="568" t="s">
        <v>2360</v>
      </c>
      <c r="C435" s="17" t="s">
        <v>2361</v>
      </c>
      <c r="D435" s="792" t="s">
        <v>4172</v>
      </c>
      <c r="E435" s="63" t="s">
        <v>4357</v>
      </c>
      <c r="F435" s="63" t="s">
        <v>4173</v>
      </c>
      <c r="G435" s="63" t="s">
        <v>4174</v>
      </c>
      <c r="H435" s="18" t="s">
        <v>259</v>
      </c>
      <c r="I435" s="824" t="s">
        <v>4106</v>
      </c>
    </row>
    <row r="436" spans="1:9" ht="25" outlineLevel="2" x14ac:dyDescent="0.35">
      <c r="A436" s="780">
        <v>433</v>
      </c>
      <c r="B436" s="568" t="s">
        <v>2362</v>
      </c>
      <c r="C436" s="17" t="s">
        <v>2363</v>
      </c>
      <c r="D436" s="792" t="s">
        <v>4172</v>
      </c>
      <c r="E436" s="69" t="s">
        <v>4358</v>
      </c>
      <c r="F436" s="63" t="s">
        <v>4173</v>
      </c>
      <c r="G436" s="63" t="s">
        <v>4174</v>
      </c>
      <c r="H436" s="18" t="s">
        <v>259</v>
      </c>
      <c r="I436" s="824" t="s">
        <v>4106</v>
      </c>
    </row>
    <row r="437" spans="1:9" ht="25" outlineLevel="2" x14ac:dyDescent="0.35">
      <c r="A437" s="780">
        <v>434</v>
      </c>
      <c r="B437" s="568" t="s">
        <v>2364</v>
      </c>
      <c r="C437" s="17" t="s">
        <v>2365</v>
      </c>
      <c r="D437" s="792" t="s">
        <v>4172</v>
      </c>
      <c r="E437" s="63"/>
      <c r="F437" s="63" t="s">
        <v>4173</v>
      </c>
      <c r="G437" s="63" t="s">
        <v>4174</v>
      </c>
      <c r="H437" s="18" t="s">
        <v>259</v>
      </c>
      <c r="I437" s="824" t="s">
        <v>4106</v>
      </c>
    </row>
    <row r="438" spans="1:9" ht="25" outlineLevel="2" x14ac:dyDescent="0.35">
      <c r="A438" s="780">
        <v>435</v>
      </c>
      <c r="B438" s="568" t="s">
        <v>2366</v>
      </c>
      <c r="C438" s="17" t="s">
        <v>2367</v>
      </c>
      <c r="D438" s="792" t="s">
        <v>4172</v>
      </c>
      <c r="E438" s="69" t="s">
        <v>4359</v>
      </c>
      <c r="F438" s="63" t="s">
        <v>4173</v>
      </c>
      <c r="G438" s="63" t="s">
        <v>4174</v>
      </c>
      <c r="H438" s="18" t="s">
        <v>259</v>
      </c>
      <c r="I438" s="824" t="s">
        <v>4106</v>
      </c>
    </row>
    <row r="439" spans="1:9" ht="25" outlineLevel="2" x14ac:dyDescent="0.35">
      <c r="A439" s="784">
        <v>436</v>
      </c>
      <c r="B439" s="439" t="s">
        <v>2368</v>
      </c>
      <c r="C439" s="17" t="s">
        <v>2369</v>
      </c>
      <c r="D439" s="139" t="s">
        <v>4090</v>
      </c>
      <c r="E439" s="63" t="s">
        <v>4360</v>
      </c>
      <c r="F439" s="17" t="s">
        <v>4091</v>
      </c>
      <c r="G439" s="17" t="s">
        <v>4091</v>
      </c>
      <c r="H439" s="18" t="s">
        <v>257</v>
      </c>
      <c r="I439" s="824" t="s">
        <v>4092</v>
      </c>
    </row>
    <row r="440" spans="1:9" ht="25" outlineLevel="2" x14ac:dyDescent="0.35">
      <c r="A440" s="784">
        <v>437</v>
      </c>
      <c r="B440" s="439" t="s">
        <v>2372</v>
      </c>
      <c r="C440" s="17" t="s">
        <v>2373</v>
      </c>
      <c r="D440" s="139" t="s">
        <v>4090</v>
      </c>
      <c r="E440" s="13" t="s">
        <v>4361</v>
      </c>
      <c r="F440" s="17" t="s">
        <v>4091</v>
      </c>
      <c r="G440" s="17" t="s">
        <v>4091</v>
      </c>
      <c r="H440" s="18" t="s">
        <v>257</v>
      </c>
      <c r="I440" s="824" t="s">
        <v>4106</v>
      </c>
    </row>
    <row r="441" spans="1:9" outlineLevel="2" x14ac:dyDescent="0.35">
      <c r="A441" s="784">
        <v>438</v>
      </c>
      <c r="B441" s="439" t="s">
        <v>1568</v>
      </c>
      <c r="C441" s="17" t="s">
        <v>2374</v>
      </c>
      <c r="D441" s="139" t="s">
        <v>4090</v>
      </c>
      <c r="E441" s="574" t="s">
        <v>4116</v>
      </c>
      <c r="F441" s="17" t="s">
        <v>4091</v>
      </c>
      <c r="G441" s="17" t="s">
        <v>4091</v>
      </c>
      <c r="H441" s="18" t="s">
        <v>257</v>
      </c>
      <c r="I441" s="824" t="s">
        <v>4108</v>
      </c>
    </row>
    <row r="442" spans="1:9" ht="25" outlineLevel="2" x14ac:dyDescent="0.35">
      <c r="A442" s="784">
        <v>439</v>
      </c>
      <c r="B442" s="439" t="s">
        <v>2375</v>
      </c>
      <c r="C442" s="17" t="s">
        <v>2376</v>
      </c>
      <c r="D442" s="792" t="s">
        <v>4172</v>
      </c>
      <c r="E442" s="63"/>
      <c r="F442" s="11" t="s">
        <v>4173</v>
      </c>
      <c r="G442" s="11" t="s">
        <v>4174</v>
      </c>
      <c r="H442" s="18" t="s">
        <v>259</v>
      </c>
      <c r="I442" s="824" t="s">
        <v>4106</v>
      </c>
    </row>
    <row r="443" spans="1:9" ht="25" outlineLevel="2" x14ac:dyDescent="0.35">
      <c r="A443" s="784">
        <v>440</v>
      </c>
      <c r="B443" s="439" t="s">
        <v>2377</v>
      </c>
      <c r="C443" s="17" t="s">
        <v>2378</v>
      </c>
      <c r="D443" s="139" t="s">
        <v>4090</v>
      </c>
      <c r="E443" s="63" t="s">
        <v>4362</v>
      </c>
      <c r="F443" s="17" t="s">
        <v>4091</v>
      </c>
      <c r="G443" s="17" t="s">
        <v>4091</v>
      </c>
      <c r="H443" s="18" t="s">
        <v>257</v>
      </c>
      <c r="I443" s="824" t="s">
        <v>4092</v>
      </c>
    </row>
    <row r="444" spans="1:9" outlineLevel="2" x14ac:dyDescent="0.35">
      <c r="A444" s="784">
        <v>441</v>
      </c>
      <c r="B444" s="439" t="s">
        <v>2379</v>
      </c>
      <c r="C444" s="17" t="s">
        <v>2380</v>
      </c>
      <c r="D444" s="139" t="s">
        <v>4090</v>
      </c>
      <c r="E444" s="63"/>
      <c r="F444" s="70" t="s">
        <v>4091</v>
      </c>
      <c r="G444" s="70" t="s">
        <v>4091</v>
      </c>
      <c r="H444" s="18" t="s">
        <v>259</v>
      </c>
      <c r="I444" s="824" t="s">
        <v>4111</v>
      </c>
    </row>
    <row r="445" spans="1:9" s="60" customFormat="1" ht="62.5" outlineLevel="2" x14ac:dyDescent="0.35">
      <c r="A445" s="784">
        <v>442</v>
      </c>
      <c r="B445" s="439" t="s">
        <v>2381</v>
      </c>
      <c r="C445" s="17" t="s">
        <v>2382</v>
      </c>
      <c r="D445" s="792" t="s">
        <v>4172</v>
      </c>
      <c r="E445" s="63"/>
      <c r="F445" s="82" t="s">
        <v>4324</v>
      </c>
      <c r="G445" s="17" t="s">
        <v>4325</v>
      </c>
      <c r="H445" s="18" t="s">
        <v>259</v>
      </c>
      <c r="I445" s="824" t="s">
        <v>4111</v>
      </c>
    </row>
    <row r="446" spans="1:9" outlineLevel="2" x14ac:dyDescent="0.35">
      <c r="A446" s="784">
        <v>443</v>
      </c>
      <c r="B446" s="439" t="s">
        <v>2383</v>
      </c>
      <c r="C446" s="17" t="s">
        <v>2384</v>
      </c>
      <c r="D446" s="139" t="s">
        <v>4090</v>
      </c>
      <c r="E446" s="63" t="s">
        <v>4259</v>
      </c>
      <c r="F446" s="17" t="s">
        <v>4091</v>
      </c>
      <c r="G446" s="17" t="s">
        <v>4091</v>
      </c>
      <c r="H446" s="18" t="s">
        <v>257</v>
      </c>
      <c r="I446" s="824" t="s">
        <v>4119</v>
      </c>
    </row>
    <row r="447" spans="1:9" s="60" customFormat="1" ht="25" outlineLevel="2" x14ac:dyDescent="0.35">
      <c r="A447" s="780">
        <v>444</v>
      </c>
      <c r="B447" s="568" t="s">
        <v>2385</v>
      </c>
      <c r="C447" s="17" t="s">
        <v>2386</v>
      </c>
      <c r="D447" s="139" t="s">
        <v>4090</v>
      </c>
      <c r="E447" s="69"/>
      <c r="F447" s="70" t="s">
        <v>4091</v>
      </c>
      <c r="G447" s="70" t="s">
        <v>4091</v>
      </c>
      <c r="H447" s="18" t="s">
        <v>259</v>
      </c>
      <c r="I447" s="11" t="s">
        <v>4106</v>
      </c>
    </row>
    <row r="448" spans="1:9" s="60" customFormat="1" ht="25" outlineLevel="2" x14ac:dyDescent="0.35">
      <c r="A448" s="780">
        <v>445</v>
      </c>
      <c r="B448" s="568" t="s">
        <v>999</v>
      </c>
      <c r="C448" s="17" t="s">
        <v>1001</v>
      </c>
      <c r="D448" s="139" t="s">
        <v>4090</v>
      </c>
      <c r="E448" s="69" t="s">
        <v>4363</v>
      </c>
      <c r="F448" s="17" t="s">
        <v>4091</v>
      </c>
      <c r="G448" s="17" t="s">
        <v>4091</v>
      </c>
      <c r="H448" s="18" t="s">
        <v>257</v>
      </c>
      <c r="I448" s="824" t="s">
        <v>4111</v>
      </c>
    </row>
    <row r="449" spans="1:9" ht="13" outlineLevel="1" x14ac:dyDescent="0.35">
      <c r="A449" s="940">
        <v>446</v>
      </c>
      <c r="B449" s="438"/>
      <c r="C449" s="44" t="s">
        <v>2387</v>
      </c>
      <c r="D449" s="144"/>
      <c r="E449" s="417"/>
      <c r="F449" s="417" t="s">
        <v>1642</v>
      </c>
      <c r="G449" s="417" t="s">
        <v>1642</v>
      </c>
      <c r="H449" s="62" t="s">
        <v>1642</v>
      </c>
      <c r="I449" s="23" t="s">
        <v>1642</v>
      </c>
    </row>
    <row r="450" spans="1:9" s="60" customFormat="1" ht="50" outlineLevel="2" x14ac:dyDescent="0.35">
      <c r="A450" s="780">
        <v>447</v>
      </c>
      <c r="B450" s="568" t="s">
        <v>943</v>
      </c>
      <c r="C450" s="17" t="s">
        <v>2388</v>
      </c>
      <c r="D450" s="139" t="s">
        <v>4090</v>
      </c>
      <c r="E450" s="69" t="s">
        <v>4364</v>
      </c>
      <c r="F450" s="70" t="s">
        <v>4091</v>
      </c>
      <c r="G450" s="70" t="s">
        <v>4091</v>
      </c>
      <c r="H450" s="18" t="s">
        <v>257</v>
      </c>
      <c r="I450" s="11" t="s">
        <v>4108</v>
      </c>
    </row>
    <row r="451" spans="1:9" s="60" customFormat="1" ht="25" outlineLevel="2" x14ac:dyDescent="0.35">
      <c r="A451" s="780">
        <v>448</v>
      </c>
      <c r="B451" s="568" t="s">
        <v>2389</v>
      </c>
      <c r="C451" s="17" t="s">
        <v>2390</v>
      </c>
      <c r="D451" s="139" t="s">
        <v>4090</v>
      </c>
      <c r="E451" s="69" t="s">
        <v>4365</v>
      </c>
      <c r="F451" s="70" t="s">
        <v>4091</v>
      </c>
      <c r="G451" s="70" t="s">
        <v>4091</v>
      </c>
      <c r="H451" s="18" t="s">
        <v>257</v>
      </c>
      <c r="I451" s="11" t="s">
        <v>4106</v>
      </c>
    </row>
    <row r="452" spans="1:9" s="60" customFormat="1" ht="37.5" outlineLevel="2" x14ac:dyDescent="0.35">
      <c r="A452" s="780">
        <v>449</v>
      </c>
      <c r="B452" s="568" t="s">
        <v>1005</v>
      </c>
      <c r="C452" s="17" t="s">
        <v>2391</v>
      </c>
      <c r="D452" s="139" t="s">
        <v>4090</v>
      </c>
      <c r="E452" s="69" t="s">
        <v>4366</v>
      </c>
      <c r="F452" s="70" t="s">
        <v>4091</v>
      </c>
      <c r="G452" s="70" t="s">
        <v>4091</v>
      </c>
      <c r="H452" s="18" t="s">
        <v>257</v>
      </c>
      <c r="I452" s="11" t="s">
        <v>4106</v>
      </c>
    </row>
    <row r="453" spans="1:9" s="60" customFormat="1" ht="25" outlineLevel="2" x14ac:dyDescent="0.35">
      <c r="A453" s="780">
        <v>450</v>
      </c>
      <c r="B453" s="568" t="s">
        <v>1065</v>
      </c>
      <c r="C453" s="17" t="s">
        <v>2392</v>
      </c>
      <c r="D453" s="139" t="s">
        <v>4090</v>
      </c>
      <c r="E453" s="228" t="s">
        <v>4367</v>
      </c>
      <c r="F453" s="70" t="s">
        <v>4091</v>
      </c>
      <c r="G453" s="70" t="s">
        <v>4091</v>
      </c>
      <c r="H453" s="18" t="s">
        <v>257</v>
      </c>
      <c r="I453" s="11" t="s">
        <v>4108</v>
      </c>
    </row>
    <row r="454" spans="1:9" s="60" customFormat="1" ht="50" outlineLevel="2" x14ac:dyDescent="0.35">
      <c r="A454" s="780">
        <v>451</v>
      </c>
      <c r="B454" s="568" t="s">
        <v>2393</v>
      </c>
      <c r="C454" s="17" t="s">
        <v>2394</v>
      </c>
      <c r="D454" s="139" t="s">
        <v>4090</v>
      </c>
      <c r="E454" s="69" t="s">
        <v>4368</v>
      </c>
      <c r="F454" s="70" t="s">
        <v>4091</v>
      </c>
      <c r="G454" s="70" t="s">
        <v>4091</v>
      </c>
      <c r="H454" s="18" t="s">
        <v>257</v>
      </c>
      <c r="I454" s="11" t="s">
        <v>4106</v>
      </c>
    </row>
    <row r="455" spans="1:9" s="60" customFormat="1" ht="25" outlineLevel="2" x14ac:dyDescent="0.35">
      <c r="A455" s="780">
        <v>452</v>
      </c>
      <c r="B455" s="568" t="s">
        <v>2395</v>
      </c>
      <c r="C455" s="17" t="s">
        <v>2396</v>
      </c>
      <c r="D455" s="792" t="s">
        <v>4172</v>
      </c>
      <c r="E455" s="69"/>
      <c r="F455" s="69" t="s">
        <v>4173</v>
      </c>
      <c r="G455" s="69" t="s">
        <v>4174</v>
      </c>
      <c r="H455" s="18" t="s">
        <v>259</v>
      </c>
      <c r="I455" s="11" t="s">
        <v>4106</v>
      </c>
    </row>
    <row r="456" spans="1:9" ht="25" outlineLevel="2" x14ac:dyDescent="0.35">
      <c r="A456" s="784">
        <v>453</v>
      </c>
      <c r="B456" s="439" t="s">
        <v>2397</v>
      </c>
      <c r="C456" s="17" t="s">
        <v>2398</v>
      </c>
      <c r="D456" s="792" t="s">
        <v>4172</v>
      </c>
      <c r="E456" s="63"/>
      <c r="F456" s="63" t="s">
        <v>4173</v>
      </c>
      <c r="G456" s="63" t="s">
        <v>4174</v>
      </c>
      <c r="H456" s="18" t="s">
        <v>259</v>
      </c>
      <c r="I456" s="824" t="s">
        <v>4106</v>
      </c>
    </row>
    <row r="457" spans="1:9" ht="25" outlineLevel="2" x14ac:dyDescent="0.35">
      <c r="A457" s="784">
        <v>454</v>
      </c>
      <c r="B457" s="439" t="s">
        <v>2399</v>
      </c>
      <c r="C457" s="17" t="s">
        <v>2400</v>
      </c>
      <c r="D457" s="792" t="s">
        <v>4172</v>
      </c>
      <c r="E457" s="63"/>
      <c r="F457" s="63" t="s">
        <v>4173</v>
      </c>
      <c r="G457" s="63" t="s">
        <v>4174</v>
      </c>
      <c r="H457" s="18" t="s">
        <v>259</v>
      </c>
      <c r="I457" s="824" t="s">
        <v>4106</v>
      </c>
    </row>
    <row r="458" spans="1:9" s="60" customFormat="1" ht="25" outlineLevel="2" x14ac:dyDescent="0.35">
      <c r="A458" s="780">
        <v>455</v>
      </c>
      <c r="B458" s="568" t="s">
        <v>2401</v>
      </c>
      <c r="C458" s="17" t="s">
        <v>2402</v>
      </c>
      <c r="D458" s="139" t="s">
        <v>4090</v>
      </c>
      <c r="E458" s="63" t="s">
        <v>4369</v>
      </c>
      <c r="F458" s="17" t="s">
        <v>4091</v>
      </c>
      <c r="G458" s="17" t="s">
        <v>4091</v>
      </c>
      <c r="H458" s="18" t="s">
        <v>259</v>
      </c>
      <c r="I458" s="824" t="s">
        <v>4106</v>
      </c>
    </row>
    <row r="459" spans="1:9" ht="13" outlineLevel="1" x14ac:dyDescent="0.35">
      <c r="A459" s="940">
        <v>456</v>
      </c>
      <c r="B459" s="438"/>
      <c r="C459" s="44" t="s">
        <v>2403</v>
      </c>
      <c r="D459" s="144"/>
      <c r="E459" s="417"/>
      <c r="F459" s="417" t="s">
        <v>1642</v>
      </c>
      <c r="G459" s="417" t="s">
        <v>1642</v>
      </c>
      <c r="H459" s="62" t="s">
        <v>1642</v>
      </c>
      <c r="I459" s="62" t="s">
        <v>1642</v>
      </c>
    </row>
    <row r="460" spans="1:9" ht="25" outlineLevel="2" x14ac:dyDescent="0.35">
      <c r="A460" s="780">
        <v>457</v>
      </c>
      <c r="B460" s="568" t="s">
        <v>2404</v>
      </c>
      <c r="C460" s="17" t="s">
        <v>2405</v>
      </c>
      <c r="D460" s="792" t="s">
        <v>4172</v>
      </c>
      <c r="E460" s="69"/>
      <c r="F460" s="82" t="s">
        <v>4173</v>
      </c>
      <c r="G460" s="63" t="s">
        <v>4174</v>
      </c>
      <c r="H460" s="18" t="s">
        <v>259</v>
      </c>
      <c r="I460" s="824" t="s">
        <v>4106</v>
      </c>
    </row>
    <row r="461" spans="1:9" ht="25" outlineLevel="2" x14ac:dyDescent="0.35">
      <c r="A461" s="780">
        <v>458</v>
      </c>
      <c r="B461" s="568" t="s">
        <v>2406</v>
      </c>
      <c r="C461" s="17" t="s">
        <v>2407</v>
      </c>
      <c r="D461" s="792" t="s">
        <v>4172</v>
      </c>
      <c r="E461" s="69"/>
      <c r="F461" s="63" t="s">
        <v>4173</v>
      </c>
      <c r="G461" s="63" t="s">
        <v>4174</v>
      </c>
      <c r="H461" s="18" t="s">
        <v>259</v>
      </c>
      <c r="I461" s="824" t="s">
        <v>4106</v>
      </c>
    </row>
    <row r="462" spans="1:9" ht="87.5" outlineLevel="2" x14ac:dyDescent="0.35">
      <c r="A462" s="780">
        <v>459</v>
      </c>
      <c r="B462" s="568" t="s">
        <v>2408</v>
      </c>
      <c r="C462" s="17" t="s">
        <v>2409</v>
      </c>
      <c r="D462" s="792" t="s">
        <v>4172</v>
      </c>
      <c r="E462" s="69" t="s">
        <v>4370</v>
      </c>
      <c r="F462" s="11" t="s">
        <v>4371</v>
      </c>
      <c r="G462" s="63" t="s">
        <v>4372</v>
      </c>
      <c r="H462" s="18" t="s">
        <v>259</v>
      </c>
      <c r="I462" s="824" t="s">
        <v>4106</v>
      </c>
    </row>
    <row r="463" spans="1:9" ht="13" outlineLevel="1" x14ac:dyDescent="0.35">
      <c r="A463" s="940">
        <v>460</v>
      </c>
      <c r="B463" s="438"/>
      <c r="C463" s="44" t="s">
        <v>2410</v>
      </c>
      <c r="D463" s="144"/>
      <c r="E463" s="417"/>
      <c r="F463" s="417" t="s">
        <v>1642</v>
      </c>
      <c r="G463" s="417" t="s">
        <v>1642</v>
      </c>
      <c r="H463" s="62" t="s">
        <v>1642</v>
      </c>
      <c r="I463" s="23" t="s">
        <v>1642</v>
      </c>
    </row>
    <row r="464" spans="1:9" ht="25" outlineLevel="2" x14ac:dyDescent="0.35">
      <c r="A464" s="780">
        <v>461</v>
      </c>
      <c r="B464" s="568" t="s">
        <v>2411</v>
      </c>
      <c r="C464" s="17" t="s">
        <v>2412</v>
      </c>
      <c r="D464" s="139" t="s">
        <v>4090</v>
      </c>
      <c r="E464" s="69" t="s">
        <v>4373</v>
      </c>
      <c r="F464" s="70" t="s">
        <v>4091</v>
      </c>
      <c r="G464" s="70" t="s">
        <v>4091</v>
      </c>
      <c r="H464" s="18" t="s">
        <v>257</v>
      </c>
      <c r="I464" s="11" t="s">
        <v>4092</v>
      </c>
    </row>
    <row r="465" spans="1:9" s="887" customFormat="1" ht="25" outlineLevel="2" x14ac:dyDescent="0.25">
      <c r="A465" s="780">
        <v>462</v>
      </c>
      <c r="B465" s="568" t="s">
        <v>2413</v>
      </c>
      <c r="C465" s="17" t="s">
        <v>2414</v>
      </c>
      <c r="D465" s="792" t="s">
        <v>4172</v>
      </c>
      <c r="E465" s="69" t="s">
        <v>4374</v>
      </c>
      <c r="F465" s="69" t="s">
        <v>4173</v>
      </c>
      <c r="G465" s="69" t="s">
        <v>4174</v>
      </c>
      <c r="H465" s="18" t="s">
        <v>259</v>
      </c>
      <c r="I465" s="11" t="s">
        <v>4106</v>
      </c>
    </row>
    <row r="466" spans="1:9" s="887" customFormat="1" ht="62.5" outlineLevel="2" x14ac:dyDescent="0.25">
      <c r="A466" s="790">
        <v>463</v>
      </c>
      <c r="B466" s="585" t="s">
        <v>2415</v>
      </c>
      <c r="C466" s="11" t="s">
        <v>2416</v>
      </c>
      <c r="D466" s="792" t="s">
        <v>4172</v>
      </c>
      <c r="E466" s="69"/>
      <c r="F466" s="69" t="s">
        <v>4324</v>
      </c>
      <c r="G466" s="69" t="s">
        <v>4325</v>
      </c>
      <c r="H466" s="18" t="s">
        <v>259</v>
      </c>
      <c r="I466" s="11" t="s">
        <v>4106</v>
      </c>
    </row>
    <row r="467" spans="1:9" ht="13" outlineLevel="1" x14ac:dyDescent="0.35">
      <c r="A467" s="940">
        <v>464</v>
      </c>
      <c r="B467" s="438"/>
      <c r="C467" s="44" t="s">
        <v>938</v>
      </c>
      <c r="D467" s="144"/>
      <c r="E467" s="417"/>
      <c r="F467" s="417" t="s">
        <v>1642</v>
      </c>
      <c r="G467" s="417" t="s">
        <v>1642</v>
      </c>
      <c r="H467" s="62" t="s">
        <v>1642</v>
      </c>
      <c r="I467" s="23" t="s">
        <v>1642</v>
      </c>
    </row>
    <row r="468" spans="1:9" ht="25" outlineLevel="2" x14ac:dyDescent="0.25">
      <c r="A468" s="784">
        <v>465</v>
      </c>
      <c r="B468" s="439" t="s">
        <v>2417</v>
      </c>
      <c r="C468" s="17" t="s">
        <v>2418</v>
      </c>
      <c r="D468" s="139" t="s">
        <v>4090</v>
      </c>
      <c r="E468" s="471" t="s">
        <v>4375</v>
      </c>
      <c r="F468" s="17" t="s">
        <v>4091</v>
      </c>
      <c r="G468" s="17" t="s">
        <v>4091</v>
      </c>
      <c r="H468" s="18" t="s">
        <v>257</v>
      </c>
      <c r="I468" s="824" t="s">
        <v>4092</v>
      </c>
    </row>
    <row r="469" spans="1:9" outlineLevel="2" x14ac:dyDescent="0.25">
      <c r="A469" s="944">
        <v>466</v>
      </c>
      <c r="B469" s="427" t="s">
        <v>936</v>
      </c>
      <c r="C469" s="11" t="s">
        <v>2421</v>
      </c>
      <c r="D469" s="257" t="s">
        <v>4090</v>
      </c>
      <c r="E469" s="229"/>
      <c r="F469" s="17" t="s">
        <v>4091</v>
      </c>
      <c r="G469" s="17" t="s">
        <v>4091</v>
      </c>
      <c r="H469" s="18" t="s">
        <v>257</v>
      </c>
      <c r="I469" s="824" t="s">
        <v>4108</v>
      </c>
    </row>
    <row r="470" spans="1:9" ht="25" outlineLevel="2" x14ac:dyDescent="0.35">
      <c r="A470" s="944">
        <v>467</v>
      </c>
      <c r="B470" s="427" t="s">
        <v>1177</v>
      </c>
      <c r="C470" s="19" t="s">
        <v>2422</v>
      </c>
      <c r="D470" s="792" t="s">
        <v>4172</v>
      </c>
      <c r="E470" s="69"/>
      <c r="F470" s="63" t="s">
        <v>4173</v>
      </c>
      <c r="G470" s="63" t="s">
        <v>4174</v>
      </c>
      <c r="H470" s="18" t="s">
        <v>259</v>
      </c>
      <c r="I470" s="824" t="s">
        <v>4108</v>
      </c>
    </row>
    <row r="471" spans="1:9" outlineLevel="2" x14ac:dyDescent="0.25">
      <c r="A471" s="944">
        <v>468</v>
      </c>
      <c r="B471" s="427" t="s">
        <v>2423</v>
      </c>
      <c r="C471" s="17" t="s">
        <v>2424</v>
      </c>
      <c r="D471" s="139" t="s">
        <v>4090</v>
      </c>
      <c r="E471" s="471" t="s">
        <v>4376</v>
      </c>
      <c r="F471" s="17" t="s">
        <v>4091</v>
      </c>
      <c r="G471" s="17" t="s">
        <v>4091</v>
      </c>
      <c r="H471" s="18" t="s">
        <v>257</v>
      </c>
      <c r="I471" s="824" t="s">
        <v>4092</v>
      </c>
    </row>
    <row r="472" spans="1:9" ht="25" outlineLevel="2" x14ac:dyDescent="0.35">
      <c r="A472" s="784">
        <v>469</v>
      </c>
      <c r="B472" s="439" t="s">
        <v>2425</v>
      </c>
      <c r="C472" s="17" t="s">
        <v>2426</v>
      </c>
      <c r="D472" s="792" t="s">
        <v>4172</v>
      </c>
      <c r="E472" s="82" t="s">
        <v>4377</v>
      </c>
      <c r="F472" s="63" t="s">
        <v>4173</v>
      </c>
      <c r="G472" s="63" t="s">
        <v>4174</v>
      </c>
      <c r="H472" s="18" t="s">
        <v>259</v>
      </c>
      <c r="I472" s="824" t="s">
        <v>4106</v>
      </c>
    </row>
    <row r="473" spans="1:9" ht="25" outlineLevel="2" x14ac:dyDescent="0.35">
      <c r="A473" s="784">
        <v>470</v>
      </c>
      <c r="B473" s="439" t="s">
        <v>1060</v>
      </c>
      <c r="C473" s="17" t="s">
        <v>1062</v>
      </c>
      <c r="D473" s="792" t="s">
        <v>4172</v>
      </c>
      <c r="E473" s="63"/>
      <c r="F473" s="63" t="s">
        <v>4173</v>
      </c>
      <c r="G473" s="63" t="s">
        <v>4174</v>
      </c>
      <c r="H473" s="18" t="s">
        <v>259</v>
      </c>
      <c r="I473" s="824" t="s">
        <v>4108</v>
      </c>
    </row>
    <row r="474" spans="1:9" outlineLevel="2" x14ac:dyDescent="0.35">
      <c r="A474" s="784">
        <v>471</v>
      </c>
      <c r="B474" s="439" t="s">
        <v>2427</v>
      </c>
      <c r="C474" s="17" t="s">
        <v>2428</v>
      </c>
      <c r="D474" s="139" t="s">
        <v>4090</v>
      </c>
      <c r="E474" s="63" t="s">
        <v>4378</v>
      </c>
      <c r="F474" s="17" t="s">
        <v>4091</v>
      </c>
      <c r="G474" s="17" t="s">
        <v>4091</v>
      </c>
      <c r="H474" s="18" t="s">
        <v>257</v>
      </c>
      <c r="I474" s="824" t="s">
        <v>4379</v>
      </c>
    </row>
    <row r="475" spans="1:9" outlineLevel="2" x14ac:dyDescent="0.35">
      <c r="A475" s="784">
        <v>472</v>
      </c>
      <c r="B475" s="439" t="s">
        <v>2429</v>
      </c>
      <c r="C475" s="17" t="s">
        <v>2430</v>
      </c>
      <c r="D475" s="43" t="s">
        <v>4094</v>
      </c>
      <c r="E475" s="63"/>
      <c r="F475" s="17" t="s">
        <v>4091</v>
      </c>
      <c r="G475" s="17" t="s">
        <v>4091</v>
      </c>
      <c r="H475" s="18" t="s">
        <v>1870</v>
      </c>
      <c r="I475" s="824" t="s">
        <v>4091</v>
      </c>
    </row>
    <row r="476" spans="1:9" ht="13" outlineLevel="1" x14ac:dyDescent="0.35">
      <c r="A476" s="940">
        <v>473</v>
      </c>
      <c r="B476" s="438"/>
      <c r="C476" s="44" t="s">
        <v>993</v>
      </c>
      <c r="D476" s="144"/>
      <c r="E476" s="417"/>
      <c r="F476" s="417" t="s">
        <v>1642</v>
      </c>
      <c r="G476" s="417" t="s">
        <v>1642</v>
      </c>
      <c r="H476" s="62" t="s">
        <v>1642</v>
      </c>
      <c r="I476" s="23" t="s">
        <v>1642</v>
      </c>
    </row>
    <row r="477" spans="1:9" ht="25" outlineLevel="2" x14ac:dyDescent="0.35">
      <c r="A477" s="784">
        <v>474</v>
      </c>
      <c r="B477" s="439" t="s">
        <v>991</v>
      </c>
      <c r="C477" s="17" t="s">
        <v>2431</v>
      </c>
      <c r="D477" s="792" t="s">
        <v>4172</v>
      </c>
      <c r="E477" s="63" t="s">
        <v>4380</v>
      </c>
      <c r="F477" s="63" t="s">
        <v>4173</v>
      </c>
      <c r="G477" s="63" t="s">
        <v>4174</v>
      </c>
      <c r="H477" s="18" t="s">
        <v>259</v>
      </c>
      <c r="I477" s="824" t="s">
        <v>4108</v>
      </c>
    </row>
    <row r="478" spans="1:9" ht="25" outlineLevel="2" x14ac:dyDescent="0.35">
      <c r="A478" s="784">
        <v>475</v>
      </c>
      <c r="B478" s="439" t="s">
        <v>2432</v>
      </c>
      <c r="C478" s="17" t="s">
        <v>2433</v>
      </c>
      <c r="D478" s="792" t="s">
        <v>4172</v>
      </c>
      <c r="E478" s="63"/>
      <c r="F478" s="63" t="s">
        <v>4173</v>
      </c>
      <c r="G478" s="63" t="s">
        <v>4174</v>
      </c>
      <c r="H478" s="18" t="s">
        <v>259</v>
      </c>
      <c r="I478" s="824" t="s">
        <v>4106</v>
      </c>
    </row>
    <row r="479" spans="1:9" outlineLevel="2" x14ac:dyDescent="0.35">
      <c r="A479" s="784">
        <v>476</v>
      </c>
      <c r="B479" s="439" t="s">
        <v>2434</v>
      </c>
      <c r="C479" s="17" t="s">
        <v>2435</v>
      </c>
      <c r="D479" s="139" t="s">
        <v>4090</v>
      </c>
      <c r="E479" s="63" t="s">
        <v>4381</v>
      </c>
      <c r="F479" s="17" t="s">
        <v>4091</v>
      </c>
      <c r="G479" s="17" t="s">
        <v>4091</v>
      </c>
      <c r="H479" s="18" t="s">
        <v>257</v>
      </c>
      <c r="I479" s="824" t="s">
        <v>4092</v>
      </c>
    </row>
    <row r="480" spans="1:9" outlineLevel="2" x14ac:dyDescent="0.35">
      <c r="A480" s="784">
        <v>477</v>
      </c>
      <c r="B480" s="439" t="s">
        <v>2436</v>
      </c>
      <c r="C480" s="17" t="s">
        <v>2437</v>
      </c>
      <c r="D480" s="43" t="s">
        <v>4094</v>
      </c>
      <c r="E480" s="63"/>
      <c r="F480" s="17" t="s">
        <v>4091</v>
      </c>
      <c r="G480" s="17" t="s">
        <v>4091</v>
      </c>
      <c r="H480" s="17" t="s">
        <v>1870</v>
      </c>
      <c r="I480" s="824" t="s">
        <v>4091</v>
      </c>
    </row>
    <row r="481" spans="1:9" ht="25" outlineLevel="2" x14ac:dyDescent="0.35">
      <c r="A481" s="784">
        <v>478</v>
      </c>
      <c r="B481" s="439" t="s">
        <v>1172</v>
      </c>
      <c r="C481" s="17" t="s">
        <v>1174</v>
      </c>
      <c r="D481" s="792" t="s">
        <v>4172</v>
      </c>
      <c r="E481" s="63"/>
      <c r="F481" s="63" t="s">
        <v>4173</v>
      </c>
      <c r="G481" s="63" t="s">
        <v>4174</v>
      </c>
      <c r="H481" s="18" t="s">
        <v>259</v>
      </c>
      <c r="I481" s="824" t="s">
        <v>4108</v>
      </c>
    </row>
    <row r="482" spans="1:9" outlineLevel="2" x14ac:dyDescent="0.35">
      <c r="A482" s="784">
        <v>479</v>
      </c>
      <c r="B482" s="439" t="s">
        <v>2438</v>
      </c>
      <c r="C482" s="17" t="s">
        <v>2439</v>
      </c>
      <c r="D482" s="139" t="s">
        <v>4090</v>
      </c>
      <c r="E482" s="63" t="s">
        <v>4381</v>
      </c>
      <c r="F482" s="17" t="s">
        <v>4091</v>
      </c>
      <c r="G482" s="17" t="s">
        <v>4091</v>
      </c>
      <c r="H482" s="18" t="s">
        <v>257</v>
      </c>
      <c r="I482" s="824" t="s">
        <v>4092</v>
      </c>
    </row>
    <row r="483" spans="1:9" outlineLevel="2" x14ac:dyDescent="0.35">
      <c r="A483" s="784">
        <v>480</v>
      </c>
      <c r="B483" s="439" t="s">
        <v>2440</v>
      </c>
      <c r="C483" s="17" t="s">
        <v>2441</v>
      </c>
      <c r="D483" s="139" t="s">
        <v>4090</v>
      </c>
      <c r="E483" s="63"/>
      <c r="F483" s="70" t="s">
        <v>4091</v>
      </c>
      <c r="G483" s="70" t="s">
        <v>4091</v>
      </c>
      <c r="H483" s="18" t="s">
        <v>257</v>
      </c>
      <c r="I483" s="824" t="s">
        <v>4111</v>
      </c>
    </row>
    <row r="484" spans="1:9" outlineLevel="2" x14ac:dyDescent="0.35">
      <c r="A484" s="784">
        <v>481</v>
      </c>
      <c r="B484" s="439" t="s">
        <v>2442</v>
      </c>
      <c r="C484" s="17" t="s">
        <v>2443</v>
      </c>
      <c r="D484" s="139" t="s">
        <v>4090</v>
      </c>
      <c r="E484" s="63" t="s">
        <v>4382</v>
      </c>
      <c r="F484" s="17" t="s">
        <v>4091</v>
      </c>
      <c r="G484" s="17" t="s">
        <v>4091</v>
      </c>
      <c r="H484" s="18" t="s">
        <v>257</v>
      </c>
      <c r="I484" s="824" t="s">
        <v>4379</v>
      </c>
    </row>
    <row r="485" spans="1:9" ht="25" outlineLevel="2" x14ac:dyDescent="0.35">
      <c r="A485" s="784">
        <v>482</v>
      </c>
      <c r="B485" s="439" t="s">
        <v>2444</v>
      </c>
      <c r="C485" s="40" t="s">
        <v>2445</v>
      </c>
      <c r="D485" s="143" t="s">
        <v>4165</v>
      </c>
      <c r="E485" s="40" t="s">
        <v>4692</v>
      </c>
      <c r="F485" s="17" t="s">
        <v>4091</v>
      </c>
      <c r="G485" s="17" t="s">
        <v>4091</v>
      </c>
      <c r="H485" s="20" t="s">
        <v>4091</v>
      </c>
      <c r="I485" s="824" t="s">
        <v>4091</v>
      </c>
    </row>
    <row r="486" spans="1:9" ht="78" x14ac:dyDescent="0.35">
      <c r="A486" s="1017">
        <v>483</v>
      </c>
      <c r="B486" s="496"/>
      <c r="C486" s="388" t="s">
        <v>2446</v>
      </c>
      <c r="D486" s="388" t="s">
        <v>4384</v>
      </c>
      <c r="E486" s="494"/>
      <c r="F486" s="265" t="s">
        <v>1642</v>
      </c>
      <c r="G486" s="266" t="s">
        <v>1642</v>
      </c>
      <c r="H486" s="273" t="s">
        <v>1642</v>
      </c>
      <c r="I486" s="273" t="s">
        <v>1642</v>
      </c>
    </row>
    <row r="487" spans="1:9" ht="13" outlineLevel="1" x14ac:dyDescent="0.35">
      <c r="A487" s="799">
        <v>484</v>
      </c>
      <c r="B487" s="431"/>
      <c r="C487" s="424" t="s">
        <v>2447</v>
      </c>
      <c r="D487" s="154"/>
      <c r="E487" s="78"/>
      <c r="F487" s="78" t="s">
        <v>1642</v>
      </c>
      <c r="G487" s="78" t="s">
        <v>1642</v>
      </c>
      <c r="H487" s="420" t="s">
        <v>1642</v>
      </c>
      <c r="I487" s="420" t="s">
        <v>1642</v>
      </c>
    </row>
    <row r="488" spans="1:9" outlineLevel="2" x14ac:dyDescent="0.35">
      <c r="A488" s="934">
        <v>485</v>
      </c>
      <c r="B488" s="457" t="s">
        <v>2448</v>
      </c>
      <c r="C488" s="40" t="s">
        <v>2449</v>
      </c>
      <c r="D488" s="43" t="s">
        <v>4094</v>
      </c>
      <c r="E488" s="40"/>
      <c r="F488" s="17" t="s">
        <v>4091</v>
      </c>
      <c r="G488" s="17" t="s">
        <v>4091</v>
      </c>
      <c r="H488" s="40" t="s">
        <v>1870</v>
      </c>
      <c r="I488" s="824" t="s">
        <v>4091</v>
      </c>
    </row>
    <row r="489" spans="1:9" outlineLevel="2" x14ac:dyDescent="0.35">
      <c r="A489" s="934">
        <v>486</v>
      </c>
      <c r="B489" s="457" t="s">
        <v>2450</v>
      </c>
      <c r="C489" s="40" t="s">
        <v>2451</v>
      </c>
      <c r="D489" s="43" t="s">
        <v>4094</v>
      </c>
      <c r="E489" s="40"/>
      <c r="F489" s="17" t="s">
        <v>4091</v>
      </c>
      <c r="G489" s="17" t="s">
        <v>4091</v>
      </c>
      <c r="H489" s="40" t="s">
        <v>1870</v>
      </c>
      <c r="I489" s="824" t="s">
        <v>4091</v>
      </c>
    </row>
    <row r="490" spans="1:9" outlineLevel="2" x14ac:dyDescent="0.35">
      <c r="A490" s="934">
        <v>487</v>
      </c>
      <c r="B490" s="457" t="s">
        <v>2452</v>
      </c>
      <c r="C490" s="40" t="s">
        <v>2453</v>
      </c>
      <c r="D490" s="43" t="s">
        <v>4094</v>
      </c>
      <c r="E490" s="40"/>
      <c r="F490" s="17" t="s">
        <v>4091</v>
      </c>
      <c r="G490" s="17" t="s">
        <v>4091</v>
      </c>
      <c r="H490" s="40" t="s">
        <v>1870</v>
      </c>
      <c r="I490" s="824" t="s">
        <v>4091</v>
      </c>
    </row>
    <row r="491" spans="1:9" outlineLevel="2" x14ac:dyDescent="0.35">
      <c r="A491" s="934">
        <v>488</v>
      </c>
      <c r="B491" s="457" t="s">
        <v>2454</v>
      </c>
      <c r="C491" s="40" t="s">
        <v>2455</v>
      </c>
      <c r="D491" s="43" t="s">
        <v>4094</v>
      </c>
      <c r="E491" s="40"/>
      <c r="F491" s="17" t="s">
        <v>4091</v>
      </c>
      <c r="G491" s="17" t="s">
        <v>4091</v>
      </c>
      <c r="H491" s="40" t="s">
        <v>1870</v>
      </c>
      <c r="I491" s="824" t="s">
        <v>4091</v>
      </c>
    </row>
    <row r="492" spans="1:9" outlineLevel="2" x14ac:dyDescent="0.35">
      <c r="A492" s="934">
        <v>489</v>
      </c>
      <c r="B492" s="457" t="s">
        <v>2456</v>
      </c>
      <c r="C492" s="40" t="s">
        <v>2457</v>
      </c>
      <c r="D492" s="43" t="s">
        <v>4094</v>
      </c>
      <c r="E492" s="40"/>
      <c r="F492" s="17" t="s">
        <v>4091</v>
      </c>
      <c r="G492" s="17" t="s">
        <v>4091</v>
      </c>
      <c r="H492" s="40" t="s">
        <v>1870</v>
      </c>
      <c r="I492" s="824" t="s">
        <v>4091</v>
      </c>
    </row>
    <row r="493" spans="1:9" ht="13" outlineLevel="1" x14ac:dyDescent="0.35">
      <c r="A493" s="799">
        <v>490</v>
      </c>
      <c r="B493" s="431"/>
      <c r="C493" s="424" t="s">
        <v>1725</v>
      </c>
      <c r="D493" s="154"/>
      <c r="E493" s="78"/>
      <c r="F493" s="78" t="s">
        <v>1642</v>
      </c>
      <c r="G493" s="78" t="s">
        <v>1642</v>
      </c>
      <c r="H493" s="420" t="s">
        <v>1642</v>
      </c>
      <c r="I493" s="420" t="s">
        <v>1642</v>
      </c>
    </row>
    <row r="494" spans="1:9" outlineLevel="2" x14ac:dyDescent="0.35">
      <c r="A494" s="934">
        <v>491</v>
      </c>
      <c r="B494" s="457" t="s">
        <v>2458</v>
      </c>
      <c r="C494" s="40" t="s">
        <v>2459</v>
      </c>
      <c r="D494" s="139" t="s">
        <v>4090</v>
      </c>
      <c r="E494" s="40"/>
      <c r="F494" s="17" t="s">
        <v>4091</v>
      </c>
      <c r="G494" s="17" t="s">
        <v>4091</v>
      </c>
      <c r="H494" s="40" t="s">
        <v>257</v>
      </c>
      <c r="I494" s="824" t="s">
        <v>4092</v>
      </c>
    </row>
    <row r="495" spans="1:9" ht="13" outlineLevel="1" x14ac:dyDescent="0.35">
      <c r="A495" s="799">
        <v>492</v>
      </c>
      <c r="B495" s="431"/>
      <c r="C495" s="424" t="s">
        <v>2460</v>
      </c>
      <c r="D495" s="154"/>
      <c r="E495" s="78"/>
      <c r="F495" s="78" t="s">
        <v>1642</v>
      </c>
      <c r="G495" s="78" t="s">
        <v>1642</v>
      </c>
      <c r="H495" s="420" t="s">
        <v>1642</v>
      </c>
      <c r="I495" s="420" t="s">
        <v>1642</v>
      </c>
    </row>
    <row r="496" spans="1:9" ht="25" outlineLevel="2" x14ac:dyDescent="0.35">
      <c r="A496" s="934">
        <v>493</v>
      </c>
      <c r="B496" s="457" t="s">
        <v>2461</v>
      </c>
      <c r="C496" s="40" t="s">
        <v>2462</v>
      </c>
      <c r="D496" s="43" t="s">
        <v>4094</v>
      </c>
      <c r="E496" s="40" t="s">
        <v>4385</v>
      </c>
      <c r="F496" s="17" t="s">
        <v>4091</v>
      </c>
      <c r="G496" s="17" t="s">
        <v>4091</v>
      </c>
      <c r="H496" s="40" t="s">
        <v>1870</v>
      </c>
      <c r="I496" s="824" t="s">
        <v>4091</v>
      </c>
    </row>
    <row r="497" spans="1:9" outlineLevel="2" x14ac:dyDescent="0.35">
      <c r="A497" s="934">
        <v>494</v>
      </c>
      <c r="B497" s="457" t="s">
        <v>870</v>
      </c>
      <c r="C497" s="40" t="s">
        <v>872</v>
      </c>
      <c r="D497" s="139" t="s">
        <v>4090</v>
      </c>
      <c r="E497" s="40"/>
      <c r="F497" s="17" t="s">
        <v>4091</v>
      </c>
      <c r="G497" s="17" t="s">
        <v>4091</v>
      </c>
      <c r="H497" s="40" t="s">
        <v>257</v>
      </c>
      <c r="I497" s="824" t="s">
        <v>4092</v>
      </c>
    </row>
    <row r="498" spans="1:9" outlineLevel="2" x14ac:dyDescent="0.35">
      <c r="A498" s="934">
        <v>495</v>
      </c>
      <c r="B498" s="457" t="s">
        <v>2463</v>
      </c>
      <c r="C498" s="40" t="s">
        <v>2464</v>
      </c>
      <c r="D498" s="139" t="s">
        <v>4090</v>
      </c>
      <c r="E498" s="40" t="s">
        <v>4386</v>
      </c>
      <c r="F498" s="17" t="s">
        <v>4091</v>
      </c>
      <c r="G498" s="17" t="s">
        <v>4091</v>
      </c>
      <c r="H498" s="40" t="s">
        <v>257</v>
      </c>
      <c r="I498" s="824" t="s">
        <v>4092</v>
      </c>
    </row>
    <row r="499" spans="1:9" outlineLevel="2" x14ac:dyDescent="0.35">
      <c r="A499" s="934">
        <v>496</v>
      </c>
      <c r="B499" s="457" t="s">
        <v>2465</v>
      </c>
      <c r="C499" s="40" t="s">
        <v>2466</v>
      </c>
      <c r="D499" s="139" t="s">
        <v>4090</v>
      </c>
      <c r="E499" s="40" t="s">
        <v>4387</v>
      </c>
      <c r="F499" s="17" t="s">
        <v>4091</v>
      </c>
      <c r="G499" s="17" t="s">
        <v>4091</v>
      </c>
      <c r="H499" s="40" t="s">
        <v>257</v>
      </c>
      <c r="I499" s="824" t="s">
        <v>4092</v>
      </c>
    </row>
    <row r="500" spans="1:9" outlineLevel="2" x14ac:dyDescent="0.35">
      <c r="A500" s="934">
        <v>497</v>
      </c>
      <c r="B500" s="457" t="s">
        <v>2467</v>
      </c>
      <c r="C500" s="40" t="s">
        <v>2468</v>
      </c>
      <c r="D500" s="43" t="s">
        <v>4094</v>
      </c>
      <c r="E500" s="40" t="s">
        <v>4388</v>
      </c>
      <c r="F500" s="17" t="s">
        <v>4091</v>
      </c>
      <c r="G500" s="17" t="s">
        <v>4091</v>
      </c>
      <c r="H500" s="40" t="s">
        <v>1870</v>
      </c>
      <c r="I500" s="824" t="s">
        <v>4091</v>
      </c>
    </row>
    <row r="501" spans="1:9" outlineLevel="2" x14ac:dyDescent="0.35">
      <c r="A501" s="934">
        <v>498</v>
      </c>
      <c r="B501" s="457" t="s">
        <v>2469</v>
      </c>
      <c r="C501" s="40" t="s">
        <v>2470</v>
      </c>
      <c r="D501" s="43" t="s">
        <v>4094</v>
      </c>
      <c r="E501" s="40" t="s">
        <v>4389</v>
      </c>
      <c r="F501" s="17" t="s">
        <v>4091</v>
      </c>
      <c r="G501" s="17" t="s">
        <v>4091</v>
      </c>
      <c r="H501" s="40" t="s">
        <v>1870</v>
      </c>
      <c r="I501" s="824" t="s">
        <v>4091</v>
      </c>
    </row>
    <row r="502" spans="1:9" outlineLevel="2" x14ac:dyDescent="0.35">
      <c r="A502" s="934">
        <v>499</v>
      </c>
      <c r="B502" s="457" t="s">
        <v>2471</v>
      </c>
      <c r="C502" s="40" t="s">
        <v>2472</v>
      </c>
      <c r="D502" s="43" t="s">
        <v>4094</v>
      </c>
      <c r="E502" s="40"/>
      <c r="F502" s="17" t="s">
        <v>4091</v>
      </c>
      <c r="G502" s="17" t="s">
        <v>4091</v>
      </c>
      <c r="H502" s="40" t="s">
        <v>1870</v>
      </c>
      <c r="I502" s="824" t="s">
        <v>4091</v>
      </c>
    </row>
    <row r="503" spans="1:9" outlineLevel="2" x14ac:dyDescent="0.35">
      <c r="A503" s="784">
        <v>500</v>
      </c>
      <c r="B503" s="439" t="s">
        <v>1342</v>
      </c>
      <c r="C503" s="17" t="s">
        <v>1345</v>
      </c>
      <c r="D503" s="139" t="s">
        <v>4090</v>
      </c>
      <c r="E503" s="17" t="s">
        <v>4390</v>
      </c>
      <c r="F503" s="17" t="s">
        <v>4091</v>
      </c>
      <c r="G503" s="17" t="s">
        <v>4091</v>
      </c>
      <c r="H503" s="40" t="s">
        <v>257</v>
      </c>
      <c r="I503" s="824" t="s">
        <v>4108</v>
      </c>
    </row>
    <row r="504" spans="1:9" outlineLevel="2" x14ac:dyDescent="0.35">
      <c r="A504" s="784">
        <v>501</v>
      </c>
      <c r="B504" s="439" t="s">
        <v>2473</v>
      </c>
      <c r="C504" s="17" t="s">
        <v>2474</v>
      </c>
      <c r="D504" s="139" t="s">
        <v>4090</v>
      </c>
      <c r="E504" s="17" t="s">
        <v>4390</v>
      </c>
      <c r="F504" s="17" t="s">
        <v>4091</v>
      </c>
      <c r="G504" s="17" t="s">
        <v>4091</v>
      </c>
      <c r="H504" s="40" t="s">
        <v>257</v>
      </c>
      <c r="I504" s="824" t="s">
        <v>4092</v>
      </c>
    </row>
    <row r="505" spans="1:9" outlineLevel="2" x14ac:dyDescent="0.35">
      <c r="A505" s="934">
        <v>502</v>
      </c>
      <c r="B505" s="457" t="s">
        <v>2475</v>
      </c>
      <c r="C505" s="40" t="s">
        <v>2476</v>
      </c>
      <c r="D505" s="139" t="s">
        <v>4090</v>
      </c>
      <c r="E505" s="40" t="s">
        <v>4390</v>
      </c>
      <c r="F505" s="17" t="s">
        <v>4091</v>
      </c>
      <c r="G505" s="17" t="s">
        <v>4091</v>
      </c>
      <c r="H505" s="40" t="s">
        <v>257</v>
      </c>
      <c r="I505" s="824" t="s">
        <v>4092</v>
      </c>
    </row>
    <row r="506" spans="1:9" outlineLevel="2" x14ac:dyDescent="0.35">
      <c r="A506" s="934">
        <v>503</v>
      </c>
      <c r="B506" s="457" t="s">
        <v>2477</v>
      </c>
      <c r="C506" s="40" t="s">
        <v>2478</v>
      </c>
      <c r="D506" s="43" t="s">
        <v>4094</v>
      </c>
      <c r="E506" s="40"/>
      <c r="F506" s="17" t="s">
        <v>4091</v>
      </c>
      <c r="G506" s="17" t="s">
        <v>4091</v>
      </c>
      <c r="H506" s="40" t="s">
        <v>1870</v>
      </c>
      <c r="I506" s="824" t="s">
        <v>4091</v>
      </c>
    </row>
    <row r="507" spans="1:9" ht="13" outlineLevel="1" x14ac:dyDescent="0.35">
      <c r="A507" s="799">
        <v>504</v>
      </c>
      <c r="B507" s="431"/>
      <c r="C507" s="424" t="s">
        <v>1738</v>
      </c>
      <c r="D507" s="154"/>
      <c r="E507" s="78"/>
      <c r="F507" s="78" t="s">
        <v>1642</v>
      </c>
      <c r="G507" s="78" t="s">
        <v>1642</v>
      </c>
      <c r="H507" s="420" t="s">
        <v>1642</v>
      </c>
      <c r="I507" s="420" t="s">
        <v>1642</v>
      </c>
    </row>
    <row r="508" spans="1:9" ht="25" outlineLevel="2" x14ac:dyDescent="0.35">
      <c r="A508" s="934">
        <v>505</v>
      </c>
      <c r="B508" s="457" t="s">
        <v>2479</v>
      </c>
      <c r="C508" s="40" t="s">
        <v>2480</v>
      </c>
      <c r="D508" s="139" t="s">
        <v>4090</v>
      </c>
      <c r="E508" s="40" t="s">
        <v>4391</v>
      </c>
      <c r="F508" s="17" t="s">
        <v>4091</v>
      </c>
      <c r="G508" s="17" t="s">
        <v>4091</v>
      </c>
      <c r="H508" s="40" t="s">
        <v>257</v>
      </c>
      <c r="I508" s="824" t="s">
        <v>4092</v>
      </c>
    </row>
    <row r="509" spans="1:9" outlineLevel="2" x14ac:dyDescent="0.35">
      <c r="A509" s="934">
        <v>506</v>
      </c>
      <c r="B509" s="457" t="s">
        <v>2481</v>
      </c>
      <c r="C509" s="40" t="s">
        <v>2482</v>
      </c>
      <c r="D509" s="43" t="s">
        <v>4094</v>
      </c>
      <c r="E509" s="40"/>
      <c r="F509" s="17" t="s">
        <v>4091</v>
      </c>
      <c r="G509" s="17" t="s">
        <v>4091</v>
      </c>
      <c r="H509" s="40" t="s">
        <v>1870</v>
      </c>
      <c r="I509" s="824" t="s">
        <v>4091</v>
      </c>
    </row>
    <row r="510" spans="1:9" ht="62.5" outlineLevel="2" x14ac:dyDescent="0.35">
      <c r="A510" s="934">
        <v>507</v>
      </c>
      <c r="B510" s="457" t="s">
        <v>2483</v>
      </c>
      <c r="C510" s="40" t="s">
        <v>2484</v>
      </c>
      <c r="D510" s="43" t="s">
        <v>4094</v>
      </c>
      <c r="E510" s="40"/>
      <c r="F510" s="17" t="s">
        <v>4091</v>
      </c>
      <c r="G510" s="17" t="s">
        <v>4091</v>
      </c>
      <c r="H510" s="40" t="s">
        <v>1870</v>
      </c>
      <c r="I510" s="824" t="s">
        <v>4091</v>
      </c>
    </row>
    <row r="511" spans="1:9" ht="37.5" outlineLevel="2" x14ac:dyDescent="0.35">
      <c r="A511" s="934">
        <v>508</v>
      </c>
      <c r="B511" s="457" t="s">
        <v>2485</v>
      </c>
      <c r="C511" s="40" t="s">
        <v>2486</v>
      </c>
      <c r="D511" s="139" t="s">
        <v>4090</v>
      </c>
      <c r="E511" s="40"/>
      <c r="F511" s="17" t="s">
        <v>4091</v>
      </c>
      <c r="G511" s="17" t="s">
        <v>4091</v>
      </c>
      <c r="H511" s="40" t="s">
        <v>257</v>
      </c>
      <c r="I511" s="824" t="s">
        <v>4106</v>
      </c>
    </row>
    <row r="512" spans="1:9" ht="50" outlineLevel="2" x14ac:dyDescent="0.35">
      <c r="A512" s="934">
        <v>509</v>
      </c>
      <c r="B512" s="457" t="s">
        <v>2487</v>
      </c>
      <c r="C512" s="40" t="s">
        <v>2488</v>
      </c>
      <c r="D512" s="139" t="s">
        <v>4090</v>
      </c>
      <c r="E512" s="40" t="s">
        <v>4392</v>
      </c>
      <c r="F512" s="17" t="s">
        <v>4091</v>
      </c>
      <c r="G512" s="17" t="s">
        <v>4091</v>
      </c>
      <c r="H512" s="40" t="s">
        <v>257</v>
      </c>
      <c r="I512" s="824" t="s">
        <v>4106</v>
      </c>
    </row>
    <row r="513" spans="1:9" outlineLevel="2" x14ac:dyDescent="0.35">
      <c r="A513" s="934">
        <v>510</v>
      </c>
      <c r="B513" s="457" t="s">
        <v>2489</v>
      </c>
      <c r="C513" s="40" t="s">
        <v>977</v>
      </c>
      <c r="D513" s="140" t="s">
        <v>1994</v>
      </c>
      <c r="E513" s="40"/>
      <c r="F513" s="17" t="s">
        <v>4091</v>
      </c>
      <c r="G513" s="17" t="s">
        <v>4091</v>
      </c>
      <c r="H513" s="40" t="s">
        <v>257</v>
      </c>
      <c r="I513" s="824" t="s">
        <v>4101</v>
      </c>
    </row>
    <row r="514" spans="1:9" ht="13" outlineLevel="1" x14ac:dyDescent="0.35">
      <c r="A514" s="799">
        <v>511</v>
      </c>
      <c r="B514" s="431"/>
      <c r="C514" s="424" t="s">
        <v>2490</v>
      </c>
      <c r="D514" s="154"/>
      <c r="E514" s="78"/>
      <c r="F514" s="78" t="s">
        <v>1642</v>
      </c>
      <c r="G514" s="78" t="s">
        <v>1642</v>
      </c>
      <c r="H514" s="420" t="s">
        <v>1642</v>
      </c>
      <c r="I514" s="420" t="s">
        <v>1642</v>
      </c>
    </row>
    <row r="515" spans="1:9" outlineLevel="2" x14ac:dyDescent="0.35">
      <c r="A515" s="934">
        <v>512</v>
      </c>
      <c r="B515" s="457" t="s">
        <v>2491</v>
      </c>
      <c r="C515" s="40" t="s">
        <v>2492</v>
      </c>
      <c r="D515" s="43" t="s">
        <v>4094</v>
      </c>
      <c r="E515" s="40"/>
      <c r="F515" s="17" t="s">
        <v>4091</v>
      </c>
      <c r="G515" s="17" t="s">
        <v>4091</v>
      </c>
      <c r="H515" s="40" t="s">
        <v>1870</v>
      </c>
      <c r="I515" s="824" t="s">
        <v>4091</v>
      </c>
    </row>
    <row r="516" spans="1:9" outlineLevel="2" x14ac:dyDescent="0.35">
      <c r="A516" s="934">
        <v>513</v>
      </c>
      <c r="B516" s="457" t="s">
        <v>2493</v>
      </c>
      <c r="C516" s="40" t="s">
        <v>2494</v>
      </c>
      <c r="D516" s="43" t="s">
        <v>4094</v>
      </c>
      <c r="E516" s="40" t="s">
        <v>4393</v>
      </c>
      <c r="F516" s="17" t="s">
        <v>4091</v>
      </c>
      <c r="G516" s="17" t="s">
        <v>4091</v>
      </c>
      <c r="H516" s="40" t="s">
        <v>1870</v>
      </c>
      <c r="I516" s="824" t="s">
        <v>4091</v>
      </c>
    </row>
    <row r="517" spans="1:9" outlineLevel="2" x14ac:dyDescent="0.35">
      <c r="A517" s="934">
        <v>514</v>
      </c>
      <c r="B517" s="457" t="s">
        <v>2495</v>
      </c>
      <c r="C517" s="40" t="s">
        <v>2496</v>
      </c>
      <c r="D517" s="43" t="s">
        <v>4094</v>
      </c>
      <c r="E517" s="40"/>
      <c r="F517" s="17" t="s">
        <v>4091</v>
      </c>
      <c r="G517" s="17" t="s">
        <v>4091</v>
      </c>
      <c r="H517" s="40" t="s">
        <v>1870</v>
      </c>
      <c r="I517" s="824" t="s">
        <v>4091</v>
      </c>
    </row>
    <row r="518" spans="1:9" outlineLevel="2" x14ac:dyDescent="0.35">
      <c r="A518" s="934">
        <v>515</v>
      </c>
      <c r="B518" s="457" t="s">
        <v>2497</v>
      </c>
      <c r="C518" s="40" t="s">
        <v>2498</v>
      </c>
      <c r="D518" s="43" t="s">
        <v>4094</v>
      </c>
      <c r="E518" s="40"/>
      <c r="F518" s="17" t="s">
        <v>4091</v>
      </c>
      <c r="G518" s="17" t="s">
        <v>4091</v>
      </c>
      <c r="H518" s="40" t="s">
        <v>1870</v>
      </c>
      <c r="I518" s="824" t="s">
        <v>4091</v>
      </c>
    </row>
    <row r="519" spans="1:9" outlineLevel="2" x14ac:dyDescent="0.35">
      <c r="A519" s="934">
        <v>516</v>
      </c>
      <c r="B519" s="457" t="s">
        <v>2499</v>
      </c>
      <c r="C519" s="40" t="s">
        <v>2500</v>
      </c>
      <c r="D519" s="43" t="s">
        <v>4094</v>
      </c>
      <c r="E519" s="40" t="s">
        <v>4394</v>
      </c>
      <c r="F519" s="17" t="s">
        <v>4091</v>
      </c>
      <c r="G519" s="17" t="s">
        <v>4091</v>
      </c>
      <c r="H519" s="40" t="s">
        <v>1870</v>
      </c>
      <c r="I519" s="824" t="s">
        <v>4091</v>
      </c>
    </row>
    <row r="520" spans="1:9" outlineLevel="2" x14ac:dyDescent="0.35">
      <c r="A520" s="934">
        <v>517</v>
      </c>
      <c r="B520" s="457" t="s">
        <v>2501</v>
      </c>
      <c r="C520" s="40" t="s">
        <v>2502</v>
      </c>
      <c r="D520" s="43" t="s">
        <v>4094</v>
      </c>
      <c r="E520" s="40"/>
      <c r="F520" s="17" t="s">
        <v>4091</v>
      </c>
      <c r="G520" s="17" t="s">
        <v>4091</v>
      </c>
      <c r="H520" s="40" t="s">
        <v>1870</v>
      </c>
      <c r="I520" s="824" t="s">
        <v>4091</v>
      </c>
    </row>
    <row r="521" spans="1:9" ht="13" outlineLevel="1" x14ac:dyDescent="0.35">
      <c r="A521" s="966">
        <v>518</v>
      </c>
      <c r="B521" s="473"/>
      <c r="C521" s="6" t="s">
        <v>2503</v>
      </c>
      <c r="D521" s="156"/>
      <c r="E521" s="79"/>
      <c r="F521" s="79" t="s">
        <v>1642</v>
      </c>
      <c r="G521" s="79" t="s">
        <v>1642</v>
      </c>
      <c r="H521" s="420" t="s">
        <v>1642</v>
      </c>
      <c r="I521" s="420" t="s">
        <v>1642</v>
      </c>
    </row>
    <row r="522" spans="1:9" outlineLevel="2" x14ac:dyDescent="0.35">
      <c r="A522" s="934">
        <v>519</v>
      </c>
      <c r="B522" s="457" t="s">
        <v>2504</v>
      </c>
      <c r="C522" s="40" t="s">
        <v>2505</v>
      </c>
      <c r="D522" s="140" t="s">
        <v>1994</v>
      </c>
      <c r="E522" s="40"/>
      <c r="F522" s="17" t="s">
        <v>4091</v>
      </c>
      <c r="G522" s="17" t="s">
        <v>4091</v>
      </c>
      <c r="H522" s="40" t="s">
        <v>257</v>
      </c>
      <c r="I522" s="824" t="s">
        <v>4101</v>
      </c>
    </row>
    <row r="523" spans="1:9" ht="25" outlineLevel="2" x14ac:dyDescent="0.35">
      <c r="A523" s="934">
        <v>520</v>
      </c>
      <c r="B523" s="457" t="s">
        <v>2506</v>
      </c>
      <c r="C523" s="40" t="s">
        <v>2507</v>
      </c>
      <c r="D523" s="43" t="s">
        <v>4094</v>
      </c>
      <c r="E523" s="40" t="s">
        <v>4395</v>
      </c>
      <c r="F523" s="17" t="s">
        <v>4091</v>
      </c>
      <c r="G523" s="17" t="s">
        <v>4091</v>
      </c>
      <c r="H523" s="40" t="s">
        <v>1870</v>
      </c>
      <c r="I523" s="824" t="s">
        <v>4091</v>
      </c>
    </row>
    <row r="524" spans="1:9" ht="37.5" outlineLevel="2" x14ac:dyDescent="0.35">
      <c r="A524" s="783">
        <v>521</v>
      </c>
      <c r="B524" s="462" t="s">
        <v>2508</v>
      </c>
      <c r="C524" s="40" t="s">
        <v>2509</v>
      </c>
      <c r="D524" s="140" t="s">
        <v>1994</v>
      </c>
      <c r="E524" s="65" t="s">
        <v>4650</v>
      </c>
      <c r="F524" s="17" t="s">
        <v>4091</v>
      </c>
      <c r="G524" s="17" t="s">
        <v>4091</v>
      </c>
      <c r="H524" s="40" t="s">
        <v>257</v>
      </c>
      <c r="I524" s="824" t="s">
        <v>4101</v>
      </c>
    </row>
    <row r="525" spans="1:9" outlineLevel="2" x14ac:dyDescent="0.35">
      <c r="A525" s="934">
        <v>522</v>
      </c>
      <c r="B525" s="457" t="s">
        <v>2510</v>
      </c>
      <c r="C525" s="40" t="s">
        <v>2511</v>
      </c>
      <c r="D525" s="140" t="s">
        <v>1994</v>
      </c>
      <c r="E525" s="40" t="s">
        <v>4396</v>
      </c>
      <c r="F525" s="17" t="s">
        <v>4091</v>
      </c>
      <c r="G525" s="17" t="s">
        <v>4091</v>
      </c>
      <c r="H525" s="40" t="s">
        <v>257</v>
      </c>
      <c r="I525" s="824" t="s">
        <v>4101</v>
      </c>
    </row>
    <row r="526" spans="1:9" outlineLevel="2" x14ac:dyDescent="0.35">
      <c r="A526" s="934">
        <v>523</v>
      </c>
      <c r="B526" s="457" t="s">
        <v>2512</v>
      </c>
      <c r="C526" s="40" t="s">
        <v>2513</v>
      </c>
      <c r="D526" s="43" t="s">
        <v>4094</v>
      </c>
      <c r="E526" s="40" t="s">
        <v>4397</v>
      </c>
      <c r="F526" s="17" t="s">
        <v>4091</v>
      </c>
      <c r="G526" s="17" t="s">
        <v>4091</v>
      </c>
      <c r="H526" s="40" t="s">
        <v>1870</v>
      </c>
      <c r="I526" s="824" t="s">
        <v>4091</v>
      </c>
    </row>
    <row r="527" spans="1:9" ht="13" outlineLevel="1" x14ac:dyDescent="0.35">
      <c r="A527" s="966">
        <v>524</v>
      </c>
      <c r="B527" s="473"/>
      <c r="C527" s="424" t="s">
        <v>2311</v>
      </c>
      <c r="D527" s="154"/>
      <c r="E527" s="78"/>
      <c r="F527" s="78" t="s">
        <v>1642</v>
      </c>
      <c r="G527" s="78" t="s">
        <v>1642</v>
      </c>
      <c r="H527" s="420" t="s">
        <v>1642</v>
      </c>
      <c r="I527" s="420" t="s">
        <v>1642</v>
      </c>
    </row>
    <row r="528" spans="1:9" outlineLevel="2" x14ac:dyDescent="0.35">
      <c r="A528" s="934">
        <v>525</v>
      </c>
      <c r="B528" s="457" t="s">
        <v>2514</v>
      </c>
      <c r="C528" s="40" t="s">
        <v>2515</v>
      </c>
      <c r="D528" s="140" t="s">
        <v>1994</v>
      </c>
      <c r="E528" s="40" t="s">
        <v>4398</v>
      </c>
      <c r="F528" s="17" t="s">
        <v>4091</v>
      </c>
      <c r="G528" s="17" t="s">
        <v>4091</v>
      </c>
      <c r="H528" s="40" t="s">
        <v>257</v>
      </c>
      <c r="I528" s="824" t="s">
        <v>4101</v>
      </c>
    </row>
    <row r="529" spans="1:9" ht="50" outlineLevel="2" x14ac:dyDescent="0.35">
      <c r="A529" s="934">
        <v>526</v>
      </c>
      <c r="B529" s="457" t="s">
        <v>2516</v>
      </c>
      <c r="C529" s="40" t="s">
        <v>2517</v>
      </c>
      <c r="D529" s="43" t="s">
        <v>4094</v>
      </c>
      <c r="E529" s="40"/>
      <c r="F529" s="17" t="s">
        <v>4091</v>
      </c>
      <c r="G529" s="17" t="s">
        <v>4091</v>
      </c>
      <c r="H529" s="40" t="s">
        <v>1870</v>
      </c>
      <c r="I529" s="824" t="s">
        <v>4091</v>
      </c>
    </row>
    <row r="530" spans="1:9" ht="13" x14ac:dyDescent="0.35">
      <c r="A530" s="497">
        <v>527</v>
      </c>
      <c r="B530" s="497"/>
      <c r="C530" s="268" t="s">
        <v>2518</v>
      </c>
      <c r="D530" s="1013"/>
      <c r="E530" s="265"/>
      <c r="F530" s="265" t="s">
        <v>1642</v>
      </c>
      <c r="G530" s="266" t="s">
        <v>1642</v>
      </c>
      <c r="H530" s="386" t="s">
        <v>1642</v>
      </c>
      <c r="I530" s="386" t="s">
        <v>1642</v>
      </c>
    </row>
    <row r="531" spans="1:9" ht="39" outlineLevel="1" x14ac:dyDescent="0.35">
      <c r="A531" s="966">
        <v>528</v>
      </c>
      <c r="B531" s="473"/>
      <c r="C531" s="12" t="s">
        <v>2519</v>
      </c>
      <c r="D531" s="929" t="s">
        <v>4399</v>
      </c>
      <c r="E531" s="455"/>
      <c r="F531" s="71" t="s">
        <v>1642</v>
      </c>
      <c r="G531" s="71" t="s">
        <v>1642</v>
      </c>
      <c r="H531" s="71" t="s">
        <v>1642</v>
      </c>
      <c r="I531" s="71" t="s">
        <v>1642</v>
      </c>
    </row>
    <row r="532" spans="1:9" s="60" customFormat="1" ht="25" outlineLevel="2" x14ac:dyDescent="0.35">
      <c r="A532" s="783">
        <v>529</v>
      </c>
      <c r="B532" s="462" t="s">
        <v>2520</v>
      </c>
      <c r="C532" s="40" t="s">
        <v>2521</v>
      </c>
      <c r="D532" s="792" t="s">
        <v>4172</v>
      </c>
      <c r="E532" s="28" t="s">
        <v>4400</v>
      </c>
      <c r="F532" s="16" t="s">
        <v>2490</v>
      </c>
      <c r="G532" s="40" t="s">
        <v>4240</v>
      </c>
      <c r="H532" s="18" t="s">
        <v>259</v>
      </c>
      <c r="I532" s="11" t="s">
        <v>4111</v>
      </c>
    </row>
    <row r="533" spans="1:9" s="60" customFormat="1" ht="37.5" outlineLevel="2" x14ac:dyDescent="0.35">
      <c r="A533" s="783">
        <v>530</v>
      </c>
      <c r="B533" s="462" t="s">
        <v>2522</v>
      </c>
      <c r="C533" s="40" t="s">
        <v>2523</v>
      </c>
      <c r="D533" s="792" t="s">
        <v>4172</v>
      </c>
      <c r="E533" s="28" t="s">
        <v>4401</v>
      </c>
      <c r="F533" s="16" t="s">
        <v>2490</v>
      </c>
      <c r="G533" s="40" t="s">
        <v>4240</v>
      </c>
      <c r="H533" s="18" t="s">
        <v>259</v>
      </c>
      <c r="I533" s="11" t="s">
        <v>4111</v>
      </c>
    </row>
    <row r="534" spans="1:9" s="60" customFormat="1" ht="37.5" outlineLevel="2" x14ac:dyDescent="0.35">
      <c r="A534" s="783">
        <v>531</v>
      </c>
      <c r="B534" s="462" t="s">
        <v>1105</v>
      </c>
      <c r="C534" s="40" t="s">
        <v>2524</v>
      </c>
      <c r="D534" s="792" t="s">
        <v>4172</v>
      </c>
      <c r="E534" s="28" t="s">
        <v>4402</v>
      </c>
      <c r="F534" s="16" t="s">
        <v>2490</v>
      </c>
      <c r="G534" s="40" t="s">
        <v>4240</v>
      </c>
      <c r="H534" s="18" t="s">
        <v>259</v>
      </c>
      <c r="I534" s="40" t="s">
        <v>4108</v>
      </c>
    </row>
    <row r="535" spans="1:9" s="60" customFormat="1" ht="25" outlineLevel="2" x14ac:dyDescent="0.35">
      <c r="A535" s="783">
        <v>532</v>
      </c>
      <c r="B535" s="462" t="s">
        <v>1312</v>
      </c>
      <c r="C535" s="40" t="s">
        <v>2525</v>
      </c>
      <c r="D535" s="792" t="s">
        <v>4172</v>
      </c>
      <c r="E535" s="28" t="s">
        <v>4403</v>
      </c>
      <c r="F535" s="16" t="s">
        <v>2490</v>
      </c>
      <c r="G535" s="40" t="s">
        <v>4240</v>
      </c>
      <c r="H535" s="18" t="s">
        <v>259</v>
      </c>
      <c r="I535" s="40" t="s">
        <v>4108</v>
      </c>
    </row>
    <row r="536" spans="1:9" s="60" customFormat="1" ht="13" outlineLevel="1" x14ac:dyDescent="0.35">
      <c r="A536" s="803">
        <v>533</v>
      </c>
      <c r="B536" s="599"/>
      <c r="C536" s="12" t="s">
        <v>2526</v>
      </c>
      <c r="D536" s="157"/>
      <c r="E536" s="6"/>
      <c r="F536" s="6" t="s">
        <v>1642</v>
      </c>
      <c r="G536" s="6" t="s">
        <v>1642</v>
      </c>
      <c r="H536" s="71" t="s">
        <v>1642</v>
      </c>
      <c r="I536" s="71" t="s">
        <v>1642</v>
      </c>
    </row>
    <row r="537" spans="1:9" s="60" customFormat="1" ht="37.5" outlineLevel="2" x14ac:dyDescent="0.35">
      <c r="A537" s="783">
        <v>534</v>
      </c>
      <c r="B537" s="462" t="s">
        <v>2527</v>
      </c>
      <c r="C537" s="28" t="s">
        <v>2528</v>
      </c>
      <c r="D537" s="792" t="s">
        <v>4172</v>
      </c>
      <c r="E537" s="40"/>
      <c r="F537" s="11" t="s">
        <v>4256</v>
      </c>
      <c r="G537" s="11" t="s">
        <v>4257</v>
      </c>
      <c r="H537" s="18" t="s">
        <v>259</v>
      </c>
      <c r="I537" s="824" t="s">
        <v>4111</v>
      </c>
    </row>
    <row r="538" spans="1:9" s="60" customFormat="1" ht="13" outlineLevel="1" x14ac:dyDescent="0.35">
      <c r="A538" s="803">
        <v>535</v>
      </c>
      <c r="B538" s="599"/>
      <c r="C538" s="12" t="s">
        <v>2529</v>
      </c>
      <c r="D538" s="157"/>
      <c r="E538" s="6"/>
      <c r="F538" s="6" t="s">
        <v>1642</v>
      </c>
      <c r="G538" s="6" t="s">
        <v>1642</v>
      </c>
      <c r="H538" s="71" t="s">
        <v>1642</v>
      </c>
      <c r="I538" s="71" t="s">
        <v>1642</v>
      </c>
    </row>
    <row r="539" spans="1:9" s="60" customFormat="1" ht="25" outlineLevel="2" x14ac:dyDescent="0.35">
      <c r="A539" s="783">
        <v>536</v>
      </c>
      <c r="B539" s="462" t="s">
        <v>2530</v>
      </c>
      <c r="C539" s="28" t="s">
        <v>2531</v>
      </c>
      <c r="D539" s="792" t="s">
        <v>4172</v>
      </c>
      <c r="E539" s="28" t="s">
        <v>4404</v>
      </c>
      <c r="F539" s="40" t="s">
        <v>4405</v>
      </c>
      <c r="G539" s="11" t="s">
        <v>4406</v>
      </c>
      <c r="H539" s="18" t="s">
        <v>259</v>
      </c>
      <c r="I539" s="824" t="s">
        <v>4111</v>
      </c>
    </row>
    <row r="540" spans="1:9" s="60" customFormat="1" ht="25" outlineLevel="2" x14ac:dyDescent="0.35">
      <c r="A540" s="783">
        <v>537</v>
      </c>
      <c r="B540" s="462" t="s">
        <v>2532</v>
      </c>
      <c r="C540" s="28" t="s">
        <v>2533</v>
      </c>
      <c r="D540" s="792" t="s">
        <v>4172</v>
      </c>
      <c r="E540" s="28" t="s">
        <v>4407</v>
      </c>
      <c r="F540" s="40" t="s">
        <v>4405</v>
      </c>
      <c r="G540" s="11" t="s">
        <v>4406</v>
      </c>
      <c r="H540" s="18" t="s">
        <v>259</v>
      </c>
      <c r="I540" s="824" t="s">
        <v>4111</v>
      </c>
    </row>
    <row r="541" spans="1:9" s="60" customFormat="1" ht="25" outlineLevel="2" x14ac:dyDescent="0.35">
      <c r="A541" s="783">
        <v>538</v>
      </c>
      <c r="B541" s="462" t="s">
        <v>2534</v>
      </c>
      <c r="C541" s="28" t="s">
        <v>2535</v>
      </c>
      <c r="D541" s="792" t="s">
        <v>4172</v>
      </c>
      <c r="E541" s="28" t="s">
        <v>4408</v>
      </c>
      <c r="F541" s="40" t="s">
        <v>4405</v>
      </c>
      <c r="G541" s="11" t="s">
        <v>4406</v>
      </c>
      <c r="H541" s="18" t="s">
        <v>259</v>
      </c>
      <c r="I541" s="824" t="s">
        <v>4111</v>
      </c>
    </row>
    <row r="542" spans="1:9" s="60" customFormat="1" ht="13" outlineLevel="1" x14ac:dyDescent="0.35">
      <c r="A542" s="803">
        <v>539</v>
      </c>
      <c r="B542" s="599"/>
      <c r="C542" s="12" t="s">
        <v>2538</v>
      </c>
      <c r="D542" s="157"/>
      <c r="E542" s="6"/>
      <c r="F542" s="6" t="s">
        <v>1642</v>
      </c>
      <c r="G542" s="6" t="s">
        <v>1642</v>
      </c>
      <c r="H542" s="71" t="s">
        <v>1642</v>
      </c>
      <c r="I542" s="71" t="s">
        <v>1642</v>
      </c>
    </row>
    <row r="543" spans="1:9" s="60" customFormat="1" ht="37.5" outlineLevel="2" x14ac:dyDescent="0.35">
      <c r="A543" s="783">
        <v>540</v>
      </c>
      <c r="B543" s="462" t="s">
        <v>2539</v>
      </c>
      <c r="C543" s="28" t="s">
        <v>2540</v>
      </c>
      <c r="D543" s="792" t="s">
        <v>4172</v>
      </c>
      <c r="E543" s="65"/>
      <c r="F543" s="65" t="s">
        <v>4409</v>
      </c>
      <c r="G543" s="65" t="s">
        <v>4410</v>
      </c>
      <c r="H543" s="18" t="s">
        <v>259</v>
      </c>
      <c r="I543" s="11" t="s">
        <v>4111</v>
      </c>
    </row>
    <row r="544" spans="1:9" s="60" customFormat="1" ht="25" outlineLevel="2" x14ac:dyDescent="0.35">
      <c r="A544" s="805">
        <v>541</v>
      </c>
      <c r="B544" s="603" t="s">
        <v>2541</v>
      </c>
      <c r="C544" s="28" t="s">
        <v>2542</v>
      </c>
      <c r="D544" s="792" t="s">
        <v>4172</v>
      </c>
      <c r="E544" s="65"/>
      <c r="F544" s="65" t="s">
        <v>2233</v>
      </c>
      <c r="G544" s="65" t="s">
        <v>4278</v>
      </c>
      <c r="H544" s="18" t="s">
        <v>259</v>
      </c>
      <c r="I544" s="11" t="s">
        <v>4111</v>
      </c>
    </row>
    <row r="545" spans="1:9" s="60" customFormat="1" ht="37.5" outlineLevel="2" x14ac:dyDescent="0.35">
      <c r="A545" s="805">
        <v>542</v>
      </c>
      <c r="B545" s="603" t="s">
        <v>2543</v>
      </c>
      <c r="C545" s="28" t="s">
        <v>2544</v>
      </c>
      <c r="D545" s="792" t="s">
        <v>4172</v>
      </c>
      <c r="E545" s="28" t="s">
        <v>4411</v>
      </c>
      <c r="F545" s="65" t="s">
        <v>2235</v>
      </c>
      <c r="G545" s="65" t="s">
        <v>4280</v>
      </c>
      <c r="H545" s="18" t="s">
        <v>4412</v>
      </c>
      <c r="I545" s="11" t="s">
        <v>4106</v>
      </c>
    </row>
    <row r="546" spans="1:9" s="60" customFormat="1" ht="37.5" outlineLevel="2" x14ac:dyDescent="0.35">
      <c r="A546" s="805">
        <v>543</v>
      </c>
      <c r="B546" s="603" t="s">
        <v>4693</v>
      </c>
      <c r="C546" s="28" t="s">
        <v>4694</v>
      </c>
      <c r="D546" s="792" t="s">
        <v>4172</v>
      </c>
      <c r="E546" s="40"/>
      <c r="F546" s="40" t="s">
        <v>2235</v>
      </c>
      <c r="G546" s="40" t="s">
        <v>4280</v>
      </c>
      <c r="H546" s="18" t="s">
        <v>259</v>
      </c>
      <c r="I546" s="824" t="s">
        <v>4111</v>
      </c>
    </row>
    <row r="547" spans="1:9" s="60" customFormat="1" ht="25" outlineLevel="2" x14ac:dyDescent="0.35">
      <c r="A547" s="805">
        <v>544</v>
      </c>
      <c r="B547" s="603" t="s">
        <v>2545</v>
      </c>
      <c r="C547" s="28" t="s">
        <v>2546</v>
      </c>
      <c r="D547" s="792" t="s">
        <v>4172</v>
      </c>
      <c r="E547" s="40"/>
      <c r="F547" s="40" t="s">
        <v>4263</v>
      </c>
      <c r="G547" s="40" t="s">
        <v>4264</v>
      </c>
      <c r="H547" s="18" t="s">
        <v>259</v>
      </c>
      <c r="I547" s="824" t="s">
        <v>4111</v>
      </c>
    </row>
    <row r="548" spans="1:9" s="60" customFormat="1" ht="13" outlineLevel="1" x14ac:dyDescent="0.35">
      <c r="A548" s="803">
        <v>545</v>
      </c>
      <c r="B548" s="599"/>
      <c r="C548" s="12" t="s">
        <v>2547</v>
      </c>
      <c r="D548" s="157"/>
      <c r="E548" s="5"/>
      <c r="F548" s="700" t="s">
        <v>1642</v>
      </c>
      <c r="G548" s="700" t="s">
        <v>1642</v>
      </c>
      <c r="H548" s="71" t="s">
        <v>1642</v>
      </c>
      <c r="I548" s="71" t="s">
        <v>1642</v>
      </c>
    </row>
    <row r="549" spans="1:9" s="60" customFormat="1" ht="62.5" outlineLevel="2" x14ac:dyDescent="0.35">
      <c r="A549" s="805">
        <v>546</v>
      </c>
      <c r="B549" s="603" t="s">
        <v>2548</v>
      </c>
      <c r="C549" s="28" t="s">
        <v>2549</v>
      </c>
      <c r="D549" s="792" t="s">
        <v>4172</v>
      </c>
      <c r="E549" s="36" t="s">
        <v>4413</v>
      </c>
      <c r="F549" s="47" t="s">
        <v>4324</v>
      </c>
      <c r="G549" s="70" t="s">
        <v>4325</v>
      </c>
      <c r="H549" s="18" t="s">
        <v>259</v>
      </c>
      <c r="I549" s="11" t="s">
        <v>4111</v>
      </c>
    </row>
    <row r="550" spans="1:9" s="60" customFormat="1" ht="62.5" outlineLevel="2" x14ac:dyDescent="0.35">
      <c r="A550" s="805">
        <v>547</v>
      </c>
      <c r="B550" s="603" t="s">
        <v>2550</v>
      </c>
      <c r="C550" s="28" t="s">
        <v>2551</v>
      </c>
      <c r="D550" s="792" t="s">
        <v>4172</v>
      </c>
      <c r="E550" s="36" t="s">
        <v>4414</v>
      </c>
      <c r="F550" s="47" t="s">
        <v>4324</v>
      </c>
      <c r="G550" s="70" t="s">
        <v>4325</v>
      </c>
      <c r="H550" s="18" t="s">
        <v>259</v>
      </c>
      <c r="I550" s="11" t="s">
        <v>4111</v>
      </c>
    </row>
    <row r="551" spans="1:9" s="60" customFormat="1" ht="62.5" outlineLevel="2" x14ac:dyDescent="0.35">
      <c r="A551" s="805">
        <v>548</v>
      </c>
      <c r="B551" s="603" t="s">
        <v>2552</v>
      </c>
      <c r="C551" s="28" t="s">
        <v>2553</v>
      </c>
      <c r="D551" s="792" t="s">
        <v>4172</v>
      </c>
      <c r="E551" s="36" t="s">
        <v>4415</v>
      </c>
      <c r="F551" s="47" t="s">
        <v>4324</v>
      </c>
      <c r="G551" s="70" t="s">
        <v>4325</v>
      </c>
      <c r="H551" s="18" t="s">
        <v>259</v>
      </c>
      <c r="I551" s="11" t="s">
        <v>4111</v>
      </c>
    </row>
    <row r="552" spans="1:9" s="60" customFormat="1" ht="37.5" outlineLevel="2" x14ac:dyDescent="0.35">
      <c r="A552" s="805">
        <v>549</v>
      </c>
      <c r="B552" s="603" t="s">
        <v>2554</v>
      </c>
      <c r="C552" s="28" t="s">
        <v>2555</v>
      </c>
      <c r="D552" s="792" t="s">
        <v>4172</v>
      </c>
      <c r="E552" s="36" t="s">
        <v>4416</v>
      </c>
      <c r="F552" s="47" t="s">
        <v>4256</v>
      </c>
      <c r="G552" s="65" t="s">
        <v>4257</v>
      </c>
      <c r="H552" s="18" t="s">
        <v>259</v>
      </c>
      <c r="I552" s="11" t="s">
        <v>4111</v>
      </c>
    </row>
    <row r="553" spans="1:9" s="60" customFormat="1" ht="37.5" outlineLevel="2" x14ac:dyDescent="0.35">
      <c r="A553" s="805">
        <v>550</v>
      </c>
      <c r="B553" s="603" t="s">
        <v>2556</v>
      </c>
      <c r="C553" s="28" t="s">
        <v>2557</v>
      </c>
      <c r="D553" s="792" t="s">
        <v>4172</v>
      </c>
      <c r="E553" s="36" t="s">
        <v>4417</v>
      </c>
      <c r="F553" s="47" t="s">
        <v>4256</v>
      </c>
      <c r="G553" s="65" t="s">
        <v>4257</v>
      </c>
      <c r="H553" s="18" t="s">
        <v>259</v>
      </c>
      <c r="I553" s="11" t="s">
        <v>4111</v>
      </c>
    </row>
    <row r="554" spans="1:9" s="60" customFormat="1" ht="62.5" outlineLevel="2" x14ac:dyDescent="0.35">
      <c r="A554" s="805">
        <v>551</v>
      </c>
      <c r="B554" s="603" t="s">
        <v>2558</v>
      </c>
      <c r="C554" s="28" t="s">
        <v>2559</v>
      </c>
      <c r="D554" s="792" t="s">
        <v>4172</v>
      </c>
      <c r="E554" s="36"/>
      <c r="F554" s="47" t="s">
        <v>4324</v>
      </c>
      <c r="G554" s="70" t="s">
        <v>4325</v>
      </c>
      <c r="H554" s="18" t="s">
        <v>259</v>
      </c>
      <c r="I554" s="11" t="s">
        <v>4111</v>
      </c>
    </row>
    <row r="555" spans="1:9" s="60" customFormat="1" ht="13" x14ac:dyDescent="0.35">
      <c r="A555" s="1018">
        <v>552</v>
      </c>
      <c r="B555" s="701"/>
      <c r="C555" s="268" t="s">
        <v>4418</v>
      </c>
      <c r="D555" s="1013"/>
      <c r="E555" s="702"/>
      <c r="F555" s="702" t="s">
        <v>1642</v>
      </c>
      <c r="G555" s="702" t="s">
        <v>1642</v>
      </c>
      <c r="H555" s="703" t="s">
        <v>1642</v>
      </c>
      <c r="I555" s="703" t="s">
        <v>1642</v>
      </c>
    </row>
    <row r="556" spans="1:9" s="60" customFormat="1" ht="13" outlineLevel="1" x14ac:dyDescent="0.35">
      <c r="A556" s="803">
        <v>553</v>
      </c>
      <c r="B556" s="599"/>
      <c r="C556" s="12" t="s">
        <v>2561</v>
      </c>
      <c r="D556" s="157"/>
      <c r="E556" s="5"/>
      <c r="F556" s="700" t="s">
        <v>1642</v>
      </c>
      <c r="G556" s="700" t="s">
        <v>1642</v>
      </c>
      <c r="H556" s="71" t="s">
        <v>1642</v>
      </c>
      <c r="I556" s="71" t="s">
        <v>1642</v>
      </c>
    </row>
    <row r="557" spans="1:9" s="60" customFormat="1" ht="50" outlineLevel="2" x14ac:dyDescent="0.35">
      <c r="A557" s="783">
        <v>554</v>
      </c>
      <c r="B557" s="462" t="s">
        <v>2562</v>
      </c>
      <c r="C557" s="28" t="s">
        <v>2563</v>
      </c>
      <c r="D557" s="139" t="s">
        <v>4090</v>
      </c>
      <c r="E557" s="47" t="s">
        <v>4419</v>
      </c>
      <c r="F557" s="70" t="s">
        <v>4091</v>
      </c>
      <c r="G557" s="70" t="s">
        <v>4091</v>
      </c>
      <c r="H557" s="18" t="s">
        <v>259</v>
      </c>
      <c r="I557" s="781" t="s">
        <v>4108</v>
      </c>
    </row>
    <row r="558" spans="1:9" s="60" customFormat="1" ht="62.5" outlineLevel="2" x14ac:dyDescent="0.35">
      <c r="A558" s="783">
        <v>555</v>
      </c>
      <c r="B558" s="462" t="s">
        <v>2564</v>
      </c>
      <c r="C558" s="28" t="s">
        <v>2565</v>
      </c>
      <c r="D558" s="139" t="s">
        <v>4090</v>
      </c>
      <c r="E558" s="47" t="s">
        <v>4420</v>
      </c>
      <c r="F558" s="70" t="s">
        <v>4091</v>
      </c>
      <c r="G558" s="70" t="s">
        <v>4091</v>
      </c>
      <c r="H558" s="18" t="s">
        <v>259</v>
      </c>
      <c r="I558" s="781" t="s">
        <v>4108</v>
      </c>
    </row>
    <row r="559" spans="1:9" s="60" customFormat="1" ht="37.5" outlineLevel="2" x14ac:dyDescent="0.35">
      <c r="A559" s="783">
        <v>556</v>
      </c>
      <c r="B559" s="462" t="s">
        <v>2566</v>
      </c>
      <c r="C559" s="82" t="s">
        <v>2567</v>
      </c>
      <c r="D559" s="139" t="s">
        <v>4090</v>
      </c>
      <c r="E559" s="47" t="s">
        <v>4421</v>
      </c>
      <c r="F559" s="70" t="s">
        <v>4091</v>
      </c>
      <c r="G559" s="70" t="s">
        <v>4091</v>
      </c>
      <c r="H559" s="18" t="s">
        <v>259</v>
      </c>
      <c r="I559" s="781" t="s">
        <v>4108</v>
      </c>
    </row>
    <row r="560" spans="1:9" s="60" customFormat="1" ht="50" outlineLevel="2" x14ac:dyDescent="0.35">
      <c r="A560" s="783">
        <v>557</v>
      </c>
      <c r="B560" s="462" t="s">
        <v>2568</v>
      </c>
      <c r="C560" s="82" t="s">
        <v>2569</v>
      </c>
      <c r="D560" s="139" t="s">
        <v>4090</v>
      </c>
      <c r="E560" s="47" t="s">
        <v>4422</v>
      </c>
      <c r="F560" s="70" t="s">
        <v>4091</v>
      </c>
      <c r="G560" s="70" t="s">
        <v>4091</v>
      </c>
      <c r="H560" s="18" t="s">
        <v>259</v>
      </c>
      <c r="I560" s="781" t="s">
        <v>4108</v>
      </c>
    </row>
    <row r="561" spans="1:9" s="60" customFormat="1" ht="62.5" outlineLevel="2" x14ac:dyDescent="0.35">
      <c r="A561" s="783">
        <v>558</v>
      </c>
      <c r="B561" s="462" t="s">
        <v>2570</v>
      </c>
      <c r="C561" s="82" t="s">
        <v>2571</v>
      </c>
      <c r="D561" s="139" t="s">
        <v>4090</v>
      </c>
      <c r="E561" s="47" t="s">
        <v>4423</v>
      </c>
      <c r="F561" s="70" t="s">
        <v>4091</v>
      </c>
      <c r="G561" s="70" t="s">
        <v>4091</v>
      </c>
      <c r="H561" s="18" t="s">
        <v>259</v>
      </c>
      <c r="I561" s="781" t="s">
        <v>4108</v>
      </c>
    </row>
    <row r="562" spans="1:9" s="60" customFormat="1" ht="212.5" outlineLevel="2" x14ac:dyDescent="0.35">
      <c r="A562" s="783">
        <v>559</v>
      </c>
      <c r="B562" s="462" t="s">
        <v>2572</v>
      </c>
      <c r="C562" s="82" t="s">
        <v>2573</v>
      </c>
      <c r="D562" s="139" t="s">
        <v>4090</v>
      </c>
      <c r="E562" s="47" t="s">
        <v>4424</v>
      </c>
      <c r="F562" s="70" t="s">
        <v>4091</v>
      </c>
      <c r="G562" s="70" t="s">
        <v>4091</v>
      </c>
      <c r="H562" s="18" t="s">
        <v>259</v>
      </c>
      <c r="I562" s="781" t="s">
        <v>4108</v>
      </c>
    </row>
    <row r="563" spans="1:9" s="60" customFormat="1" ht="13" outlineLevel="1" x14ac:dyDescent="0.35">
      <c r="A563" s="803">
        <v>560</v>
      </c>
      <c r="B563" s="599"/>
      <c r="C563" s="693" t="s">
        <v>2574</v>
      </c>
      <c r="D563" s="157"/>
      <c r="E563" s="5"/>
      <c r="F563" s="700" t="s">
        <v>1642</v>
      </c>
      <c r="G563" s="700" t="s">
        <v>1642</v>
      </c>
      <c r="H563" s="71" t="s">
        <v>1642</v>
      </c>
      <c r="I563" s="71" t="s">
        <v>1642</v>
      </c>
    </row>
    <row r="564" spans="1:9" s="60" customFormat="1" ht="112.5" outlineLevel="2" x14ac:dyDescent="0.35">
      <c r="A564" s="783">
        <v>561</v>
      </c>
      <c r="B564" s="462" t="s">
        <v>2575</v>
      </c>
      <c r="C564" s="82" t="s">
        <v>2576</v>
      </c>
      <c r="D564" s="43" t="s">
        <v>4094</v>
      </c>
      <c r="E564" s="65" t="s">
        <v>4425</v>
      </c>
      <c r="F564" s="70" t="s">
        <v>4091</v>
      </c>
      <c r="G564" s="70" t="s">
        <v>4091</v>
      </c>
      <c r="H564" s="17" t="s">
        <v>1870</v>
      </c>
      <c r="I564" s="20" t="s">
        <v>4091</v>
      </c>
    </row>
    <row r="565" spans="1:9" s="60" customFormat="1" ht="13" outlineLevel="1" x14ac:dyDescent="0.35">
      <c r="A565" s="803">
        <v>562</v>
      </c>
      <c r="B565" s="599"/>
      <c r="C565" s="12" t="s">
        <v>2577</v>
      </c>
      <c r="D565" s="157"/>
      <c r="E565" s="5"/>
      <c r="F565" s="700" t="s">
        <v>1642</v>
      </c>
      <c r="G565" s="700" t="s">
        <v>1642</v>
      </c>
      <c r="H565" s="71" t="s">
        <v>1642</v>
      </c>
      <c r="I565" s="71" t="s">
        <v>1642</v>
      </c>
    </row>
    <row r="566" spans="1:9" s="60" customFormat="1" ht="62.5" outlineLevel="2" x14ac:dyDescent="0.35">
      <c r="A566" s="805">
        <v>563</v>
      </c>
      <c r="B566" s="603" t="s">
        <v>2578</v>
      </c>
      <c r="C566" s="28" t="s">
        <v>2579</v>
      </c>
      <c r="D566" s="140" t="s">
        <v>1994</v>
      </c>
      <c r="E566" s="65" t="s">
        <v>4426</v>
      </c>
      <c r="F566" s="70" t="s">
        <v>4091</v>
      </c>
      <c r="G566" s="70" t="s">
        <v>4091</v>
      </c>
      <c r="H566" s="18" t="s">
        <v>257</v>
      </c>
      <c r="I566" s="11" t="s">
        <v>4101</v>
      </c>
    </row>
    <row r="567" spans="1:9" s="60" customFormat="1" ht="13" outlineLevel="1" x14ac:dyDescent="0.35">
      <c r="A567" s="803">
        <v>564</v>
      </c>
      <c r="B567" s="599"/>
      <c r="C567" s="693" t="s">
        <v>2580</v>
      </c>
      <c r="D567" s="157"/>
      <c r="E567" s="5"/>
      <c r="F567" s="700" t="s">
        <v>1642</v>
      </c>
      <c r="G567" s="700" t="s">
        <v>1642</v>
      </c>
      <c r="H567" s="71" t="s">
        <v>1642</v>
      </c>
      <c r="I567" s="71" t="s">
        <v>1642</v>
      </c>
    </row>
    <row r="568" spans="1:9" s="60" customFormat="1" ht="100" outlineLevel="2" x14ac:dyDescent="0.35">
      <c r="A568" s="805">
        <v>565</v>
      </c>
      <c r="B568" s="603" t="s">
        <v>556</v>
      </c>
      <c r="C568" s="17" t="s">
        <v>557</v>
      </c>
      <c r="D568" s="127" t="s">
        <v>256</v>
      </c>
      <c r="E568" s="70" t="s">
        <v>558</v>
      </c>
      <c r="F568" s="70" t="s">
        <v>4091</v>
      </c>
      <c r="G568" s="70" t="s">
        <v>4091</v>
      </c>
      <c r="H568" s="18" t="s">
        <v>257</v>
      </c>
      <c r="I568" s="11" t="s">
        <v>4427</v>
      </c>
    </row>
    <row r="569" spans="1:9" s="60" customFormat="1" ht="200" outlineLevel="2" x14ac:dyDescent="0.35">
      <c r="A569" s="805">
        <v>566</v>
      </c>
      <c r="B569" s="603" t="s">
        <v>568</v>
      </c>
      <c r="C569" s="28" t="s">
        <v>569</v>
      </c>
      <c r="D569" s="127" t="s">
        <v>256</v>
      </c>
      <c r="E569" s="70" t="s">
        <v>570</v>
      </c>
      <c r="F569" s="70" t="s">
        <v>4091</v>
      </c>
      <c r="G569" s="70" t="s">
        <v>4091</v>
      </c>
      <c r="H569" s="18" t="s">
        <v>257</v>
      </c>
      <c r="I569" s="11" t="s">
        <v>4427</v>
      </c>
    </row>
    <row r="570" spans="1:9" s="60" customFormat="1" ht="13" outlineLevel="1" x14ac:dyDescent="0.35">
      <c r="A570" s="803">
        <v>567</v>
      </c>
      <c r="B570" s="599"/>
      <c r="C570" s="693" t="s">
        <v>2581</v>
      </c>
      <c r="D570" s="157"/>
      <c r="E570" s="5"/>
      <c r="F570" s="700" t="s">
        <v>1642</v>
      </c>
      <c r="G570" s="700" t="s">
        <v>1642</v>
      </c>
      <c r="H570" s="71" t="s">
        <v>1642</v>
      </c>
      <c r="I570" s="71" t="s">
        <v>1642</v>
      </c>
    </row>
    <row r="571" spans="1:9" s="60" customFormat="1" ht="100" outlineLevel="2" x14ac:dyDescent="0.35">
      <c r="A571" s="805">
        <v>568</v>
      </c>
      <c r="B571" s="603" t="s">
        <v>588</v>
      </c>
      <c r="C571" s="17" t="s">
        <v>589</v>
      </c>
      <c r="D571" s="127" t="s">
        <v>256</v>
      </c>
      <c r="E571" s="70" t="s">
        <v>590</v>
      </c>
      <c r="F571" s="70" t="s">
        <v>4091</v>
      </c>
      <c r="G571" s="70" t="s">
        <v>4091</v>
      </c>
      <c r="H571" s="18" t="s">
        <v>257</v>
      </c>
      <c r="I571" s="11" t="s">
        <v>4427</v>
      </c>
    </row>
    <row r="572" spans="1:9" s="60" customFormat="1" ht="200" outlineLevel="2" x14ac:dyDescent="0.35">
      <c r="A572" s="805">
        <v>569</v>
      </c>
      <c r="B572" s="603" t="s">
        <v>592</v>
      </c>
      <c r="C572" s="17" t="s">
        <v>593</v>
      </c>
      <c r="D572" s="127" t="s">
        <v>256</v>
      </c>
      <c r="E572" s="70" t="s">
        <v>594</v>
      </c>
      <c r="F572" s="70" t="s">
        <v>4091</v>
      </c>
      <c r="G572" s="70" t="s">
        <v>4091</v>
      </c>
      <c r="H572" s="18" t="s">
        <v>257</v>
      </c>
      <c r="I572" s="11" t="s">
        <v>4427</v>
      </c>
    </row>
    <row r="573" spans="1:9" s="60" customFormat="1" ht="13" outlineLevel="1" x14ac:dyDescent="0.35">
      <c r="A573" s="803">
        <v>570</v>
      </c>
      <c r="B573" s="599"/>
      <c r="C573" s="693" t="s">
        <v>2582</v>
      </c>
      <c r="D573" s="157"/>
      <c r="E573" s="5"/>
      <c r="F573" s="700" t="s">
        <v>1642</v>
      </c>
      <c r="G573" s="700" t="s">
        <v>1642</v>
      </c>
      <c r="H573" s="71" t="s">
        <v>1642</v>
      </c>
      <c r="I573" s="71" t="s">
        <v>1642</v>
      </c>
    </row>
    <row r="574" spans="1:9" s="60" customFormat="1" ht="100" outlineLevel="2" x14ac:dyDescent="0.35">
      <c r="A574" s="805">
        <v>571</v>
      </c>
      <c r="B574" s="603" t="s">
        <v>2583</v>
      </c>
      <c r="C574" s="17" t="s">
        <v>2584</v>
      </c>
      <c r="D574" s="43" t="s">
        <v>4094</v>
      </c>
      <c r="E574" s="228" t="s">
        <v>4428</v>
      </c>
      <c r="F574" s="70" t="s">
        <v>4091</v>
      </c>
      <c r="G574" s="70" t="s">
        <v>4091</v>
      </c>
      <c r="H574" s="17" t="s">
        <v>1870</v>
      </c>
      <c r="I574" s="20" t="s">
        <v>4091</v>
      </c>
    </row>
    <row r="575" spans="1:9" ht="13" x14ac:dyDescent="0.35">
      <c r="A575" s="1015">
        <v>572</v>
      </c>
      <c r="B575" s="495"/>
      <c r="C575" s="387" t="s">
        <v>2793</v>
      </c>
      <c r="D575" s="1013"/>
      <c r="E575" s="265"/>
      <c r="F575" s="265" t="s">
        <v>1642</v>
      </c>
      <c r="G575" s="266" t="s">
        <v>1642</v>
      </c>
      <c r="H575" s="386" t="s">
        <v>1642</v>
      </c>
      <c r="I575" s="386" t="s">
        <v>1642</v>
      </c>
    </row>
    <row r="576" spans="1:9" ht="130" outlineLevel="1" x14ac:dyDescent="0.35">
      <c r="A576" s="799">
        <v>573</v>
      </c>
      <c r="B576" s="431"/>
      <c r="C576" s="420" t="s">
        <v>2794</v>
      </c>
      <c r="D576" s="422" t="s">
        <v>4429</v>
      </c>
      <c r="E576" s="455"/>
      <c r="F576" s="420" t="s">
        <v>1642</v>
      </c>
      <c r="G576" s="420" t="s">
        <v>1642</v>
      </c>
      <c r="H576" s="420" t="s">
        <v>1642</v>
      </c>
      <c r="I576" s="420" t="s">
        <v>1642</v>
      </c>
    </row>
    <row r="577" spans="1:9" ht="13" outlineLevel="2" x14ac:dyDescent="0.35">
      <c r="A577" s="785">
        <v>574</v>
      </c>
      <c r="B577" s="489"/>
      <c r="C577" s="420" t="s">
        <v>2795</v>
      </c>
      <c r="D577" s="455"/>
      <c r="E577" s="455"/>
      <c r="F577" s="420" t="s">
        <v>1642</v>
      </c>
      <c r="G577" s="420" t="s">
        <v>1642</v>
      </c>
      <c r="H577" s="420" t="s">
        <v>1642</v>
      </c>
      <c r="I577" s="420" t="s">
        <v>1642</v>
      </c>
    </row>
    <row r="578" spans="1:9" outlineLevel="3" x14ac:dyDescent="0.35">
      <c r="A578" s="784">
        <v>575</v>
      </c>
      <c r="B578" s="439" t="s">
        <v>2796</v>
      </c>
      <c r="C578" s="17" t="s">
        <v>2797</v>
      </c>
      <c r="D578" s="139" t="s">
        <v>4090</v>
      </c>
      <c r="E578" s="17"/>
      <c r="F578" s="17" t="s">
        <v>4091</v>
      </c>
      <c r="G578" s="17" t="s">
        <v>4091</v>
      </c>
      <c r="H578" s="17" t="s">
        <v>257</v>
      </c>
      <c r="I578" s="824" t="s">
        <v>4092</v>
      </c>
    </row>
    <row r="579" spans="1:9" outlineLevel="3" x14ac:dyDescent="0.35">
      <c r="A579" s="784">
        <v>576</v>
      </c>
      <c r="B579" s="439" t="s">
        <v>2798</v>
      </c>
      <c r="C579" s="17" t="s">
        <v>2799</v>
      </c>
      <c r="D579" s="43" t="s">
        <v>4094</v>
      </c>
      <c r="E579" s="17"/>
      <c r="F579" s="17" t="s">
        <v>4091</v>
      </c>
      <c r="G579" s="17" t="s">
        <v>4091</v>
      </c>
      <c r="H579" s="17" t="s">
        <v>1870</v>
      </c>
      <c r="I579" s="824" t="s">
        <v>4091</v>
      </c>
    </row>
    <row r="580" spans="1:9" outlineLevel="3" x14ac:dyDescent="0.35">
      <c r="A580" s="784">
        <v>577</v>
      </c>
      <c r="B580" s="439" t="s">
        <v>2800</v>
      </c>
      <c r="C580" s="17" t="s">
        <v>2502</v>
      </c>
      <c r="D580" s="43" t="s">
        <v>4094</v>
      </c>
      <c r="E580" s="17"/>
      <c r="F580" s="17" t="s">
        <v>4091</v>
      </c>
      <c r="G580" s="17" t="s">
        <v>4091</v>
      </c>
      <c r="H580" s="17" t="s">
        <v>1870</v>
      </c>
      <c r="I580" s="824" t="s">
        <v>4091</v>
      </c>
    </row>
    <row r="581" spans="1:9" ht="25" outlineLevel="3" x14ac:dyDescent="0.35">
      <c r="A581" s="784">
        <v>578</v>
      </c>
      <c r="B581" s="439" t="s">
        <v>2801</v>
      </c>
      <c r="C581" s="17" t="s">
        <v>2802</v>
      </c>
      <c r="D581" s="139" t="s">
        <v>4090</v>
      </c>
      <c r="E581" s="17"/>
      <c r="F581" s="17" t="s">
        <v>4091</v>
      </c>
      <c r="G581" s="17" t="s">
        <v>4091</v>
      </c>
      <c r="H581" s="17" t="s">
        <v>257</v>
      </c>
      <c r="I581" s="824" t="s">
        <v>4106</v>
      </c>
    </row>
    <row r="582" spans="1:9" ht="25" outlineLevel="3" x14ac:dyDescent="0.35">
      <c r="A582" s="784">
        <v>579</v>
      </c>
      <c r="B582" s="439" t="s">
        <v>2803</v>
      </c>
      <c r="C582" s="17" t="s">
        <v>2804</v>
      </c>
      <c r="D582" s="43" t="s">
        <v>4094</v>
      </c>
      <c r="E582" s="17"/>
      <c r="F582" s="17" t="s">
        <v>4091</v>
      </c>
      <c r="G582" s="17" t="s">
        <v>4091</v>
      </c>
      <c r="H582" s="17" t="s">
        <v>1870</v>
      </c>
      <c r="I582" s="824" t="s">
        <v>4091</v>
      </c>
    </row>
    <row r="583" spans="1:9" outlineLevel="3" x14ac:dyDescent="0.35">
      <c r="A583" s="784">
        <v>580</v>
      </c>
      <c r="B583" s="439" t="s">
        <v>2805</v>
      </c>
      <c r="C583" s="40" t="s">
        <v>2806</v>
      </c>
      <c r="D583" s="139" t="s">
        <v>4090</v>
      </c>
      <c r="E583" s="17"/>
      <c r="F583" s="17" t="s">
        <v>4091</v>
      </c>
      <c r="G583" s="17" t="s">
        <v>4091</v>
      </c>
      <c r="H583" s="17" t="s">
        <v>257</v>
      </c>
      <c r="I583" s="824" t="s">
        <v>4111</v>
      </c>
    </row>
    <row r="584" spans="1:9" ht="13" outlineLevel="2" x14ac:dyDescent="0.35">
      <c r="A584" s="799">
        <v>581</v>
      </c>
      <c r="B584" s="431"/>
      <c r="C584" s="424" t="s">
        <v>2807</v>
      </c>
      <c r="D584" s="420"/>
      <c r="E584" s="420"/>
      <c r="F584" s="420" t="s">
        <v>1642</v>
      </c>
      <c r="G584" s="420" t="s">
        <v>1642</v>
      </c>
      <c r="H584" s="420" t="s">
        <v>1642</v>
      </c>
      <c r="I584" s="420" t="s">
        <v>1642</v>
      </c>
    </row>
    <row r="585" spans="1:9" outlineLevel="3" x14ac:dyDescent="0.35">
      <c r="A585" s="784">
        <v>582</v>
      </c>
      <c r="B585" s="439" t="s">
        <v>2808</v>
      </c>
      <c r="C585" s="17" t="s">
        <v>2797</v>
      </c>
      <c r="D585" s="43" t="s">
        <v>4094</v>
      </c>
      <c r="E585" s="17"/>
      <c r="F585" s="17" t="s">
        <v>4091</v>
      </c>
      <c r="G585" s="17" t="s">
        <v>4091</v>
      </c>
      <c r="H585" s="17" t="s">
        <v>1870</v>
      </c>
      <c r="I585" s="824" t="s">
        <v>4091</v>
      </c>
    </row>
    <row r="586" spans="1:9" outlineLevel="3" x14ac:dyDescent="0.35">
      <c r="A586" s="784">
        <v>583</v>
      </c>
      <c r="B586" s="439" t="s">
        <v>2809</v>
      </c>
      <c r="C586" s="17" t="s">
        <v>2799</v>
      </c>
      <c r="D586" s="43" t="s">
        <v>4094</v>
      </c>
      <c r="E586" s="17"/>
      <c r="F586" s="17" t="s">
        <v>4091</v>
      </c>
      <c r="G586" s="17" t="s">
        <v>4091</v>
      </c>
      <c r="H586" s="17" t="s">
        <v>1870</v>
      </c>
      <c r="I586" s="824" t="s">
        <v>4091</v>
      </c>
    </row>
    <row r="587" spans="1:9" outlineLevel="3" x14ac:dyDescent="0.35">
      <c r="A587" s="784">
        <v>584</v>
      </c>
      <c r="B587" s="439" t="s">
        <v>2810</v>
      </c>
      <c r="C587" s="17" t="s">
        <v>2502</v>
      </c>
      <c r="D587" s="43" t="s">
        <v>4094</v>
      </c>
      <c r="E587" s="17"/>
      <c r="F587" s="17" t="s">
        <v>4091</v>
      </c>
      <c r="G587" s="17" t="s">
        <v>4091</v>
      </c>
      <c r="H587" s="17" t="s">
        <v>1870</v>
      </c>
      <c r="I587" s="824" t="s">
        <v>4091</v>
      </c>
    </row>
    <row r="588" spans="1:9" outlineLevel="3" x14ac:dyDescent="0.35">
      <c r="A588" s="784">
        <v>585</v>
      </c>
      <c r="B588" s="439" t="s">
        <v>2811</v>
      </c>
      <c r="C588" s="17" t="s">
        <v>2802</v>
      </c>
      <c r="D588" s="43" t="s">
        <v>4094</v>
      </c>
      <c r="E588" s="17"/>
      <c r="F588" s="17" t="s">
        <v>4091</v>
      </c>
      <c r="G588" s="17" t="s">
        <v>4091</v>
      </c>
      <c r="H588" s="17" t="s">
        <v>1870</v>
      </c>
      <c r="I588" s="824" t="s">
        <v>4091</v>
      </c>
    </row>
    <row r="589" spans="1:9" ht="25" outlineLevel="3" x14ac:dyDescent="0.35">
      <c r="A589" s="784">
        <v>586</v>
      </c>
      <c r="B589" s="439" t="s">
        <v>2812</v>
      </c>
      <c r="C589" s="17" t="s">
        <v>2804</v>
      </c>
      <c r="D589" s="43" t="s">
        <v>4094</v>
      </c>
      <c r="E589" s="17"/>
      <c r="F589" s="17" t="s">
        <v>4091</v>
      </c>
      <c r="G589" s="17" t="s">
        <v>4091</v>
      </c>
      <c r="H589" s="17" t="s">
        <v>1870</v>
      </c>
      <c r="I589" s="824" t="s">
        <v>4091</v>
      </c>
    </row>
    <row r="590" spans="1:9" ht="52" outlineLevel="2" x14ac:dyDescent="0.35">
      <c r="A590" s="799">
        <v>587</v>
      </c>
      <c r="B590" s="431"/>
      <c r="C590" s="424" t="s">
        <v>2813</v>
      </c>
      <c r="D590" s="929" t="s">
        <v>4430</v>
      </c>
      <c r="E590" s="455"/>
      <c r="F590" s="420" t="s">
        <v>1642</v>
      </c>
      <c r="G590" s="420" t="s">
        <v>1642</v>
      </c>
      <c r="H590" s="420" t="s">
        <v>1642</v>
      </c>
      <c r="I590" s="420" t="s">
        <v>1642</v>
      </c>
    </row>
    <row r="591" spans="1:9" ht="25" outlineLevel="3" x14ac:dyDescent="0.35">
      <c r="A591" s="784">
        <v>588</v>
      </c>
      <c r="B591" s="439" t="s">
        <v>2814</v>
      </c>
      <c r="C591" s="17" t="s">
        <v>2815</v>
      </c>
      <c r="D591" s="139" t="s">
        <v>4090</v>
      </c>
      <c r="E591" s="17" t="s">
        <v>4431</v>
      </c>
      <c r="F591" s="17" t="s">
        <v>4091</v>
      </c>
      <c r="G591" s="17" t="s">
        <v>4091</v>
      </c>
      <c r="H591" s="17" t="s">
        <v>257</v>
      </c>
      <c r="I591" s="824" t="s">
        <v>4106</v>
      </c>
    </row>
    <row r="592" spans="1:9" s="60" customFormat="1" ht="25" outlineLevel="3" x14ac:dyDescent="0.35">
      <c r="A592" s="806">
        <v>589</v>
      </c>
      <c r="B592" s="575" t="s">
        <v>602</v>
      </c>
      <c r="C592" s="13" t="s">
        <v>4432</v>
      </c>
      <c r="D592" s="127" t="s">
        <v>256</v>
      </c>
      <c r="E592" s="70" t="s">
        <v>604</v>
      </c>
      <c r="F592" s="17" t="s">
        <v>4091</v>
      </c>
      <c r="G592" s="17" t="s">
        <v>4091</v>
      </c>
      <c r="H592" s="17" t="s">
        <v>257</v>
      </c>
      <c r="I592" s="824" t="s">
        <v>4106</v>
      </c>
    </row>
    <row r="593" spans="1:9" ht="13" x14ac:dyDescent="0.35">
      <c r="A593" s="1015">
        <v>590</v>
      </c>
      <c r="B593" s="495"/>
      <c r="C593" s="387" t="s">
        <v>2817</v>
      </c>
      <c r="D593" s="1013"/>
      <c r="E593" s="265"/>
      <c r="F593" s="265" t="s">
        <v>1642</v>
      </c>
      <c r="G593" s="266" t="s">
        <v>1642</v>
      </c>
      <c r="H593" s="386" t="s">
        <v>1642</v>
      </c>
      <c r="I593" s="273" t="s">
        <v>1642</v>
      </c>
    </row>
    <row r="594" spans="1:9" ht="13" outlineLevel="1" x14ac:dyDescent="0.35">
      <c r="A594" s="799">
        <v>591</v>
      </c>
      <c r="B594" s="431"/>
      <c r="C594" s="420" t="s">
        <v>2818</v>
      </c>
      <c r="D594" s="422"/>
      <c r="E594" s="420"/>
      <c r="F594" s="420" t="s">
        <v>1642</v>
      </c>
      <c r="G594" s="420" t="s">
        <v>1642</v>
      </c>
      <c r="H594" s="420" t="s">
        <v>1642</v>
      </c>
      <c r="I594" s="420" t="s">
        <v>1642</v>
      </c>
    </row>
    <row r="595" spans="1:9" outlineLevel="1" x14ac:dyDescent="0.35">
      <c r="A595" s="784">
        <v>592</v>
      </c>
      <c r="B595" s="439" t="s">
        <v>1372</v>
      </c>
      <c r="C595" s="17" t="s">
        <v>2819</v>
      </c>
      <c r="D595" s="139" t="s">
        <v>4090</v>
      </c>
      <c r="E595" s="17"/>
      <c r="F595" s="70" t="s">
        <v>4091</v>
      </c>
      <c r="G595" s="70" t="s">
        <v>4091</v>
      </c>
      <c r="H595" s="17" t="s">
        <v>257</v>
      </c>
      <c r="I595" s="824" t="s">
        <v>4108</v>
      </c>
    </row>
    <row r="596" spans="1:9" ht="13" x14ac:dyDescent="0.35">
      <c r="A596" s="1015">
        <v>593</v>
      </c>
      <c r="B596" s="495"/>
      <c r="C596" s="387" t="s">
        <v>2820</v>
      </c>
      <c r="D596" s="1013"/>
      <c r="E596" s="265"/>
      <c r="F596" s="265" t="s">
        <v>1642</v>
      </c>
      <c r="G596" s="266" t="s">
        <v>1642</v>
      </c>
      <c r="H596" s="386" t="s">
        <v>1642</v>
      </c>
      <c r="I596" s="273" t="s">
        <v>1642</v>
      </c>
    </row>
    <row r="597" spans="1:9" ht="13" outlineLevel="1" x14ac:dyDescent="0.35">
      <c r="A597" s="799">
        <v>594</v>
      </c>
      <c r="B597" s="431"/>
      <c r="C597" s="44" t="s">
        <v>2818</v>
      </c>
      <c r="D597" s="144"/>
      <c r="E597" s="417"/>
      <c r="F597" s="417" t="s">
        <v>1642</v>
      </c>
      <c r="G597" s="417" t="s">
        <v>1642</v>
      </c>
      <c r="H597" s="62" t="s">
        <v>1642</v>
      </c>
      <c r="I597" s="23" t="s">
        <v>1642</v>
      </c>
    </row>
    <row r="598" spans="1:9" ht="25" outlineLevel="1" x14ac:dyDescent="0.35">
      <c r="A598" s="784">
        <v>595</v>
      </c>
      <c r="B598" s="439" t="s">
        <v>2821</v>
      </c>
      <c r="C598" s="13" t="s">
        <v>2822</v>
      </c>
      <c r="D598" s="792" t="s">
        <v>4172</v>
      </c>
      <c r="E598" s="63"/>
      <c r="F598" s="63" t="s">
        <v>4173</v>
      </c>
      <c r="G598" s="63" t="s">
        <v>4174</v>
      </c>
      <c r="H598" s="18" t="s">
        <v>259</v>
      </c>
      <c r="I598" s="824" t="s">
        <v>4106</v>
      </c>
    </row>
    <row r="599" spans="1:9" ht="25" outlineLevel="1" x14ac:dyDescent="0.35">
      <c r="A599" s="942">
        <v>596</v>
      </c>
      <c r="B599" s="460" t="s">
        <v>2823</v>
      </c>
      <c r="C599" s="63" t="s">
        <v>2824</v>
      </c>
      <c r="D599" s="792" t="s">
        <v>4172</v>
      </c>
      <c r="E599" s="63"/>
      <c r="F599" s="63" t="s">
        <v>4173</v>
      </c>
      <c r="G599" s="63" t="s">
        <v>4174</v>
      </c>
      <c r="H599" s="18" t="s">
        <v>259</v>
      </c>
      <c r="I599" s="824" t="s">
        <v>4111</v>
      </c>
    </row>
    <row r="600" spans="1:9" ht="25" outlineLevel="1" x14ac:dyDescent="0.35">
      <c r="A600" s="942">
        <v>597</v>
      </c>
      <c r="B600" s="460" t="s">
        <v>2825</v>
      </c>
      <c r="C600" s="63" t="s">
        <v>2826</v>
      </c>
      <c r="D600" s="792" t="s">
        <v>4172</v>
      </c>
      <c r="E600" s="63"/>
      <c r="F600" s="63" t="s">
        <v>4173</v>
      </c>
      <c r="G600" s="63" t="s">
        <v>4174</v>
      </c>
      <c r="H600" s="18" t="s">
        <v>259</v>
      </c>
      <c r="I600" s="824" t="s">
        <v>4111</v>
      </c>
    </row>
    <row r="601" spans="1:9" ht="25" outlineLevel="1" x14ac:dyDescent="0.35">
      <c r="A601" s="942">
        <v>598</v>
      </c>
      <c r="B601" s="460" t="s">
        <v>2827</v>
      </c>
      <c r="C601" s="63" t="s">
        <v>2828</v>
      </c>
      <c r="D601" s="792" t="s">
        <v>4172</v>
      </c>
      <c r="E601" s="63"/>
      <c r="F601" s="63" t="s">
        <v>4173</v>
      </c>
      <c r="G601" s="63" t="s">
        <v>4174</v>
      </c>
      <c r="H601" s="18" t="s">
        <v>259</v>
      </c>
      <c r="I601" s="824" t="s">
        <v>4106</v>
      </c>
    </row>
    <row r="602" spans="1:9" ht="25" outlineLevel="1" x14ac:dyDescent="0.35">
      <c r="A602" s="942">
        <v>599</v>
      </c>
      <c r="B602" s="460" t="s">
        <v>2829</v>
      </c>
      <c r="C602" s="63" t="s">
        <v>2830</v>
      </c>
      <c r="D602" s="792" t="s">
        <v>4172</v>
      </c>
      <c r="E602" s="63" t="s">
        <v>4255</v>
      </c>
      <c r="F602" s="63" t="s">
        <v>4173</v>
      </c>
      <c r="G602" s="63" t="s">
        <v>4174</v>
      </c>
      <c r="H602" s="18" t="s">
        <v>259</v>
      </c>
      <c r="I602" s="824" t="s">
        <v>4106</v>
      </c>
    </row>
    <row r="603" spans="1:9" ht="25" outlineLevel="1" x14ac:dyDescent="0.35">
      <c r="A603" s="942">
        <v>600</v>
      </c>
      <c r="B603" s="460" t="s">
        <v>2831</v>
      </c>
      <c r="C603" s="63" t="s">
        <v>2832</v>
      </c>
      <c r="D603" s="139" t="s">
        <v>4090</v>
      </c>
      <c r="E603" s="63"/>
      <c r="F603" s="17" t="s">
        <v>4091</v>
      </c>
      <c r="G603" s="17" t="s">
        <v>4091</v>
      </c>
      <c r="H603" s="18" t="s">
        <v>257</v>
      </c>
      <c r="I603" s="824" t="s">
        <v>4106</v>
      </c>
    </row>
    <row r="604" spans="1:9" ht="25" outlineLevel="1" x14ac:dyDescent="0.35">
      <c r="A604" s="942">
        <v>601</v>
      </c>
      <c r="B604" s="460" t="s">
        <v>2833</v>
      </c>
      <c r="C604" s="63" t="s">
        <v>2834</v>
      </c>
      <c r="D604" s="792" t="s">
        <v>4172</v>
      </c>
      <c r="E604" s="63"/>
      <c r="F604" s="63" t="s">
        <v>4173</v>
      </c>
      <c r="G604" s="63" t="s">
        <v>4174</v>
      </c>
      <c r="H604" s="18" t="s">
        <v>259</v>
      </c>
      <c r="I604" s="824" t="s">
        <v>4106</v>
      </c>
    </row>
    <row r="605" spans="1:9" outlineLevel="1" x14ac:dyDescent="0.35">
      <c r="A605" s="942">
        <v>602</v>
      </c>
      <c r="B605" s="460" t="s">
        <v>2835</v>
      </c>
      <c r="C605" s="63" t="s">
        <v>2836</v>
      </c>
      <c r="D605" s="139" t="s">
        <v>4090</v>
      </c>
      <c r="E605" s="63"/>
      <c r="F605" s="17" t="s">
        <v>4091</v>
      </c>
      <c r="G605" s="17" t="s">
        <v>4091</v>
      </c>
      <c r="H605" s="18" t="s">
        <v>257</v>
      </c>
      <c r="I605" s="824" t="s">
        <v>4092</v>
      </c>
    </row>
    <row r="606" spans="1:9" outlineLevel="1" x14ac:dyDescent="0.35">
      <c r="A606" s="942">
        <v>603</v>
      </c>
      <c r="B606" s="460" t="s">
        <v>2837</v>
      </c>
      <c r="C606" s="63" t="s">
        <v>2838</v>
      </c>
      <c r="D606" s="139" t="s">
        <v>4090</v>
      </c>
      <c r="E606" s="63"/>
      <c r="F606" s="17" t="s">
        <v>4091</v>
      </c>
      <c r="G606" s="17" t="s">
        <v>4091</v>
      </c>
      <c r="H606" s="18" t="s">
        <v>257</v>
      </c>
      <c r="I606" s="824" t="s">
        <v>4092</v>
      </c>
    </row>
    <row r="607" spans="1:9" ht="25" outlineLevel="1" x14ac:dyDescent="0.35">
      <c r="A607" s="942">
        <v>604</v>
      </c>
      <c r="B607" s="460" t="s">
        <v>2839</v>
      </c>
      <c r="C607" s="63" t="s">
        <v>2840</v>
      </c>
      <c r="D607" s="792" t="s">
        <v>4172</v>
      </c>
      <c r="E607" s="63"/>
      <c r="F607" s="63" t="s">
        <v>4173</v>
      </c>
      <c r="G607" s="63" t="s">
        <v>4174</v>
      </c>
      <c r="H607" s="18" t="s">
        <v>259</v>
      </c>
      <c r="I607" s="824" t="s">
        <v>4111</v>
      </c>
    </row>
    <row r="608" spans="1:9" s="55" customFormat="1" ht="25" outlineLevel="1" x14ac:dyDescent="0.25">
      <c r="A608" s="790">
        <v>605</v>
      </c>
      <c r="B608" s="585" t="s">
        <v>2841</v>
      </c>
      <c r="C608" s="11" t="s">
        <v>2842</v>
      </c>
      <c r="D608" s="139" t="s">
        <v>4090</v>
      </c>
      <c r="E608" s="47" t="s">
        <v>4433</v>
      </c>
      <c r="F608" s="70" t="s">
        <v>4091</v>
      </c>
      <c r="G608" s="70" t="s">
        <v>4091</v>
      </c>
      <c r="H608" s="18" t="s">
        <v>257</v>
      </c>
      <c r="I608" s="11" t="s">
        <v>4106</v>
      </c>
    </row>
    <row r="609" spans="1:9" s="55" customFormat="1" ht="25" outlineLevel="1" x14ac:dyDescent="0.25">
      <c r="A609" s="790">
        <v>606</v>
      </c>
      <c r="B609" s="585" t="s">
        <v>606</v>
      </c>
      <c r="C609" s="11" t="s">
        <v>607</v>
      </c>
      <c r="D609" s="127" t="s">
        <v>256</v>
      </c>
      <c r="E609" s="70"/>
      <c r="F609" s="70" t="s">
        <v>4091</v>
      </c>
      <c r="G609" s="70" t="s">
        <v>4091</v>
      </c>
      <c r="H609" s="18" t="s">
        <v>257</v>
      </c>
      <c r="I609" s="11" t="s">
        <v>4106</v>
      </c>
    </row>
    <row r="610" spans="1:9" s="55" customFormat="1" ht="25" outlineLevel="1" x14ac:dyDescent="0.25">
      <c r="A610" s="790">
        <v>607</v>
      </c>
      <c r="B610" s="585" t="s">
        <v>614</v>
      </c>
      <c r="C610" s="11" t="s">
        <v>615</v>
      </c>
      <c r="D610" s="127" t="s">
        <v>256</v>
      </c>
      <c r="E610" s="70"/>
      <c r="F610" s="70" t="s">
        <v>4091</v>
      </c>
      <c r="G610" s="70" t="s">
        <v>4091</v>
      </c>
      <c r="H610" s="18" t="s">
        <v>257</v>
      </c>
      <c r="I610" s="11" t="s">
        <v>4106</v>
      </c>
    </row>
    <row r="611" spans="1:9" s="55" customFormat="1" outlineLevel="1" x14ac:dyDescent="0.25">
      <c r="A611" s="790">
        <v>608</v>
      </c>
      <c r="B611" s="585" t="s">
        <v>2843</v>
      </c>
      <c r="C611" s="11" t="s">
        <v>2844</v>
      </c>
      <c r="D611" s="43" t="s">
        <v>4094</v>
      </c>
      <c r="E611" s="165" t="s">
        <v>4434</v>
      </c>
      <c r="F611" s="70" t="s">
        <v>4091</v>
      </c>
      <c r="G611" s="70" t="s">
        <v>4091</v>
      </c>
      <c r="H611" s="18" t="s">
        <v>1870</v>
      </c>
      <c r="I611" s="781" t="s">
        <v>4091</v>
      </c>
    </row>
    <row r="612" spans="1:9" s="55" customFormat="1" ht="25" outlineLevel="1" x14ac:dyDescent="0.25">
      <c r="A612" s="790">
        <v>609</v>
      </c>
      <c r="B612" s="585" t="s">
        <v>2845</v>
      </c>
      <c r="C612" s="11" t="s">
        <v>2846</v>
      </c>
      <c r="D612" s="139" t="s">
        <v>4090</v>
      </c>
      <c r="E612" s="47" t="s">
        <v>4377</v>
      </c>
      <c r="F612" s="70" t="s">
        <v>4091</v>
      </c>
      <c r="G612" s="70" t="s">
        <v>4091</v>
      </c>
      <c r="H612" s="18" t="s">
        <v>257</v>
      </c>
      <c r="I612" s="11" t="s">
        <v>4106</v>
      </c>
    </row>
    <row r="613" spans="1:9" s="55" customFormat="1" outlineLevel="1" x14ac:dyDescent="0.25">
      <c r="A613" s="790">
        <v>610</v>
      </c>
      <c r="B613" s="585" t="s">
        <v>2847</v>
      </c>
      <c r="C613" s="11" t="s">
        <v>2848</v>
      </c>
      <c r="D613" s="140" t="s">
        <v>1994</v>
      </c>
      <c r="E613" s="70" t="s">
        <v>4435</v>
      </c>
      <c r="F613" s="70" t="s">
        <v>4091</v>
      </c>
      <c r="G613" s="70" t="s">
        <v>4091</v>
      </c>
      <c r="H613" s="18" t="s">
        <v>257</v>
      </c>
      <c r="I613" s="11" t="s">
        <v>4101</v>
      </c>
    </row>
    <row r="614" spans="1:9" s="55" customFormat="1" outlineLevel="1" x14ac:dyDescent="0.25">
      <c r="A614" s="790">
        <v>611</v>
      </c>
      <c r="B614" s="585" t="s">
        <v>2849</v>
      </c>
      <c r="C614" s="11" t="s">
        <v>2850</v>
      </c>
      <c r="D614" s="139" t="s">
        <v>4090</v>
      </c>
      <c r="E614" s="70"/>
      <c r="F614" s="70" t="s">
        <v>4091</v>
      </c>
      <c r="G614" s="70" t="s">
        <v>4091</v>
      </c>
      <c r="H614" s="18" t="s">
        <v>257</v>
      </c>
      <c r="I614" s="781" t="s">
        <v>4092</v>
      </c>
    </row>
    <row r="615" spans="1:9" s="55" customFormat="1" outlineLevel="1" x14ac:dyDescent="0.25">
      <c r="A615" s="790">
        <v>612</v>
      </c>
      <c r="B615" s="585" t="s">
        <v>2851</v>
      </c>
      <c r="C615" s="11" t="s">
        <v>2852</v>
      </c>
      <c r="D615" s="139" t="s">
        <v>4090</v>
      </c>
      <c r="E615" s="70"/>
      <c r="F615" s="70" t="s">
        <v>4091</v>
      </c>
      <c r="G615" s="70" t="s">
        <v>4091</v>
      </c>
      <c r="H615" s="18" t="s">
        <v>257</v>
      </c>
      <c r="I615" s="781" t="s">
        <v>4092</v>
      </c>
    </row>
    <row r="616" spans="1:9" s="55" customFormat="1" outlineLevel="1" x14ac:dyDescent="0.25">
      <c r="A616" s="790">
        <v>613</v>
      </c>
      <c r="B616" s="585" t="s">
        <v>2853</v>
      </c>
      <c r="C616" s="11" t="s">
        <v>2854</v>
      </c>
      <c r="D616" s="139" t="s">
        <v>4090</v>
      </c>
      <c r="E616" s="70"/>
      <c r="F616" s="70" t="s">
        <v>4091</v>
      </c>
      <c r="G616" s="70" t="s">
        <v>4091</v>
      </c>
      <c r="H616" s="18" t="s">
        <v>257</v>
      </c>
      <c r="I616" s="781" t="s">
        <v>4092</v>
      </c>
    </row>
    <row r="617" spans="1:9" s="55" customFormat="1" ht="25" outlineLevel="1" x14ac:dyDescent="0.25">
      <c r="A617" s="790">
        <v>614</v>
      </c>
      <c r="B617" s="585" t="s">
        <v>2855</v>
      </c>
      <c r="C617" s="11" t="s">
        <v>2856</v>
      </c>
      <c r="D617" s="139" t="s">
        <v>4090</v>
      </c>
      <c r="E617" s="47" t="s">
        <v>4377</v>
      </c>
      <c r="F617" s="70" t="s">
        <v>4091</v>
      </c>
      <c r="G617" s="70" t="s">
        <v>4091</v>
      </c>
      <c r="H617" s="18" t="s">
        <v>257</v>
      </c>
      <c r="I617" s="11" t="s">
        <v>4106</v>
      </c>
    </row>
    <row r="618" spans="1:9" s="55" customFormat="1" ht="25" outlineLevel="1" x14ac:dyDescent="0.25">
      <c r="A618" s="790">
        <v>615</v>
      </c>
      <c r="B618" s="585" t="s">
        <v>2857</v>
      </c>
      <c r="C618" s="11" t="s">
        <v>2858</v>
      </c>
      <c r="D618" s="139" t="s">
        <v>4090</v>
      </c>
      <c r="E618" s="70"/>
      <c r="F618" s="70" t="s">
        <v>4091</v>
      </c>
      <c r="G618" s="70" t="s">
        <v>4091</v>
      </c>
      <c r="H618" s="18" t="s">
        <v>257</v>
      </c>
      <c r="I618" s="11" t="s">
        <v>4106</v>
      </c>
    </row>
    <row r="619" spans="1:9" s="55" customFormat="1" ht="25" outlineLevel="1" x14ac:dyDescent="0.25">
      <c r="A619" s="790">
        <v>616</v>
      </c>
      <c r="B619" s="585" t="s">
        <v>2859</v>
      </c>
      <c r="C619" s="11" t="s">
        <v>2860</v>
      </c>
      <c r="D619" s="139" t="s">
        <v>4090</v>
      </c>
      <c r="E619" s="70"/>
      <c r="F619" s="70" t="s">
        <v>4091</v>
      </c>
      <c r="G619" s="70" t="s">
        <v>4091</v>
      </c>
      <c r="H619" s="18" t="s">
        <v>257</v>
      </c>
      <c r="I619" s="11" t="s">
        <v>4106</v>
      </c>
    </row>
    <row r="620" spans="1:9" ht="13" x14ac:dyDescent="0.35">
      <c r="A620" s="500">
        <v>617</v>
      </c>
      <c r="B620" s="491"/>
      <c r="C620" s="263" t="s">
        <v>2861</v>
      </c>
      <c r="D620" s="1019"/>
      <c r="E620" s="263"/>
      <c r="F620" s="263" t="s">
        <v>1642</v>
      </c>
      <c r="G620" s="264" t="s">
        <v>1642</v>
      </c>
      <c r="H620" s="385" t="s">
        <v>1642</v>
      </c>
      <c r="I620" s="385" t="s">
        <v>1642</v>
      </c>
    </row>
    <row r="621" spans="1:9" ht="13" outlineLevel="1" x14ac:dyDescent="0.35">
      <c r="A621" s="955">
        <v>618</v>
      </c>
      <c r="B621" s="435"/>
      <c r="C621" s="30" t="s">
        <v>2818</v>
      </c>
      <c r="D621" s="158"/>
      <c r="E621" s="30"/>
      <c r="F621" s="30" t="s">
        <v>1642</v>
      </c>
      <c r="G621" s="30" t="s">
        <v>1642</v>
      </c>
      <c r="H621" s="30" t="s">
        <v>1642</v>
      </c>
      <c r="I621" s="30" t="s">
        <v>1642</v>
      </c>
    </row>
    <row r="622" spans="1:9" outlineLevel="1" x14ac:dyDescent="0.35">
      <c r="A622" s="784">
        <v>619</v>
      </c>
      <c r="B622" s="439" t="s">
        <v>2862</v>
      </c>
      <c r="C622" s="17" t="s">
        <v>2863</v>
      </c>
      <c r="D622" s="139" t="s">
        <v>4090</v>
      </c>
      <c r="E622" s="17"/>
      <c r="F622" s="17" t="s">
        <v>4091</v>
      </c>
      <c r="G622" s="17" t="s">
        <v>4091</v>
      </c>
      <c r="H622" s="17" t="s">
        <v>257</v>
      </c>
      <c r="I622" s="824" t="s">
        <v>4092</v>
      </c>
    </row>
    <row r="623" spans="1:9" outlineLevel="1" x14ac:dyDescent="0.35">
      <c r="A623" s="784">
        <v>620</v>
      </c>
      <c r="B623" s="439" t="s">
        <v>2864</v>
      </c>
      <c r="C623" s="17" t="s">
        <v>2865</v>
      </c>
      <c r="D623" s="139" t="s">
        <v>4090</v>
      </c>
      <c r="E623" s="17"/>
      <c r="F623" s="17" t="s">
        <v>4091</v>
      </c>
      <c r="G623" s="17" t="s">
        <v>4091</v>
      </c>
      <c r="H623" s="17" t="s">
        <v>257</v>
      </c>
      <c r="I623" s="824" t="s">
        <v>4092</v>
      </c>
    </row>
    <row r="624" spans="1:9" outlineLevel="1" x14ac:dyDescent="0.35">
      <c r="A624" s="784">
        <v>621</v>
      </c>
      <c r="B624" s="439" t="s">
        <v>2866</v>
      </c>
      <c r="C624" s="17" t="s">
        <v>2867</v>
      </c>
      <c r="D624" s="139" t="s">
        <v>4090</v>
      </c>
      <c r="E624" s="17"/>
      <c r="F624" s="17" t="s">
        <v>4091</v>
      </c>
      <c r="G624" s="17" t="s">
        <v>4091</v>
      </c>
      <c r="H624" s="17" t="s">
        <v>257</v>
      </c>
      <c r="I624" s="824" t="s">
        <v>4092</v>
      </c>
    </row>
    <row r="625" spans="1:9" outlineLevel="1" x14ac:dyDescent="0.35">
      <c r="A625" s="784">
        <v>622</v>
      </c>
      <c r="B625" s="439" t="s">
        <v>2868</v>
      </c>
      <c r="C625" s="13" t="s">
        <v>2869</v>
      </c>
      <c r="D625" s="139" t="s">
        <v>4090</v>
      </c>
      <c r="E625" s="17"/>
      <c r="F625" s="17" t="s">
        <v>4091</v>
      </c>
      <c r="G625" s="17" t="s">
        <v>4091</v>
      </c>
      <c r="H625" s="17" t="s">
        <v>257</v>
      </c>
      <c r="I625" s="824" t="s">
        <v>4092</v>
      </c>
    </row>
    <row r="626" spans="1:9" ht="25" outlineLevel="1" x14ac:dyDescent="0.35">
      <c r="A626" s="784">
        <v>623</v>
      </c>
      <c r="B626" s="439" t="s">
        <v>2870</v>
      </c>
      <c r="C626" s="17" t="s">
        <v>2871</v>
      </c>
      <c r="D626" s="792" t="s">
        <v>4172</v>
      </c>
      <c r="E626" s="17" t="s">
        <v>4377</v>
      </c>
      <c r="F626" s="16" t="s">
        <v>2490</v>
      </c>
      <c r="G626" s="11" t="s">
        <v>4240</v>
      </c>
      <c r="H626" s="17" t="s">
        <v>257</v>
      </c>
      <c r="I626" s="824" t="s">
        <v>4106</v>
      </c>
    </row>
    <row r="627" spans="1:9" ht="25" outlineLevel="1" x14ac:dyDescent="0.35">
      <c r="A627" s="942">
        <v>624</v>
      </c>
      <c r="B627" s="460" t="s">
        <v>2872</v>
      </c>
      <c r="C627" s="63" t="s">
        <v>2873</v>
      </c>
      <c r="D627" s="792" t="s">
        <v>4172</v>
      </c>
      <c r="E627" s="17"/>
      <c r="F627" s="17" t="s">
        <v>4173</v>
      </c>
      <c r="G627" s="17" t="s">
        <v>4174</v>
      </c>
      <c r="H627" s="17" t="s">
        <v>259</v>
      </c>
      <c r="I627" s="824" t="s">
        <v>4106</v>
      </c>
    </row>
    <row r="628" spans="1:9" outlineLevel="1" x14ac:dyDescent="0.35">
      <c r="A628" s="944">
        <v>625</v>
      </c>
      <c r="B628" s="427" t="s">
        <v>2874</v>
      </c>
      <c r="C628" s="11" t="s">
        <v>2875</v>
      </c>
      <c r="D628" s="43" t="s">
        <v>4094</v>
      </c>
      <c r="E628" s="17"/>
      <c r="F628" s="17" t="s">
        <v>4091</v>
      </c>
      <c r="G628" s="17" t="s">
        <v>4091</v>
      </c>
      <c r="H628" s="17" t="s">
        <v>1870</v>
      </c>
      <c r="I628" s="824" t="s">
        <v>4091</v>
      </c>
    </row>
    <row r="629" spans="1:9" ht="25" outlineLevel="1" x14ac:dyDescent="0.35">
      <c r="A629" s="942">
        <v>626</v>
      </c>
      <c r="B629" s="460" t="s">
        <v>2876</v>
      </c>
      <c r="C629" s="63" t="s">
        <v>2877</v>
      </c>
      <c r="D629" s="792" t="s">
        <v>4172</v>
      </c>
      <c r="E629" s="17"/>
      <c r="F629" s="17" t="s">
        <v>4173</v>
      </c>
      <c r="G629" s="17" t="s">
        <v>4174</v>
      </c>
      <c r="H629" s="17" t="s">
        <v>259</v>
      </c>
      <c r="I629" s="824" t="s">
        <v>4106</v>
      </c>
    </row>
    <row r="630" spans="1:9" ht="25" outlineLevel="1" x14ac:dyDescent="0.35">
      <c r="A630" s="942">
        <v>627</v>
      </c>
      <c r="B630" s="460" t="s">
        <v>2878</v>
      </c>
      <c r="C630" s="63" t="s">
        <v>2879</v>
      </c>
      <c r="D630" s="792" t="s">
        <v>4172</v>
      </c>
      <c r="E630" s="17" t="s">
        <v>4377</v>
      </c>
      <c r="F630" s="16" t="s">
        <v>2490</v>
      </c>
      <c r="G630" s="11" t="s">
        <v>4240</v>
      </c>
      <c r="H630" s="17" t="s">
        <v>257</v>
      </c>
      <c r="I630" s="824" t="s">
        <v>4106</v>
      </c>
    </row>
    <row r="631" spans="1:9" s="858" customFormat="1" outlineLevel="1" x14ac:dyDescent="0.35">
      <c r="A631" s="944">
        <v>628</v>
      </c>
      <c r="B631" s="427" t="s">
        <v>2880</v>
      </c>
      <c r="C631" s="11" t="s">
        <v>2881</v>
      </c>
      <c r="D631" s="139" t="s">
        <v>4090</v>
      </c>
      <c r="E631" s="17"/>
      <c r="F631" s="17" t="s">
        <v>4091</v>
      </c>
      <c r="G631" s="17" t="s">
        <v>4091</v>
      </c>
      <c r="H631" s="17" t="s">
        <v>257</v>
      </c>
      <c r="I631" s="824" t="s">
        <v>4092</v>
      </c>
    </row>
    <row r="632" spans="1:9" s="858" customFormat="1" ht="25" outlineLevel="1" x14ac:dyDescent="0.35">
      <c r="A632" s="944">
        <v>629</v>
      </c>
      <c r="B632" s="427" t="s">
        <v>2882</v>
      </c>
      <c r="C632" s="11" t="s">
        <v>2883</v>
      </c>
      <c r="D632" s="792" t="s">
        <v>4172</v>
      </c>
      <c r="E632" s="17" t="s">
        <v>4377</v>
      </c>
      <c r="F632" s="16" t="s">
        <v>2490</v>
      </c>
      <c r="G632" s="11" t="s">
        <v>4240</v>
      </c>
      <c r="H632" s="17" t="s">
        <v>257</v>
      </c>
      <c r="I632" s="824" t="s">
        <v>4106</v>
      </c>
    </row>
    <row r="633" spans="1:9" s="858" customFormat="1" ht="25" outlineLevel="1" x14ac:dyDescent="0.35">
      <c r="A633" s="944">
        <v>630</v>
      </c>
      <c r="B633" s="427" t="s">
        <v>2884</v>
      </c>
      <c r="C633" s="11" t="s">
        <v>2885</v>
      </c>
      <c r="D633" s="792" t="s">
        <v>4172</v>
      </c>
      <c r="E633" s="17" t="s">
        <v>4377</v>
      </c>
      <c r="F633" s="16" t="s">
        <v>2490</v>
      </c>
      <c r="G633" s="11" t="s">
        <v>4240</v>
      </c>
      <c r="H633" s="17" t="s">
        <v>257</v>
      </c>
      <c r="I633" s="824" t="s">
        <v>4106</v>
      </c>
    </row>
    <row r="634" spans="1:9" s="858" customFormat="1" ht="25" outlineLevel="1" x14ac:dyDescent="0.35">
      <c r="A634" s="944">
        <v>631</v>
      </c>
      <c r="B634" s="427" t="s">
        <v>618</v>
      </c>
      <c r="C634" s="11" t="s">
        <v>607</v>
      </c>
      <c r="D634" s="127" t="s">
        <v>256</v>
      </c>
      <c r="E634" s="17"/>
      <c r="F634" s="17" t="s">
        <v>4091</v>
      </c>
      <c r="G634" s="17" t="s">
        <v>4091</v>
      </c>
      <c r="H634" s="17" t="s">
        <v>257</v>
      </c>
      <c r="I634" s="824" t="s">
        <v>4106</v>
      </c>
    </row>
    <row r="635" spans="1:9" s="858" customFormat="1" ht="25" outlineLevel="1" x14ac:dyDescent="0.35">
      <c r="A635" s="944">
        <v>632</v>
      </c>
      <c r="B635" s="427" t="s">
        <v>619</v>
      </c>
      <c r="C635" s="11" t="s">
        <v>615</v>
      </c>
      <c r="D635" s="127" t="s">
        <v>256</v>
      </c>
      <c r="E635" s="17"/>
      <c r="F635" s="17" t="s">
        <v>4091</v>
      </c>
      <c r="G635" s="17" t="s">
        <v>4091</v>
      </c>
      <c r="H635" s="17" t="s">
        <v>257</v>
      </c>
      <c r="I635" s="824" t="s">
        <v>4106</v>
      </c>
    </row>
    <row r="636" spans="1:9" s="858" customFormat="1" outlineLevel="1" x14ac:dyDescent="0.35">
      <c r="A636" s="944">
        <v>633</v>
      </c>
      <c r="B636" s="427" t="s">
        <v>2886</v>
      </c>
      <c r="C636" s="11" t="s">
        <v>2844</v>
      </c>
      <c r="D636" s="43" t="s">
        <v>4094</v>
      </c>
      <c r="E636" s="13" t="s">
        <v>4434</v>
      </c>
      <c r="F636" s="17" t="s">
        <v>4091</v>
      </c>
      <c r="G636" s="17" t="s">
        <v>4091</v>
      </c>
      <c r="H636" s="17" t="s">
        <v>1870</v>
      </c>
      <c r="I636" s="824" t="s">
        <v>4091</v>
      </c>
    </row>
    <row r="637" spans="1:9" s="858" customFormat="1" outlineLevel="1" x14ac:dyDescent="0.35">
      <c r="A637" s="944">
        <v>634</v>
      </c>
      <c r="B637" s="427" t="s">
        <v>2887</v>
      </c>
      <c r="C637" s="11" t="s">
        <v>2888</v>
      </c>
      <c r="D637" s="139" t="s">
        <v>4090</v>
      </c>
      <c r="E637" s="17"/>
      <c r="F637" s="17" t="s">
        <v>4091</v>
      </c>
      <c r="G637" s="17" t="s">
        <v>4091</v>
      </c>
      <c r="H637" s="17" t="s">
        <v>257</v>
      </c>
      <c r="I637" s="824" t="s">
        <v>4092</v>
      </c>
    </row>
    <row r="638" spans="1:9" s="858" customFormat="1" outlineLevel="1" x14ac:dyDescent="0.35">
      <c r="A638" s="944">
        <v>635</v>
      </c>
      <c r="B638" s="427" t="s">
        <v>2889</v>
      </c>
      <c r="C638" s="11" t="s">
        <v>2890</v>
      </c>
      <c r="D638" s="140" t="s">
        <v>1994</v>
      </c>
      <c r="E638" s="17" t="s">
        <v>4436</v>
      </c>
      <c r="F638" s="17" t="s">
        <v>4091</v>
      </c>
      <c r="G638" s="17" t="s">
        <v>4091</v>
      </c>
      <c r="H638" s="17" t="s">
        <v>257</v>
      </c>
      <c r="I638" s="824" t="s">
        <v>4101</v>
      </c>
    </row>
    <row r="639" spans="1:9" s="858" customFormat="1" ht="25" outlineLevel="1" x14ac:dyDescent="0.35">
      <c r="A639" s="944">
        <v>636</v>
      </c>
      <c r="B639" s="427" t="s">
        <v>2891</v>
      </c>
      <c r="C639" s="11" t="s">
        <v>2892</v>
      </c>
      <c r="D639" s="139" t="s">
        <v>4090</v>
      </c>
      <c r="E639" s="17"/>
      <c r="F639" s="70" t="s">
        <v>4091</v>
      </c>
      <c r="G639" s="70" t="s">
        <v>4091</v>
      </c>
      <c r="H639" s="17" t="s">
        <v>257</v>
      </c>
      <c r="I639" s="824" t="s">
        <v>4106</v>
      </c>
    </row>
    <row r="640" spans="1:9" s="858" customFormat="1" outlineLevel="1" x14ac:dyDescent="0.35">
      <c r="A640" s="944">
        <v>637</v>
      </c>
      <c r="B640" s="427" t="s">
        <v>2893</v>
      </c>
      <c r="C640" s="11" t="s">
        <v>2894</v>
      </c>
      <c r="D640" s="139" t="s">
        <v>4090</v>
      </c>
      <c r="E640" s="17" t="s">
        <v>4437</v>
      </c>
      <c r="F640" s="17" t="s">
        <v>4091</v>
      </c>
      <c r="G640" s="17" t="s">
        <v>4091</v>
      </c>
      <c r="H640" s="17" t="s">
        <v>257</v>
      </c>
      <c r="I640" s="824" t="s">
        <v>4092</v>
      </c>
    </row>
    <row r="641" spans="1:9" s="858" customFormat="1" ht="25" outlineLevel="1" x14ac:dyDescent="0.35">
      <c r="A641" s="944">
        <v>638</v>
      </c>
      <c r="B641" s="427" t="s">
        <v>2895</v>
      </c>
      <c r="C641" s="11" t="s">
        <v>2856</v>
      </c>
      <c r="D641" s="792" t="s">
        <v>4172</v>
      </c>
      <c r="E641" s="17" t="s">
        <v>4377</v>
      </c>
      <c r="F641" s="63" t="s">
        <v>4173</v>
      </c>
      <c r="G641" s="63" t="s">
        <v>4174</v>
      </c>
      <c r="H641" s="17" t="s">
        <v>257</v>
      </c>
      <c r="I641" s="824" t="s">
        <v>4106</v>
      </c>
    </row>
    <row r="642" spans="1:9" ht="13" x14ac:dyDescent="0.35">
      <c r="A642" s="500">
        <v>639</v>
      </c>
      <c r="B642" s="491"/>
      <c r="C642" s="263" t="s">
        <v>2896</v>
      </c>
      <c r="D642" s="1019"/>
      <c r="E642" s="263"/>
      <c r="F642" s="263" t="s">
        <v>1642</v>
      </c>
      <c r="G642" s="264" t="s">
        <v>1642</v>
      </c>
      <c r="H642" s="385" t="s">
        <v>1642</v>
      </c>
      <c r="I642" s="385" t="s">
        <v>1642</v>
      </c>
    </row>
    <row r="643" spans="1:9" ht="13" outlineLevel="1" x14ac:dyDescent="0.35">
      <c r="A643" s="978">
        <v>640</v>
      </c>
      <c r="B643" s="447"/>
      <c r="C643" s="30" t="s">
        <v>927</v>
      </c>
      <c r="D643" s="158"/>
      <c r="E643" s="420"/>
      <c r="F643" s="420" t="s">
        <v>1642</v>
      </c>
      <c r="G643" s="420" t="s">
        <v>1642</v>
      </c>
      <c r="H643" s="30" t="s">
        <v>1642</v>
      </c>
      <c r="I643" s="30" t="s">
        <v>1642</v>
      </c>
    </row>
    <row r="644" spans="1:9" ht="37.5" outlineLevel="1" x14ac:dyDescent="0.35">
      <c r="A644" s="784">
        <v>641</v>
      </c>
      <c r="B644" s="439" t="s">
        <v>2897</v>
      </c>
      <c r="C644" s="17" t="s">
        <v>2898</v>
      </c>
      <c r="D644" s="139" t="s">
        <v>4090</v>
      </c>
      <c r="E644" s="17" t="s">
        <v>4438</v>
      </c>
      <c r="F644" s="17" t="s">
        <v>4091</v>
      </c>
      <c r="G644" s="17" t="s">
        <v>4091</v>
      </c>
      <c r="H644" s="17" t="s">
        <v>257</v>
      </c>
      <c r="I644" s="824" t="s">
        <v>4092</v>
      </c>
    </row>
    <row r="645" spans="1:9" outlineLevel="1" x14ac:dyDescent="0.35">
      <c r="A645" s="784">
        <v>642</v>
      </c>
      <c r="B645" s="439" t="s">
        <v>2899</v>
      </c>
      <c r="C645" s="17" t="s">
        <v>2900</v>
      </c>
      <c r="D645" s="139" t="s">
        <v>4090</v>
      </c>
      <c r="E645" s="17" t="s">
        <v>4439</v>
      </c>
      <c r="F645" s="17" t="s">
        <v>4091</v>
      </c>
      <c r="G645" s="17" t="s">
        <v>4091</v>
      </c>
      <c r="H645" s="17" t="s">
        <v>257</v>
      </c>
      <c r="I645" s="824" t="s">
        <v>4111</v>
      </c>
    </row>
    <row r="646" spans="1:9" outlineLevel="1" x14ac:dyDescent="0.35">
      <c r="A646" s="784">
        <v>643</v>
      </c>
      <c r="B646" s="439" t="s">
        <v>2901</v>
      </c>
      <c r="C646" s="17" t="s">
        <v>2902</v>
      </c>
      <c r="D646" s="43" t="s">
        <v>4094</v>
      </c>
      <c r="E646" s="17"/>
      <c r="F646" s="17" t="s">
        <v>4091</v>
      </c>
      <c r="G646" s="17" t="s">
        <v>4091</v>
      </c>
      <c r="H646" s="17" t="s">
        <v>1870</v>
      </c>
      <c r="I646" s="824" t="s">
        <v>4091</v>
      </c>
    </row>
    <row r="647" spans="1:9" ht="13" outlineLevel="1" x14ac:dyDescent="0.35">
      <c r="A647" s="978">
        <v>644</v>
      </c>
      <c r="B647" s="447"/>
      <c r="C647" s="30" t="s">
        <v>915</v>
      </c>
      <c r="D647" s="422"/>
      <c r="E647" s="420"/>
      <c r="F647" s="420" t="s">
        <v>1642</v>
      </c>
      <c r="G647" s="420" t="s">
        <v>1642</v>
      </c>
      <c r="H647" s="30" t="s">
        <v>1642</v>
      </c>
      <c r="I647" s="30" t="s">
        <v>1642</v>
      </c>
    </row>
    <row r="648" spans="1:9" ht="62.5" outlineLevel="1" x14ac:dyDescent="0.35">
      <c r="A648" s="780">
        <v>645</v>
      </c>
      <c r="B648" s="568" t="s">
        <v>2903</v>
      </c>
      <c r="C648" s="17" t="s">
        <v>2904</v>
      </c>
      <c r="D648" s="792" t="s">
        <v>4172</v>
      </c>
      <c r="E648" s="17"/>
      <c r="F648" s="82" t="s">
        <v>4324</v>
      </c>
      <c r="G648" s="17" t="s">
        <v>4325</v>
      </c>
      <c r="H648" s="17" t="s">
        <v>259</v>
      </c>
      <c r="I648" s="824" t="s">
        <v>4106</v>
      </c>
    </row>
    <row r="649" spans="1:9" ht="25" outlineLevel="1" x14ac:dyDescent="0.35">
      <c r="A649" s="780">
        <v>646</v>
      </c>
      <c r="B649" s="568" t="s">
        <v>2905</v>
      </c>
      <c r="C649" s="17" t="s">
        <v>2906</v>
      </c>
      <c r="D649" s="792" t="s">
        <v>4172</v>
      </c>
      <c r="E649" s="17"/>
      <c r="F649" s="16" t="s">
        <v>2490</v>
      </c>
      <c r="G649" s="17" t="s">
        <v>4240</v>
      </c>
      <c r="H649" s="17" t="s">
        <v>259</v>
      </c>
      <c r="I649" s="824" t="s">
        <v>4106</v>
      </c>
    </row>
    <row r="650" spans="1:9" ht="25" outlineLevel="1" x14ac:dyDescent="0.35">
      <c r="A650" s="780">
        <v>647</v>
      </c>
      <c r="B650" s="568" t="s">
        <v>2907</v>
      </c>
      <c r="C650" s="17" t="s">
        <v>2908</v>
      </c>
      <c r="D650" s="792" t="s">
        <v>4172</v>
      </c>
      <c r="E650" s="17"/>
      <c r="F650" s="16" t="s">
        <v>2490</v>
      </c>
      <c r="G650" s="17" t="s">
        <v>4240</v>
      </c>
      <c r="H650" s="17" t="s">
        <v>259</v>
      </c>
      <c r="I650" s="824" t="s">
        <v>4106</v>
      </c>
    </row>
    <row r="651" spans="1:9" ht="25" outlineLevel="1" x14ac:dyDescent="0.35">
      <c r="A651" s="780">
        <v>648</v>
      </c>
      <c r="B651" s="568" t="s">
        <v>2909</v>
      </c>
      <c r="C651" s="17" t="s">
        <v>2910</v>
      </c>
      <c r="D651" s="792" t="s">
        <v>4172</v>
      </c>
      <c r="E651" s="17"/>
      <c r="F651" s="17" t="s">
        <v>4173</v>
      </c>
      <c r="G651" s="17" t="s">
        <v>4174</v>
      </c>
      <c r="H651" s="17" t="s">
        <v>259</v>
      </c>
      <c r="I651" s="824" t="s">
        <v>4106</v>
      </c>
    </row>
    <row r="652" spans="1:9" outlineLevel="1" x14ac:dyDescent="0.35">
      <c r="A652" s="780">
        <v>649</v>
      </c>
      <c r="B652" s="568" t="s">
        <v>2911</v>
      </c>
      <c r="C652" s="17" t="s">
        <v>2912</v>
      </c>
      <c r="D652" s="43" t="s">
        <v>4094</v>
      </c>
      <c r="E652" s="17"/>
      <c r="F652" s="17" t="s">
        <v>4091</v>
      </c>
      <c r="G652" s="17" t="s">
        <v>4091</v>
      </c>
      <c r="H652" s="17" t="s">
        <v>1870</v>
      </c>
      <c r="I652" s="824" t="s">
        <v>4091</v>
      </c>
    </row>
    <row r="653" spans="1:9" outlineLevel="1" x14ac:dyDescent="0.35">
      <c r="A653" s="780">
        <v>650</v>
      </c>
      <c r="B653" s="568" t="s">
        <v>2913</v>
      </c>
      <c r="C653" s="17" t="s">
        <v>2914</v>
      </c>
      <c r="D653" s="43" t="s">
        <v>4094</v>
      </c>
      <c r="E653" s="17"/>
      <c r="F653" s="17" t="s">
        <v>4091</v>
      </c>
      <c r="G653" s="17" t="s">
        <v>4091</v>
      </c>
      <c r="H653" s="17" t="s">
        <v>1870</v>
      </c>
      <c r="I653" s="824" t="s">
        <v>4091</v>
      </c>
    </row>
    <row r="654" spans="1:9" ht="25" outlineLevel="1" x14ac:dyDescent="0.35">
      <c r="A654" s="780">
        <v>651</v>
      </c>
      <c r="B654" s="568" t="s">
        <v>2915</v>
      </c>
      <c r="C654" s="17" t="s">
        <v>2916</v>
      </c>
      <c r="D654" s="792" t="s">
        <v>4172</v>
      </c>
      <c r="E654" s="11"/>
      <c r="F654" s="11" t="s">
        <v>4173</v>
      </c>
      <c r="G654" s="11" t="s">
        <v>4174</v>
      </c>
      <c r="H654" s="17" t="s">
        <v>259</v>
      </c>
      <c r="I654" s="824" t="s">
        <v>4106</v>
      </c>
    </row>
    <row r="655" spans="1:9" ht="25" outlineLevel="1" x14ac:dyDescent="0.35">
      <c r="A655" s="780">
        <v>652</v>
      </c>
      <c r="B655" s="568" t="s">
        <v>2917</v>
      </c>
      <c r="C655" s="17" t="s">
        <v>2918</v>
      </c>
      <c r="D655" s="792" t="s">
        <v>4172</v>
      </c>
      <c r="E655" s="17"/>
      <c r="F655" s="11" t="s">
        <v>4173</v>
      </c>
      <c r="G655" s="17" t="s">
        <v>4174</v>
      </c>
      <c r="H655" s="17" t="s">
        <v>259</v>
      </c>
      <c r="I655" s="824" t="s">
        <v>4106</v>
      </c>
    </row>
    <row r="656" spans="1:9" ht="25" outlineLevel="1" x14ac:dyDescent="0.35">
      <c r="A656" s="780">
        <v>653</v>
      </c>
      <c r="B656" s="568" t="s">
        <v>2919</v>
      </c>
      <c r="C656" s="17" t="s">
        <v>2920</v>
      </c>
      <c r="D656" s="792" t="s">
        <v>4172</v>
      </c>
      <c r="E656" s="17"/>
      <c r="F656" s="16" t="s">
        <v>2490</v>
      </c>
      <c r="G656" s="11" t="s">
        <v>4240</v>
      </c>
      <c r="H656" s="17" t="s">
        <v>259</v>
      </c>
      <c r="I656" s="824" t="s">
        <v>4106</v>
      </c>
    </row>
    <row r="657" spans="1:9" ht="25" outlineLevel="1" x14ac:dyDescent="0.35">
      <c r="A657" s="780">
        <v>654</v>
      </c>
      <c r="B657" s="568" t="s">
        <v>2921</v>
      </c>
      <c r="C657" s="63" t="s">
        <v>2922</v>
      </c>
      <c r="D657" s="792" t="s">
        <v>4172</v>
      </c>
      <c r="E657" s="17"/>
      <c r="F657" s="69" t="s">
        <v>4271</v>
      </c>
      <c r="G657" s="70" t="s">
        <v>4272</v>
      </c>
      <c r="H657" s="17" t="s">
        <v>259</v>
      </c>
      <c r="I657" s="824" t="s">
        <v>4106</v>
      </c>
    </row>
    <row r="658" spans="1:9" ht="25" outlineLevel="1" x14ac:dyDescent="0.35">
      <c r="A658" s="780">
        <v>655</v>
      </c>
      <c r="B658" s="568" t="s">
        <v>2923</v>
      </c>
      <c r="C658" s="63" t="s">
        <v>2924</v>
      </c>
      <c r="D658" s="792" t="s">
        <v>4172</v>
      </c>
      <c r="E658" s="17"/>
      <c r="F658" s="11" t="s">
        <v>4173</v>
      </c>
      <c r="G658" s="17" t="s">
        <v>4174</v>
      </c>
      <c r="H658" s="17" t="s">
        <v>259</v>
      </c>
      <c r="I658" s="824" t="s">
        <v>4106</v>
      </c>
    </row>
    <row r="659" spans="1:9" ht="25" outlineLevel="1" x14ac:dyDescent="0.35">
      <c r="A659" s="780">
        <v>656</v>
      </c>
      <c r="B659" s="568" t="s">
        <v>2925</v>
      </c>
      <c r="C659" s="63" t="s">
        <v>2926</v>
      </c>
      <c r="D659" s="792" t="s">
        <v>4172</v>
      </c>
      <c r="E659" s="17"/>
      <c r="F659" s="11" t="s">
        <v>4173</v>
      </c>
      <c r="G659" s="17" t="s">
        <v>4174</v>
      </c>
      <c r="H659" s="17" t="s">
        <v>259</v>
      </c>
      <c r="I659" s="824" t="s">
        <v>4106</v>
      </c>
    </row>
    <row r="660" spans="1:9" ht="25" outlineLevel="1" x14ac:dyDescent="0.35">
      <c r="A660" s="942">
        <v>657</v>
      </c>
      <c r="B660" s="460" t="s">
        <v>2927</v>
      </c>
      <c r="C660" s="63" t="s">
        <v>2928</v>
      </c>
      <c r="D660" s="139" t="s">
        <v>4090</v>
      </c>
      <c r="E660" s="17" t="s">
        <v>4440</v>
      </c>
      <c r="F660" s="70" t="s">
        <v>4091</v>
      </c>
      <c r="G660" s="70" t="s">
        <v>4091</v>
      </c>
      <c r="H660" s="17" t="s">
        <v>259</v>
      </c>
      <c r="I660" s="824" t="s">
        <v>4106</v>
      </c>
    </row>
    <row r="661" spans="1:9" ht="25" outlineLevel="1" x14ac:dyDescent="0.35">
      <c r="A661" s="942">
        <v>658</v>
      </c>
      <c r="B661" s="460" t="s">
        <v>2929</v>
      </c>
      <c r="C661" s="63" t="s">
        <v>2930</v>
      </c>
      <c r="D661" s="792" t="s">
        <v>4172</v>
      </c>
      <c r="E661" s="17" t="s">
        <v>4441</v>
      </c>
      <c r="F661" s="11" t="s">
        <v>4173</v>
      </c>
      <c r="G661" s="17" t="s">
        <v>4174</v>
      </c>
      <c r="H661" s="17" t="s">
        <v>259</v>
      </c>
      <c r="I661" s="824" t="s">
        <v>4108</v>
      </c>
    </row>
    <row r="662" spans="1:9" s="60" customFormat="1" outlineLevel="1" x14ac:dyDescent="0.35">
      <c r="A662" s="789">
        <v>659</v>
      </c>
      <c r="B662" s="580" t="s">
        <v>913</v>
      </c>
      <c r="C662" s="751" t="s">
        <v>2931</v>
      </c>
      <c r="D662" s="139" t="s">
        <v>4090</v>
      </c>
      <c r="E662" s="752" t="s">
        <v>4442</v>
      </c>
      <c r="F662" s="70" t="s">
        <v>4091</v>
      </c>
      <c r="G662" s="70" t="s">
        <v>4091</v>
      </c>
      <c r="H662" s="17" t="s">
        <v>259</v>
      </c>
      <c r="I662" s="40" t="s">
        <v>4111</v>
      </c>
    </row>
    <row r="663" spans="1:9" ht="25" outlineLevel="1" x14ac:dyDescent="0.35">
      <c r="A663" s="942">
        <v>660</v>
      </c>
      <c r="B663" s="460" t="s">
        <v>2936</v>
      </c>
      <c r="C663" s="63" t="s">
        <v>2937</v>
      </c>
      <c r="D663" s="792" t="s">
        <v>4172</v>
      </c>
      <c r="E663" s="17"/>
      <c r="F663" s="11" t="s">
        <v>4173</v>
      </c>
      <c r="G663" s="17" t="s">
        <v>4174</v>
      </c>
      <c r="H663" s="17" t="s">
        <v>259</v>
      </c>
      <c r="I663" s="824" t="s">
        <v>4111</v>
      </c>
    </row>
    <row r="664" spans="1:9" outlineLevel="1" x14ac:dyDescent="0.35">
      <c r="A664" s="942">
        <v>661</v>
      </c>
      <c r="B664" s="460" t="s">
        <v>2938</v>
      </c>
      <c r="C664" s="63" t="s">
        <v>2939</v>
      </c>
      <c r="D664" s="43" t="s">
        <v>4094</v>
      </c>
      <c r="E664" s="17"/>
      <c r="F664" s="17" t="s">
        <v>4091</v>
      </c>
      <c r="G664" s="17" t="s">
        <v>4091</v>
      </c>
      <c r="H664" s="17" t="s">
        <v>1870</v>
      </c>
      <c r="I664" s="824" t="s">
        <v>4091</v>
      </c>
    </row>
    <row r="665" spans="1:9" outlineLevel="1" x14ac:dyDescent="0.35">
      <c r="A665" s="942">
        <v>662</v>
      </c>
      <c r="B665" s="460" t="s">
        <v>2940</v>
      </c>
      <c r="C665" s="63" t="s">
        <v>2941</v>
      </c>
      <c r="D665" s="43" t="s">
        <v>4094</v>
      </c>
      <c r="E665" s="17"/>
      <c r="F665" s="17" t="s">
        <v>4091</v>
      </c>
      <c r="G665" s="17" t="s">
        <v>4091</v>
      </c>
      <c r="H665" s="17" t="s">
        <v>1870</v>
      </c>
      <c r="I665" s="824" t="s">
        <v>4091</v>
      </c>
    </row>
    <row r="666" spans="1:9" ht="25" outlineLevel="1" x14ac:dyDescent="0.35">
      <c r="A666" s="942">
        <v>663</v>
      </c>
      <c r="B666" s="460" t="s">
        <v>2942</v>
      </c>
      <c r="C666" s="63" t="s">
        <v>2943</v>
      </c>
      <c r="D666" s="792" t="s">
        <v>4172</v>
      </c>
      <c r="E666" s="17"/>
      <c r="F666" s="11" t="s">
        <v>4173</v>
      </c>
      <c r="G666" s="17" t="s">
        <v>4174</v>
      </c>
      <c r="H666" s="17" t="s">
        <v>259</v>
      </c>
      <c r="I666" s="824" t="s">
        <v>4106</v>
      </c>
    </row>
    <row r="667" spans="1:9" ht="25" outlineLevel="1" x14ac:dyDescent="0.35">
      <c r="A667" s="784">
        <v>664</v>
      </c>
      <c r="B667" s="439" t="s">
        <v>2944</v>
      </c>
      <c r="C667" s="17" t="s">
        <v>2945</v>
      </c>
      <c r="D667" s="792" t="s">
        <v>4172</v>
      </c>
      <c r="E667" s="17"/>
      <c r="F667" s="11" t="s">
        <v>4173</v>
      </c>
      <c r="G667" s="17" t="s">
        <v>4174</v>
      </c>
      <c r="H667" s="17" t="s">
        <v>259</v>
      </c>
      <c r="I667" s="824" t="s">
        <v>4106</v>
      </c>
    </row>
    <row r="668" spans="1:9" ht="13" x14ac:dyDescent="0.35">
      <c r="A668" s="500">
        <v>665</v>
      </c>
      <c r="B668" s="491"/>
      <c r="C668" s="263" t="s">
        <v>2946</v>
      </c>
      <c r="D668" s="1019"/>
      <c r="E668" s="263"/>
      <c r="F668" s="263" t="s">
        <v>1642</v>
      </c>
      <c r="G668" s="264" t="s">
        <v>1642</v>
      </c>
      <c r="H668" s="385" t="s">
        <v>1642</v>
      </c>
      <c r="I668" s="385" t="s">
        <v>1642</v>
      </c>
    </row>
    <row r="669" spans="1:9" ht="13" outlineLevel="1" x14ac:dyDescent="0.35">
      <c r="A669" s="955">
        <v>666</v>
      </c>
      <c r="B669" s="435"/>
      <c r="C669" s="44" t="s">
        <v>2818</v>
      </c>
      <c r="D669" s="148"/>
      <c r="E669" s="417"/>
      <c r="F669" s="417" t="s">
        <v>1642</v>
      </c>
      <c r="G669" s="417" t="s">
        <v>1642</v>
      </c>
      <c r="H669" s="62" t="s">
        <v>1642</v>
      </c>
      <c r="I669" s="23" t="s">
        <v>1642</v>
      </c>
    </row>
    <row r="670" spans="1:9" ht="25" outlineLevel="1" x14ac:dyDescent="0.35">
      <c r="A670" s="942">
        <v>667</v>
      </c>
      <c r="B670" s="460" t="s">
        <v>2947</v>
      </c>
      <c r="C670" s="11" t="s">
        <v>2948</v>
      </c>
      <c r="D670" s="139" t="s">
        <v>4090</v>
      </c>
      <c r="E670" s="63" t="s">
        <v>4443</v>
      </c>
      <c r="F670" s="17" t="s">
        <v>4091</v>
      </c>
      <c r="G670" s="17" t="s">
        <v>4091</v>
      </c>
      <c r="H670" s="18" t="s">
        <v>257</v>
      </c>
      <c r="I670" s="824" t="s">
        <v>4092</v>
      </c>
    </row>
    <row r="671" spans="1:9" outlineLevel="1" x14ac:dyDescent="0.35">
      <c r="A671" s="942">
        <v>668</v>
      </c>
      <c r="B671" s="460" t="s">
        <v>2949</v>
      </c>
      <c r="C671" s="63" t="s">
        <v>2950</v>
      </c>
      <c r="D671" s="43" t="s">
        <v>4094</v>
      </c>
      <c r="E671" s="63"/>
      <c r="F671" s="17" t="s">
        <v>4091</v>
      </c>
      <c r="G671" s="17" t="s">
        <v>4091</v>
      </c>
      <c r="H671" s="18" t="s">
        <v>1870</v>
      </c>
      <c r="I671" s="824" t="s">
        <v>4091</v>
      </c>
    </row>
    <row r="672" spans="1:9" outlineLevel="1" x14ac:dyDescent="0.35">
      <c r="A672" s="942">
        <v>669</v>
      </c>
      <c r="B672" s="460" t="s">
        <v>2951</v>
      </c>
      <c r="C672" s="63" t="s">
        <v>2952</v>
      </c>
      <c r="D672" s="139" t="s">
        <v>4090</v>
      </c>
      <c r="E672" s="63" t="s">
        <v>4444</v>
      </c>
      <c r="F672" s="17" t="s">
        <v>4091</v>
      </c>
      <c r="G672" s="17" t="s">
        <v>4091</v>
      </c>
      <c r="H672" s="18" t="s">
        <v>257</v>
      </c>
      <c r="I672" s="824" t="s">
        <v>4119</v>
      </c>
    </row>
    <row r="673" spans="1:9" ht="25" outlineLevel="1" x14ac:dyDescent="0.35">
      <c r="A673" s="942">
        <v>670</v>
      </c>
      <c r="B673" s="460" t="s">
        <v>2953</v>
      </c>
      <c r="C673" s="63" t="s">
        <v>2954</v>
      </c>
      <c r="D673" s="792" t="s">
        <v>4172</v>
      </c>
      <c r="E673" s="11" t="s">
        <v>4445</v>
      </c>
      <c r="F673" s="11" t="s">
        <v>4173</v>
      </c>
      <c r="G673" s="11" t="s">
        <v>4174</v>
      </c>
      <c r="H673" s="18" t="s">
        <v>259</v>
      </c>
      <c r="I673" s="824" t="s">
        <v>4106</v>
      </c>
    </row>
    <row r="674" spans="1:9" ht="25" outlineLevel="1" x14ac:dyDescent="0.35">
      <c r="A674" s="942">
        <v>671</v>
      </c>
      <c r="B674" s="460" t="s">
        <v>2955</v>
      </c>
      <c r="C674" s="63" t="s">
        <v>2956</v>
      </c>
      <c r="D674" s="792" t="s">
        <v>4172</v>
      </c>
      <c r="E674" s="63"/>
      <c r="F674" s="63" t="s">
        <v>4173</v>
      </c>
      <c r="G674" s="63" t="s">
        <v>4174</v>
      </c>
      <c r="H674" s="18" t="s">
        <v>259</v>
      </c>
      <c r="I674" s="824" t="s">
        <v>4106</v>
      </c>
    </row>
    <row r="675" spans="1:9" ht="25" outlineLevel="1" x14ac:dyDescent="0.35">
      <c r="A675" s="942">
        <v>672</v>
      </c>
      <c r="B675" s="460" t="s">
        <v>2957</v>
      </c>
      <c r="C675" s="63" t="s">
        <v>2958</v>
      </c>
      <c r="D675" s="792" t="s">
        <v>4172</v>
      </c>
      <c r="E675" s="63"/>
      <c r="F675" s="63" t="s">
        <v>4173</v>
      </c>
      <c r="G675" s="63" t="s">
        <v>4174</v>
      </c>
      <c r="H675" s="18" t="s">
        <v>259</v>
      </c>
      <c r="I675" s="824" t="s">
        <v>4106</v>
      </c>
    </row>
    <row r="676" spans="1:9" outlineLevel="1" x14ac:dyDescent="0.35">
      <c r="A676" s="942">
        <v>673</v>
      </c>
      <c r="B676" s="460" t="s">
        <v>2959</v>
      </c>
      <c r="C676" s="63" t="s">
        <v>2960</v>
      </c>
      <c r="D676" s="43" t="s">
        <v>4094</v>
      </c>
      <c r="E676" s="63"/>
      <c r="F676" s="17" t="s">
        <v>4091</v>
      </c>
      <c r="G676" s="17" t="s">
        <v>4091</v>
      </c>
      <c r="H676" s="18" t="s">
        <v>1870</v>
      </c>
      <c r="I676" s="824" t="s">
        <v>4091</v>
      </c>
    </row>
    <row r="677" spans="1:9" ht="25" outlineLevel="1" x14ac:dyDescent="0.35">
      <c r="A677" s="942">
        <v>674</v>
      </c>
      <c r="B677" s="460" t="s">
        <v>2961</v>
      </c>
      <c r="C677" s="63" t="s">
        <v>2962</v>
      </c>
      <c r="D677" s="792" t="s">
        <v>4172</v>
      </c>
      <c r="E677" s="63"/>
      <c r="F677" s="69" t="s">
        <v>4271</v>
      </c>
      <c r="G677" s="69" t="s">
        <v>4272</v>
      </c>
      <c r="H677" s="18" t="s">
        <v>259</v>
      </c>
      <c r="I677" s="824" t="s">
        <v>4106</v>
      </c>
    </row>
    <row r="678" spans="1:9" ht="25" outlineLevel="1" x14ac:dyDescent="0.35">
      <c r="A678" s="942">
        <v>675</v>
      </c>
      <c r="B678" s="460" t="s">
        <v>2963</v>
      </c>
      <c r="C678" s="63" t="s">
        <v>2964</v>
      </c>
      <c r="D678" s="792" t="s">
        <v>4172</v>
      </c>
      <c r="E678" s="63"/>
      <c r="F678" s="69" t="s">
        <v>4271</v>
      </c>
      <c r="G678" s="69" t="s">
        <v>4272</v>
      </c>
      <c r="H678" s="18" t="s">
        <v>259</v>
      </c>
      <c r="I678" s="824" t="s">
        <v>4106</v>
      </c>
    </row>
    <row r="679" spans="1:9" ht="25" outlineLevel="1" x14ac:dyDescent="0.35">
      <c r="A679" s="942">
        <v>676</v>
      </c>
      <c r="B679" s="460" t="s">
        <v>2965</v>
      </c>
      <c r="C679" s="63" t="s">
        <v>2966</v>
      </c>
      <c r="D679" s="792" t="s">
        <v>4172</v>
      </c>
      <c r="E679" s="63"/>
      <c r="F679" s="69" t="s">
        <v>4271</v>
      </c>
      <c r="G679" s="69" t="s">
        <v>4272</v>
      </c>
      <c r="H679" s="18" t="s">
        <v>259</v>
      </c>
      <c r="I679" s="824" t="s">
        <v>4106</v>
      </c>
    </row>
    <row r="680" spans="1:9" ht="37.5" outlineLevel="1" x14ac:dyDescent="0.35">
      <c r="A680" s="942">
        <v>677</v>
      </c>
      <c r="B680" s="460" t="s">
        <v>2967</v>
      </c>
      <c r="C680" s="63" t="s">
        <v>2968</v>
      </c>
      <c r="D680" s="792" t="s">
        <v>4172</v>
      </c>
      <c r="E680" s="63"/>
      <c r="F680" s="69" t="s">
        <v>4273</v>
      </c>
      <c r="G680" s="69" t="s">
        <v>4274</v>
      </c>
      <c r="H680" s="18" t="s">
        <v>259</v>
      </c>
      <c r="I680" s="824" t="s">
        <v>4106</v>
      </c>
    </row>
    <row r="681" spans="1:9" outlineLevel="1" x14ac:dyDescent="0.35">
      <c r="A681" s="942">
        <v>678</v>
      </c>
      <c r="B681" s="460" t="s">
        <v>2969</v>
      </c>
      <c r="C681" s="63" t="s">
        <v>2970</v>
      </c>
      <c r="D681" s="43" t="s">
        <v>4094</v>
      </c>
      <c r="E681" s="63"/>
      <c r="F681" s="17" t="s">
        <v>4091</v>
      </c>
      <c r="G681" s="17" t="s">
        <v>4091</v>
      </c>
      <c r="H681" s="17" t="s">
        <v>1870</v>
      </c>
      <c r="I681" s="824" t="s">
        <v>4091</v>
      </c>
    </row>
    <row r="682" spans="1:9" outlineLevel="1" x14ac:dyDescent="0.35">
      <c r="A682" s="942">
        <v>679</v>
      </c>
      <c r="B682" s="460" t="s">
        <v>2971</v>
      </c>
      <c r="C682" s="63" t="s">
        <v>2972</v>
      </c>
      <c r="D682" s="43" t="s">
        <v>4094</v>
      </c>
      <c r="E682" s="63" t="s">
        <v>4446</v>
      </c>
      <c r="F682" s="17" t="s">
        <v>4091</v>
      </c>
      <c r="G682" s="17" t="s">
        <v>4091</v>
      </c>
      <c r="H682" s="17" t="s">
        <v>1870</v>
      </c>
      <c r="I682" s="824" t="s">
        <v>4091</v>
      </c>
    </row>
    <row r="683" spans="1:9" outlineLevel="1" x14ac:dyDescent="0.35">
      <c r="A683" s="942">
        <v>680</v>
      </c>
      <c r="B683" s="460" t="s">
        <v>2973</v>
      </c>
      <c r="C683" s="63" t="s">
        <v>2974</v>
      </c>
      <c r="D683" s="43" t="s">
        <v>4094</v>
      </c>
      <c r="E683" s="63"/>
      <c r="F683" s="17" t="s">
        <v>4091</v>
      </c>
      <c r="G683" s="17" t="s">
        <v>4091</v>
      </c>
      <c r="H683" s="17" t="s">
        <v>1870</v>
      </c>
      <c r="I683" s="824" t="s">
        <v>4091</v>
      </c>
    </row>
    <row r="684" spans="1:9" outlineLevel="1" x14ac:dyDescent="0.35">
      <c r="A684" s="944">
        <v>681</v>
      </c>
      <c r="B684" s="427" t="s">
        <v>2975</v>
      </c>
      <c r="C684" s="11" t="s">
        <v>2976</v>
      </c>
      <c r="D684" s="139" t="s">
        <v>4090</v>
      </c>
      <c r="E684" s="63" t="s">
        <v>4447</v>
      </c>
      <c r="F684" s="17" t="s">
        <v>4091</v>
      </c>
      <c r="G684" s="17" t="s">
        <v>4091</v>
      </c>
      <c r="H684" s="18" t="s">
        <v>257</v>
      </c>
      <c r="I684" s="824" t="s">
        <v>4092</v>
      </c>
    </row>
    <row r="685" spans="1:9" ht="26" x14ac:dyDescent="0.35">
      <c r="A685" s="500">
        <v>682</v>
      </c>
      <c r="B685" s="491"/>
      <c r="C685" s="263" t="s">
        <v>2977</v>
      </c>
      <c r="D685" s="1019"/>
      <c r="E685" s="263"/>
      <c r="F685" s="263" t="s">
        <v>1642</v>
      </c>
      <c r="G685" s="264" t="s">
        <v>1642</v>
      </c>
      <c r="H685" s="385" t="s">
        <v>1642</v>
      </c>
      <c r="I685" s="385" t="s">
        <v>1642</v>
      </c>
    </row>
    <row r="686" spans="1:9" ht="13" outlineLevel="1" x14ac:dyDescent="0.35">
      <c r="A686" s="980">
        <v>683</v>
      </c>
      <c r="B686" s="475"/>
      <c r="C686" s="31" t="s">
        <v>2978</v>
      </c>
      <c r="D686" s="32"/>
      <c r="E686" s="33"/>
      <c r="F686" s="224" t="s">
        <v>1642</v>
      </c>
      <c r="G686" s="224" t="s">
        <v>1642</v>
      </c>
      <c r="H686" s="34" t="s">
        <v>1642</v>
      </c>
      <c r="I686" s="809" t="s">
        <v>1642</v>
      </c>
    </row>
    <row r="687" spans="1:9" ht="25" outlineLevel="1" x14ac:dyDescent="0.35">
      <c r="A687" s="942">
        <v>684</v>
      </c>
      <c r="B687" s="460" t="s">
        <v>2979</v>
      </c>
      <c r="C687" s="63" t="s">
        <v>2980</v>
      </c>
      <c r="D687" s="43" t="s">
        <v>4094</v>
      </c>
      <c r="E687" s="28"/>
      <c r="F687" s="17" t="s">
        <v>4091</v>
      </c>
      <c r="G687" s="17" t="s">
        <v>4091</v>
      </c>
      <c r="H687" s="17" t="s">
        <v>1870</v>
      </c>
      <c r="I687" s="824" t="s">
        <v>4091</v>
      </c>
    </row>
    <row r="688" spans="1:9" outlineLevel="1" x14ac:dyDescent="0.35">
      <c r="A688" s="942">
        <v>685</v>
      </c>
      <c r="B688" s="460" t="s">
        <v>2981</v>
      </c>
      <c r="C688" s="63" t="s">
        <v>2982</v>
      </c>
      <c r="D688" s="139" t="s">
        <v>4090</v>
      </c>
      <c r="E688" s="63"/>
      <c r="F688" s="17" t="s">
        <v>4091</v>
      </c>
      <c r="G688" s="17" t="s">
        <v>4091</v>
      </c>
      <c r="H688" s="18" t="s">
        <v>257</v>
      </c>
      <c r="I688" s="824" t="s">
        <v>4092</v>
      </c>
    </row>
    <row r="689" spans="1:9" outlineLevel="1" x14ac:dyDescent="0.35">
      <c r="A689" s="942">
        <v>686</v>
      </c>
      <c r="B689" s="460" t="s">
        <v>2983</v>
      </c>
      <c r="C689" s="63" t="s">
        <v>2984</v>
      </c>
      <c r="D689" s="139" t="s">
        <v>4090</v>
      </c>
      <c r="E689" s="63" t="s">
        <v>4448</v>
      </c>
      <c r="F689" s="17" t="s">
        <v>4091</v>
      </c>
      <c r="G689" s="17" t="s">
        <v>4091</v>
      </c>
      <c r="H689" s="18" t="s">
        <v>257</v>
      </c>
      <c r="I689" s="824" t="s">
        <v>4092</v>
      </c>
    </row>
    <row r="690" spans="1:9" ht="13" outlineLevel="1" x14ac:dyDescent="0.35">
      <c r="A690" s="980">
        <v>687</v>
      </c>
      <c r="B690" s="475"/>
      <c r="C690" s="12" t="s">
        <v>2985</v>
      </c>
      <c r="D690" s="422"/>
      <c r="E690" s="420"/>
      <c r="F690" s="420" t="s">
        <v>1642</v>
      </c>
      <c r="G690" s="420" t="s">
        <v>1642</v>
      </c>
      <c r="H690" s="12" t="s">
        <v>1642</v>
      </c>
      <c r="I690" s="12" t="s">
        <v>1642</v>
      </c>
    </row>
    <row r="691" spans="1:9" outlineLevel="1" x14ac:dyDescent="0.35">
      <c r="A691" s="942">
        <v>688</v>
      </c>
      <c r="B691" s="460" t="s">
        <v>2986</v>
      </c>
      <c r="C691" s="63" t="s">
        <v>2987</v>
      </c>
      <c r="D691" s="139" t="s">
        <v>4090</v>
      </c>
      <c r="E691" s="63"/>
      <c r="F691" s="17" t="s">
        <v>4091</v>
      </c>
      <c r="G691" s="17" t="s">
        <v>4091</v>
      </c>
      <c r="H691" s="18" t="s">
        <v>257</v>
      </c>
      <c r="I691" s="824" t="s">
        <v>4092</v>
      </c>
    </row>
    <row r="692" spans="1:9" outlineLevel="1" x14ac:dyDescent="0.35">
      <c r="A692" s="942">
        <v>689</v>
      </c>
      <c r="B692" s="460" t="s">
        <v>2988</v>
      </c>
      <c r="C692" s="64" t="s">
        <v>1891</v>
      </c>
      <c r="D692" s="139" t="s">
        <v>4090</v>
      </c>
      <c r="E692" s="63"/>
      <c r="F692" s="17" t="s">
        <v>4091</v>
      </c>
      <c r="G692" s="17" t="s">
        <v>4091</v>
      </c>
      <c r="H692" s="18" t="s">
        <v>257</v>
      </c>
      <c r="I692" s="824" t="s">
        <v>4092</v>
      </c>
    </row>
    <row r="693" spans="1:9" outlineLevel="1" x14ac:dyDescent="0.35">
      <c r="A693" s="942">
        <v>690</v>
      </c>
      <c r="B693" s="460" t="s">
        <v>2989</v>
      </c>
      <c r="C693" s="63" t="s">
        <v>2990</v>
      </c>
      <c r="D693" s="139" t="s">
        <v>4090</v>
      </c>
      <c r="E693" s="63"/>
      <c r="F693" s="17" t="s">
        <v>4091</v>
      </c>
      <c r="G693" s="17" t="s">
        <v>4091</v>
      </c>
      <c r="H693" s="18" t="s">
        <v>257</v>
      </c>
      <c r="I693" s="824" t="s">
        <v>4092</v>
      </c>
    </row>
    <row r="694" spans="1:9" outlineLevel="1" x14ac:dyDescent="0.35">
      <c r="A694" s="942">
        <v>691</v>
      </c>
      <c r="B694" s="460" t="s">
        <v>2991</v>
      </c>
      <c r="C694" s="63" t="s">
        <v>2992</v>
      </c>
      <c r="D694" s="139" t="s">
        <v>4090</v>
      </c>
      <c r="E694" s="63"/>
      <c r="F694" s="17" t="s">
        <v>4091</v>
      </c>
      <c r="G694" s="17" t="s">
        <v>4091</v>
      </c>
      <c r="H694" s="18" t="s">
        <v>257</v>
      </c>
      <c r="I694" s="824" t="s">
        <v>4092</v>
      </c>
    </row>
    <row r="695" spans="1:9" outlineLevel="1" x14ac:dyDescent="0.35">
      <c r="A695" s="942">
        <v>692</v>
      </c>
      <c r="B695" s="460" t="s">
        <v>2993</v>
      </c>
      <c r="C695" s="63" t="s">
        <v>2994</v>
      </c>
      <c r="D695" s="139" t="s">
        <v>4090</v>
      </c>
      <c r="E695" s="63"/>
      <c r="F695" s="17" t="s">
        <v>4091</v>
      </c>
      <c r="G695" s="17" t="s">
        <v>4091</v>
      </c>
      <c r="H695" s="18" t="s">
        <v>257</v>
      </c>
      <c r="I695" s="824" t="s">
        <v>4092</v>
      </c>
    </row>
    <row r="696" spans="1:9" outlineLevel="1" x14ac:dyDescent="0.35">
      <c r="A696" s="942">
        <v>693</v>
      </c>
      <c r="B696" s="460" t="s">
        <v>2995</v>
      </c>
      <c r="C696" s="63" t="s">
        <v>2996</v>
      </c>
      <c r="D696" s="139" t="s">
        <v>4090</v>
      </c>
      <c r="E696" s="11" t="s">
        <v>4449</v>
      </c>
      <c r="F696" s="17" t="s">
        <v>4091</v>
      </c>
      <c r="G696" s="17" t="s">
        <v>4091</v>
      </c>
      <c r="H696" s="18" t="s">
        <v>257</v>
      </c>
      <c r="I696" s="824" t="s">
        <v>4092</v>
      </c>
    </row>
    <row r="697" spans="1:9" ht="13" outlineLevel="1" x14ac:dyDescent="0.35">
      <c r="A697" s="486">
        <v>694</v>
      </c>
      <c r="B697" s="440"/>
      <c r="C697" s="12" t="s">
        <v>2997</v>
      </c>
      <c r="D697" s="149"/>
      <c r="E697" s="420"/>
      <c r="F697" s="420" t="s">
        <v>1642</v>
      </c>
      <c r="G697" s="420" t="s">
        <v>1642</v>
      </c>
      <c r="H697" s="12" t="s">
        <v>1642</v>
      </c>
      <c r="I697" s="12" t="s">
        <v>1642</v>
      </c>
    </row>
    <row r="698" spans="1:9" outlineLevel="1" x14ac:dyDescent="0.35">
      <c r="A698" s="934">
        <v>695</v>
      </c>
      <c r="B698" s="457" t="s">
        <v>2998</v>
      </c>
      <c r="C698" s="28" t="s">
        <v>2999</v>
      </c>
      <c r="D698" s="140" t="s">
        <v>1994</v>
      </c>
      <c r="E698" s="28" t="s">
        <v>4450</v>
      </c>
      <c r="F698" s="17" t="s">
        <v>4091</v>
      </c>
      <c r="G698" s="17" t="s">
        <v>4091</v>
      </c>
      <c r="H698" s="17" t="s">
        <v>257</v>
      </c>
      <c r="I698" s="824" t="s">
        <v>4101</v>
      </c>
    </row>
    <row r="699" spans="1:9" ht="13" outlineLevel="1" x14ac:dyDescent="0.35">
      <c r="A699" s="486">
        <v>696</v>
      </c>
      <c r="B699" s="440"/>
      <c r="C699" s="12" t="s">
        <v>3000</v>
      </c>
      <c r="D699" s="149"/>
      <c r="E699" s="420"/>
      <c r="F699" s="420" t="s">
        <v>1642</v>
      </c>
      <c r="G699" s="420" t="s">
        <v>1642</v>
      </c>
      <c r="H699" s="12" t="s">
        <v>1642</v>
      </c>
      <c r="I699" s="810" t="s">
        <v>1642</v>
      </c>
    </row>
    <row r="700" spans="1:9" outlineLevel="1" x14ac:dyDescent="0.35">
      <c r="A700" s="934">
        <v>697</v>
      </c>
      <c r="B700" s="457" t="s">
        <v>3001</v>
      </c>
      <c r="C700" s="28" t="s">
        <v>3002</v>
      </c>
      <c r="D700" s="43" t="s">
        <v>4094</v>
      </c>
      <c r="E700" s="40"/>
      <c r="F700" s="17" t="s">
        <v>4091</v>
      </c>
      <c r="G700" s="17" t="s">
        <v>4091</v>
      </c>
      <c r="H700" s="18" t="s">
        <v>1870</v>
      </c>
      <c r="I700" s="824" t="s">
        <v>4091</v>
      </c>
    </row>
    <row r="701" spans="1:9" outlineLevel="1" x14ac:dyDescent="0.35">
      <c r="A701" s="934">
        <v>698</v>
      </c>
      <c r="B701" s="457" t="s">
        <v>3003</v>
      </c>
      <c r="C701" s="28" t="s">
        <v>3004</v>
      </c>
      <c r="D701" s="139" t="s">
        <v>4090</v>
      </c>
      <c r="E701" s="40"/>
      <c r="F701" s="17" t="s">
        <v>4091</v>
      </c>
      <c r="G701" s="17" t="s">
        <v>4091</v>
      </c>
      <c r="H701" s="17" t="s">
        <v>257</v>
      </c>
      <c r="I701" s="824" t="s">
        <v>4092</v>
      </c>
    </row>
    <row r="702" spans="1:9" outlineLevel="1" x14ac:dyDescent="0.35">
      <c r="A702" s="934">
        <v>699</v>
      </c>
      <c r="B702" s="457" t="s">
        <v>3005</v>
      </c>
      <c r="C702" s="28" t="s">
        <v>3006</v>
      </c>
      <c r="D702" s="139" t="s">
        <v>4090</v>
      </c>
      <c r="E702" s="40"/>
      <c r="F702" s="17" t="s">
        <v>4091</v>
      </c>
      <c r="G702" s="17" t="s">
        <v>4091</v>
      </c>
      <c r="H702" s="17" t="s">
        <v>257</v>
      </c>
      <c r="I702" s="824" t="s">
        <v>4092</v>
      </c>
    </row>
    <row r="703" spans="1:9" outlineLevel="1" x14ac:dyDescent="0.35">
      <c r="A703" s="934">
        <v>700</v>
      </c>
      <c r="B703" s="457" t="s">
        <v>3007</v>
      </c>
      <c r="C703" s="28" t="s">
        <v>3008</v>
      </c>
      <c r="D703" s="139" t="s">
        <v>4090</v>
      </c>
      <c r="E703" s="40"/>
      <c r="F703" s="17" t="s">
        <v>4091</v>
      </c>
      <c r="G703" s="17" t="s">
        <v>4091</v>
      </c>
      <c r="H703" s="17" t="s">
        <v>257</v>
      </c>
      <c r="I703" s="824" t="s">
        <v>4092</v>
      </c>
    </row>
    <row r="704" spans="1:9" ht="25" outlineLevel="1" x14ac:dyDescent="0.35">
      <c r="A704" s="934">
        <v>701</v>
      </c>
      <c r="B704" s="457" t="s">
        <v>3009</v>
      </c>
      <c r="C704" s="28" t="s">
        <v>3010</v>
      </c>
      <c r="D704" s="139" t="s">
        <v>4090</v>
      </c>
      <c r="E704" s="40"/>
      <c r="F704" s="17" t="s">
        <v>4091</v>
      </c>
      <c r="G704" s="17" t="s">
        <v>4091</v>
      </c>
      <c r="H704" s="21" t="s">
        <v>257</v>
      </c>
      <c r="I704" s="824" t="s">
        <v>4106</v>
      </c>
    </row>
    <row r="705" spans="1:9" ht="13" x14ac:dyDescent="0.35">
      <c r="A705" s="1020">
        <v>702</v>
      </c>
      <c r="B705" s="498"/>
      <c r="C705" s="389" t="s">
        <v>3011</v>
      </c>
      <c r="D705" s="1019"/>
      <c r="E705" s="263"/>
      <c r="F705" s="263" t="s">
        <v>1642</v>
      </c>
      <c r="G705" s="264" t="s">
        <v>1642</v>
      </c>
      <c r="H705" s="385" t="s">
        <v>1642</v>
      </c>
      <c r="I705" s="385" t="s">
        <v>1642</v>
      </c>
    </row>
    <row r="706" spans="1:9" ht="13" outlineLevel="1" x14ac:dyDescent="0.35">
      <c r="A706" s="936">
        <v>703</v>
      </c>
      <c r="B706" s="448"/>
      <c r="C706" s="15" t="s">
        <v>1029</v>
      </c>
      <c r="D706" s="24"/>
      <c r="E706" s="423"/>
      <c r="F706" s="423" t="s">
        <v>1642</v>
      </c>
      <c r="G706" s="423" t="s">
        <v>1642</v>
      </c>
      <c r="H706" s="23" t="s">
        <v>1642</v>
      </c>
      <c r="I706" s="23" t="s">
        <v>1642</v>
      </c>
    </row>
    <row r="707" spans="1:9" ht="25" outlineLevel="1" x14ac:dyDescent="0.35">
      <c r="A707" s="934">
        <v>704</v>
      </c>
      <c r="B707" s="457" t="s">
        <v>3012</v>
      </c>
      <c r="C707" s="28" t="s">
        <v>3013</v>
      </c>
      <c r="D707" s="946" t="s">
        <v>4090</v>
      </c>
      <c r="E707" s="65" t="s">
        <v>4451</v>
      </c>
      <c r="F707" s="17" t="s">
        <v>4091</v>
      </c>
      <c r="G707" s="17" t="s">
        <v>4091</v>
      </c>
      <c r="H707" s="21" t="s">
        <v>257</v>
      </c>
      <c r="I707" s="824" t="s">
        <v>4092</v>
      </c>
    </row>
    <row r="708" spans="1:9" ht="25" outlineLevel="1" x14ac:dyDescent="0.35">
      <c r="A708" s="934">
        <v>705</v>
      </c>
      <c r="B708" s="457" t="s">
        <v>3014</v>
      </c>
      <c r="C708" s="28" t="s">
        <v>3015</v>
      </c>
      <c r="D708" s="792" t="s">
        <v>4172</v>
      </c>
      <c r="E708" s="65" t="s">
        <v>4452</v>
      </c>
      <c r="F708" s="63" t="s">
        <v>4173</v>
      </c>
      <c r="G708" s="63" t="s">
        <v>4174</v>
      </c>
      <c r="H708" s="21" t="s">
        <v>259</v>
      </c>
      <c r="I708" s="824" t="s">
        <v>4106</v>
      </c>
    </row>
    <row r="709" spans="1:9" s="60" customFormat="1" ht="50" outlineLevel="1" x14ac:dyDescent="0.35">
      <c r="A709" s="783">
        <v>706</v>
      </c>
      <c r="B709" s="462" t="s">
        <v>620</v>
      </c>
      <c r="C709" s="11" t="s">
        <v>621</v>
      </c>
      <c r="D709" s="127" t="s">
        <v>256</v>
      </c>
      <c r="E709" s="35" t="s">
        <v>622</v>
      </c>
      <c r="F709" s="17" t="s">
        <v>4091</v>
      </c>
      <c r="G709" s="17" t="s">
        <v>4091</v>
      </c>
      <c r="H709" s="21" t="s">
        <v>257</v>
      </c>
      <c r="I709" s="824" t="s">
        <v>4106</v>
      </c>
    </row>
    <row r="710" spans="1:9" ht="26" x14ac:dyDescent="0.35">
      <c r="A710" s="1020">
        <v>707</v>
      </c>
      <c r="B710" s="498"/>
      <c r="C710" s="389" t="s">
        <v>3016</v>
      </c>
      <c r="D710" s="1019"/>
      <c r="E710" s="263"/>
      <c r="F710" s="263" t="s">
        <v>1642</v>
      </c>
      <c r="G710" s="264" t="s">
        <v>1642</v>
      </c>
      <c r="H710" s="385" t="s">
        <v>1642</v>
      </c>
      <c r="I710" s="385" t="s">
        <v>1642</v>
      </c>
    </row>
    <row r="711" spans="1:9" ht="13" outlineLevel="1" x14ac:dyDescent="0.35">
      <c r="A711" s="936">
        <v>708</v>
      </c>
      <c r="B711" s="448"/>
      <c r="C711" s="15" t="s">
        <v>1029</v>
      </c>
      <c r="D711" s="24"/>
      <c r="E711" s="423"/>
      <c r="F711" s="423" t="s">
        <v>1642</v>
      </c>
      <c r="G711" s="423" t="s">
        <v>1642</v>
      </c>
      <c r="H711" s="23" t="s">
        <v>1642</v>
      </c>
      <c r="I711" s="23" t="s">
        <v>1642</v>
      </c>
    </row>
    <row r="712" spans="1:9" outlineLevel="1" x14ac:dyDescent="0.35">
      <c r="A712" s="783">
        <v>709</v>
      </c>
      <c r="B712" s="462" t="s">
        <v>3017</v>
      </c>
      <c r="C712" s="40" t="s">
        <v>3018</v>
      </c>
      <c r="D712" s="147" t="s">
        <v>4090</v>
      </c>
      <c r="E712" s="65" t="s">
        <v>4453</v>
      </c>
      <c r="F712" s="17" t="s">
        <v>4091</v>
      </c>
      <c r="G712" s="17" t="s">
        <v>4091</v>
      </c>
      <c r="H712" s="21" t="s">
        <v>257</v>
      </c>
      <c r="I712" s="824" t="s">
        <v>4108</v>
      </c>
    </row>
    <row r="713" spans="1:9" outlineLevel="1" x14ac:dyDescent="0.35">
      <c r="A713" s="934">
        <v>710</v>
      </c>
      <c r="B713" s="457" t="s">
        <v>3019</v>
      </c>
      <c r="C713" s="40" t="s">
        <v>3020</v>
      </c>
      <c r="D713" s="139" t="s">
        <v>4090</v>
      </c>
      <c r="E713" s="28"/>
      <c r="F713" s="17" t="s">
        <v>4091</v>
      </c>
      <c r="G713" s="17" t="s">
        <v>4091</v>
      </c>
      <c r="H713" s="21" t="s">
        <v>257</v>
      </c>
      <c r="I713" s="824" t="s">
        <v>4092</v>
      </c>
    </row>
    <row r="714" spans="1:9" ht="25" outlineLevel="1" x14ac:dyDescent="0.35">
      <c r="A714" s="934">
        <v>711</v>
      </c>
      <c r="B714" s="457" t="s">
        <v>3021</v>
      </c>
      <c r="C714" s="40" t="s">
        <v>3022</v>
      </c>
      <c r="D714" s="139" t="s">
        <v>4090</v>
      </c>
      <c r="E714" s="40" t="s">
        <v>4454</v>
      </c>
      <c r="F714" s="17" t="s">
        <v>4091</v>
      </c>
      <c r="G714" s="17" t="s">
        <v>4091</v>
      </c>
      <c r="H714" s="21" t="s">
        <v>257</v>
      </c>
      <c r="I714" s="824" t="s">
        <v>4092</v>
      </c>
    </row>
    <row r="715" spans="1:9" ht="25" outlineLevel="1" x14ac:dyDescent="0.35">
      <c r="A715" s="934">
        <v>712</v>
      </c>
      <c r="B715" s="457" t="s">
        <v>3023</v>
      </c>
      <c r="C715" s="40" t="s">
        <v>3024</v>
      </c>
      <c r="D715" s="792" t="s">
        <v>4172</v>
      </c>
      <c r="E715" s="28"/>
      <c r="F715" s="40" t="s">
        <v>4173</v>
      </c>
      <c r="G715" s="40" t="s">
        <v>4174</v>
      </c>
      <c r="H715" s="21" t="s">
        <v>259</v>
      </c>
      <c r="I715" s="824" t="s">
        <v>4106</v>
      </c>
    </row>
    <row r="716" spans="1:9" ht="13" outlineLevel="1" x14ac:dyDescent="0.35">
      <c r="A716" s="936">
        <v>713</v>
      </c>
      <c r="B716" s="448"/>
      <c r="C716" s="15" t="s">
        <v>3025</v>
      </c>
      <c r="D716" s="24"/>
      <c r="E716" s="423"/>
      <c r="F716" s="423" t="s">
        <v>1642</v>
      </c>
      <c r="G716" s="423" t="s">
        <v>1642</v>
      </c>
      <c r="H716" s="23" t="s">
        <v>1642</v>
      </c>
      <c r="I716" s="23" t="s">
        <v>1642</v>
      </c>
    </row>
    <row r="717" spans="1:9" outlineLevel="1" x14ac:dyDescent="0.35">
      <c r="A717" s="934">
        <v>714</v>
      </c>
      <c r="B717" s="457" t="s">
        <v>3026</v>
      </c>
      <c r="C717" s="28" t="s">
        <v>3027</v>
      </c>
      <c r="D717" s="139" t="s">
        <v>4090</v>
      </c>
      <c r="E717" s="28"/>
      <c r="F717" s="17" t="s">
        <v>4091</v>
      </c>
      <c r="G717" s="17" t="s">
        <v>4091</v>
      </c>
      <c r="H717" s="21" t="s">
        <v>257</v>
      </c>
      <c r="I717" s="824" t="s">
        <v>4111</v>
      </c>
    </row>
    <row r="718" spans="1:9" ht="13" outlineLevel="1" x14ac:dyDescent="0.35">
      <c r="A718" s="936">
        <v>715</v>
      </c>
      <c r="B718" s="448"/>
      <c r="C718" s="37" t="s">
        <v>3028</v>
      </c>
      <c r="D718" s="24"/>
      <c r="E718" s="423"/>
      <c r="F718" s="423" t="s">
        <v>1642</v>
      </c>
      <c r="G718" s="423" t="s">
        <v>1642</v>
      </c>
      <c r="H718" s="23" t="s">
        <v>1642</v>
      </c>
      <c r="I718" s="23" t="s">
        <v>1642</v>
      </c>
    </row>
    <row r="719" spans="1:9" ht="25" outlineLevel="1" x14ac:dyDescent="0.35">
      <c r="A719" s="934">
        <v>716</v>
      </c>
      <c r="B719" s="457" t="s">
        <v>3029</v>
      </c>
      <c r="C719" s="28" t="s">
        <v>3030</v>
      </c>
      <c r="D719" s="792" t="s">
        <v>4172</v>
      </c>
      <c r="E719" s="28"/>
      <c r="F719" s="40" t="s">
        <v>4173</v>
      </c>
      <c r="G719" s="40" t="s">
        <v>4174</v>
      </c>
      <c r="H719" s="18" t="s">
        <v>259</v>
      </c>
      <c r="I719" s="824" t="s">
        <v>4111</v>
      </c>
    </row>
    <row r="720" spans="1:9" ht="13" x14ac:dyDescent="0.35">
      <c r="A720" s="1020">
        <v>717</v>
      </c>
      <c r="B720" s="498"/>
      <c r="C720" s="389" t="s">
        <v>3031</v>
      </c>
      <c r="D720" s="1019"/>
      <c r="E720" s="263"/>
      <c r="F720" s="263" t="s">
        <v>1642</v>
      </c>
      <c r="G720" s="264" t="s">
        <v>1642</v>
      </c>
      <c r="H720" s="385" t="s">
        <v>1642</v>
      </c>
      <c r="I720" s="385" t="s">
        <v>1642</v>
      </c>
    </row>
    <row r="721" spans="1:9" ht="13" outlineLevel="1" x14ac:dyDescent="0.35">
      <c r="A721" s="936">
        <v>718</v>
      </c>
      <c r="B721" s="448"/>
      <c r="C721" s="15" t="s">
        <v>1029</v>
      </c>
      <c r="D721" s="24"/>
      <c r="E721" s="423"/>
      <c r="F721" s="423" t="s">
        <v>1642</v>
      </c>
      <c r="G721" s="423" t="s">
        <v>1642</v>
      </c>
      <c r="H721" s="23" t="s">
        <v>1642</v>
      </c>
      <c r="I721" s="23" t="s">
        <v>1642</v>
      </c>
    </row>
    <row r="722" spans="1:9" outlineLevel="1" x14ac:dyDescent="0.35">
      <c r="A722" s="934">
        <v>719</v>
      </c>
      <c r="B722" s="457" t="s">
        <v>3032</v>
      </c>
      <c r="C722" s="28" t="s">
        <v>3033</v>
      </c>
      <c r="D722" s="139" t="s">
        <v>4090</v>
      </c>
      <c r="E722" s="28" t="s">
        <v>4455</v>
      </c>
      <c r="F722" s="17" t="s">
        <v>4091</v>
      </c>
      <c r="G722" s="17" t="s">
        <v>4091</v>
      </c>
      <c r="H722" s="40" t="s">
        <v>257</v>
      </c>
      <c r="I722" s="824" t="s">
        <v>4092</v>
      </c>
    </row>
    <row r="723" spans="1:9" ht="50" outlineLevel="1" x14ac:dyDescent="0.35">
      <c r="A723" s="934">
        <v>720</v>
      </c>
      <c r="B723" s="457" t="s">
        <v>3034</v>
      </c>
      <c r="C723" s="28" t="s">
        <v>3035</v>
      </c>
      <c r="D723" s="139" t="s">
        <v>4090</v>
      </c>
      <c r="E723" s="28" t="s">
        <v>4456</v>
      </c>
      <c r="F723" s="17" t="s">
        <v>4091</v>
      </c>
      <c r="G723" s="17" t="s">
        <v>4091</v>
      </c>
      <c r="H723" s="21" t="s">
        <v>257</v>
      </c>
      <c r="I723" s="824" t="s">
        <v>4106</v>
      </c>
    </row>
    <row r="724" spans="1:9" ht="25" outlineLevel="1" x14ac:dyDescent="0.35">
      <c r="A724" s="934">
        <v>721</v>
      </c>
      <c r="B724" s="457" t="s">
        <v>3036</v>
      </c>
      <c r="C724" s="40" t="s">
        <v>3037</v>
      </c>
      <c r="D724" s="792" t="s">
        <v>4172</v>
      </c>
      <c r="E724" s="40" t="s">
        <v>4457</v>
      </c>
      <c r="F724" s="17" t="s">
        <v>4173</v>
      </c>
      <c r="G724" s="17" t="s">
        <v>4174</v>
      </c>
      <c r="H724" s="21" t="s">
        <v>257</v>
      </c>
      <c r="I724" s="824" t="s">
        <v>4106</v>
      </c>
    </row>
    <row r="725" spans="1:9" ht="25" outlineLevel="1" x14ac:dyDescent="0.35">
      <c r="A725" s="934">
        <v>722</v>
      </c>
      <c r="B725" s="457" t="s">
        <v>3038</v>
      </c>
      <c r="C725" s="28" t="s">
        <v>3039</v>
      </c>
      <c r="D725" s="792" t="s">
        <v>4172</v>
      </c>
      <c r="E725" s="28" t="s">
        <v>4695</v>
      </c>
      <c r="F725" s="40" t="s">
        <v>4173</v>
      </c>
      <c r="G725" s="40" t="s">
        <v>4174</v>
      </c>
      <c r="H725" s="21" t="s">
        <v>257</v>
      </c>
      <c r="I725" s="824" t="s">
        <v>4106</v>
      </c>
    </row>
    <row r="726" spans="1:9" ht="50" outlineLevel="1" x14ac:dyDescent="0.35">
      <c r="A726" s="784">
        <v>723</v>
      </c>
      <c r="B726" s="439" t="s">
        <v>3040</v>
      </c>
      <c r="C726" s="40" t="s">
        <v>3041</v>
      </c>
      <c r="D726" s="139" t="s">
        <v>4090</v>
      </c>
      <c r="E726" s="40" t="s">
        <v>4459</v>
      </c>
      <c r="F726" s="17" t="s">
        <v>4091</v>
      </c>
      <c r="G726" s="17" t="s">
        <v>4091</v>
      </c>
      <c r="H726" s="21" t="s">
        <v>259</v>
      </c>
      <c r="I726" s="824" t="s">
        <v>4111</v>
      </c>
    </row>
    <row r="727" spans="1:9" s="60" customFormat="1" ht="25" outlineLevel="1" x14ac:dyDescent="0.35">
      <c r="A727" s="784">
        <v>724</v>
      </c>
      <c r="B727" s="439" t="s">
        <v>1027</v>
      </c>
      <c r="C727" s="17" t="s">
        <v>3042</v>
      </c>
      <c r="D727" s="792" t="s">
        <v>4172</v>
      </c>
      <c r="E727" s="65" t="s">
        <v>4460</v>
      </c>
      <c r="F727" s="36" t="s">
        <v>4173</v>
      </c>
      <c r="G727" s="258" t="s">
        <v>4174</v>
      </c>
      <c r="H727" s="21" t="s">
        <v>259</v>
      </c>
      <c r="I727" s="781" t="s">
        <v>4108</v>
      </c>
    </row>
    <row r="728" spans="1:9" ht="37.5" outlineLevel="1" x14ac:dyDescent="0.35">
      <c r="A728" s="784">
        <v>725</v>
      </c>
      <c r="B728" s="439" t="s">
        <v>3043</v>
      </c>
      <c r="C728" s="28" t="s">
        <v>3044</v>
      </c>
      <c r="D728" s="43" t="s">
        <v>4094</v>
      </c>
      <c r="E728" s="36" t="s">
        <v>4461</v>
      </c>
      <c r="F728" s="17" t="s">
        <v>4091</v>
      </c>
      <c r="G728" s="17" t="s">
        <v>4091</v>
      </c>
      <c r="H728" s="21" t="s">
        <v>1870</v>
      </c>
      <c r="I728" s="824" t="s">
        <v>4091</v>
      </c>
    </row>
    <row r="729" spans="1:9" ht="25" outlineLevel="1" x14ac:dyDescent="0.35">
      <c r="A729" s="784">
        <v>726</v>
      </c>
      <c r="B729" s="439" t="s">
        <v>3045</v>
      </c>
      <c r="C729" s="45" t="s">
        <v>3046</v>
      </c>
      <c r="D729" s="792" t="s">
        <v>4172</v>
      </c>
      <c r="E729" s="69" t="s">
        <v>4462</v>
      </c>
      <c r="F729" s="40" t="s">
        <v>4173</v>
      </c>
      <c r="G729" s="40" t="s">
        <v>4174</v>
      </c>
      <c r="H729" s="21" t="s">
        <v>259</v>
      </c>
      <c r="I729" s="824" t="s">
        <v>4111</v>
      </c>
    </row>
    <row r="730" spans="1:9" s="60" customFormat="1" ht="50" outlineLevel="1" x14ac:dyDescent="0.35">
      <c r="A730" s="784">
        <v>727</v>
      </c>
      <c r="B730" s="439" t="s">
        <v>3047</v>
      </c>
      <c r="C730" s="82" t="s">
        <v>3048</v>
      </c>
      <c r="D730" s="792" t="s">
        <v>4172</v>
      </c>
      <c r="E730" s="36" t="s">
        <v>4463</v>
      </c>
      <c r="F730" s="28" t="s">
        <v>4173</v>
      </c>
      <c r="G730" s="28" t="s">
        <v>4174</v>
      </c>
      <c r="H730" s="21" t="s">
        <v>259</v>
      </c>
      <c r="I730" s="824" t="s">
        <v>4106</v>
      </c>
    </row>
    <row r="731" spans="1:9" ht="13" x14ac:dyDescent="0.35">
      <c r="A731" s="1020">
        <v>728</v>
      </c>
      <c r="B731" s="498"/>
      <c r="C731" s="389" t="s">
        <v>3049</v>
      </c>
      <c r="D731" s="1019"/>
      <c r="E731" s="263"/>
      <c r="F731" s="263" t="s">
        <v>1642</v>
      </c>
      <c r="G731" s="264" t="s">
        <v>1642</v>
      </c>
      <c r="H731" s="385" t="s">
        <v>1642</v>
      </c>
      <c r="I731" s="385" t="s">
        <v>1642</v>
      </c>
    </row>
    <row r="732" spans="1:9" ht="13" outlineLevel="1" x14ac:dyDescent="0.35">
      <c r="A732" s="486">
        <v>729</v>
      </c>
      <c r="B732" s="440"/>
      <c r="C732" s="12" t="s">
        <v>3050</v>
      </c>
      <c r="D732" s="149"/>
      <c r="E732" s="12"/>
      <c r="F732" s="12" t="s">
        <v>1642</v>
      </c>
      <c r="G732" s="12" t="s">
        <v>1642</v>
      </c>
      <c r="H732" s="34" t="s">
        <v>1642</v>
      </c>
      <c r="I732" s="809" t="s">
        <v>1642</v>
      </c>
    </row>
    <row r="733" spans="1:9" s="60" customFormat="1" ht="25" outlineLevel="1" x14ac:dyDescent="0.35">
      <c r="A733" s="783">
        <v>730</v>
      </c>
      <c r="B733" s="462" t="s">
        <v>3051</v>
      </c>
      <c r="C733" s="28" t="s">
        <v>3052</v>
      </c>
      <c r="D733" s="147" t="s">
        <v>4090</v>
      </c>
      <c r="E733" s="65" t="s">
        <v>4464</v>
      </c>
      <c r="F733" s="70" t="s">
        <v>4091</v>
      </c>
      <c r="G733" s="70" t="s">
        <v>4091</v>
      </c>
      <c r="H733" s="21" t="s">
        <v>257</v>
      </c>
      <c r="I733" s="11" t="s">
        <v>4106</v>
      </c>
    </row>
    <row r="734" spans="1:9" outlineLevel="1" x14ac:dyDescent="0.35">
      <c r="A734" s="934">
        <v>731</v>
      </c>
      <c r="B734" s="457" t="s">
        <v>3053</v>
      </c>
      <c r="C734" s="28" t="s">
        <v>3054</v>
      </c>
      <c r="D734" s="139" t="s">
        <v>4090</v>
      </c>
      <c r="E734" s="40"/>
      <c r="F734" s="17" t="s">
        <v>4091</v>
      </c>
      <c r="G734" s="17" t="s">
        <v>4091</v>
      </c>
      <c r="H734" s="21" t="s">
        <v>257</v>
      </c>
      <c r="I734" s="824" t="s">
        <v>4092</v>
      </c>
    </row>
    <row r="735" spans="1:9" outlineLevel="1" x14ac:dyDescent="0.35">
      <c r="A735" s="934">
        <v>732</v>
      </c>
      <c r="B735" s="457" t="s">
        <v>3055</v>
      </c>
      <c r="C735" s="28" t="s">
        <v>3056</v>
      </c>
      <c r="D735" s="139" t="s">
        <v>4090</v>
      </c>
      <c r="E735" s="40"/>
      <c r="F735" s="17" t="s">
        <v>4091</v>
      </c>
      <c r="G735" s="17" t="s">
        <v>4091</v>
      </c>
      <c r="H735" s="21" t="s">
        <v>257</v>
      </c>
      <c r="I735" s="824" t="s">
        <v>4092</v>
      </c>
    </row>
    <row r="736" spans="1:9" ht="25" outlineLevel="1" x14ac:dyDescent="0.35">
      <c r="A736" s="934">
        <v>733</v>
      </c>
      <c r="B736" s="457" t="s">
        <v>3057</v>
      </c>
      <c r="C736" s="28" t="s">
        <v>3058</v>
      </c>
      <c r="D736" s="139" t="s">
        <v>4090</v>
      </c>
      <c r="E736" s="40"/>
      <c r="F736" s="17" t="s">
        <v>4091</v>
      </c>
      <c r="G736" s="17" t="s">
        <v>4091</v>
      </c>
      <c r="H736" s="21" t="s">
        <v>257</v>
      </c>
      <c r="I736" s="824" t="s">
        <v>4092</v>
      </c>
    </row>
    <row r="737" spans="1:9" ht="25" outlineLevel="1" x14ac:dyDescent="0.35">
      <c r="A737" s="934">
        <v>734</v>
      </c>
      <c r="B737" s="457" t="s">
        <v>3059</v>
      </c>
      <c r="C737" s="28" t="s">
        <v>3060</v>
      </c>
      <c r="D737" s="139" t="s">
        <v>4090</v>
      </c>
      <c r="E737" s="40"/>
      <c r="F737" s="17" t="s">
        <v>4091</v>
      </c>
      <c r="G737" s="17" t="s">
        <v>4091</v>
      </c>
      <c r="H737" s="21" t="s">
        <v>257</v>
      </c>
      <c r="I737" s="824" t="s">
        <v>4106</v>
      </c>
    </row>
    <row r="738" spans="1:9" ht="25" outlineLevel="1" x14ac:dyDescent="0.35">
      <c r="A738" s="934">
        <v>735</v>
      </c>
      <c r="B738" s="457" t="s">
        <v>3061</v>
      </c>
      <c r="C738" s="28" t="s">
        <v>3062</v>
      </c>
      <c r="D738" s="139" t="s">
        <v>4090</v>
      </c>
      <c r="E738" s="40"/>
      <c r="F738" s="17" t="s">
        <v>4091</v>
      </c>
      <c r="G738" s="17" t="s">
        <v>4091</v>
      </c>
      <c r="H738" s="21" t="s">
        <v>257</v>
      </c>
      <c r="I738" s="824" t="s">
        <v>4106</v>
      </c>
    </row>
    <row r="739" spans="1:9" ht="25" outlineLevel="1" x14ac:dyDescent="0.35">
      <c r="A739" s="934">
        <v>736</v>
      </c>
      <c r="B739" s="457" t="s">
        <v>3063</v>
      </c>
      <c r="C739" s="28" t="s">
        <v>3064</v>
      </c>
      <c r="D739" s="139" t="s">
        <v>4090</v>
      </c>
      <c r="E739" s="40"/>
      <c r="F739" s="17" t="s">
        <v>4091</v>
      </c>
      <c r="G739" s="17" t="s">
        <v>4091</v>
      </c>
      <c r="H739" s="21" t="s">
        <v>257</v>
      </c>
      <c r="I739" s="824" t="s">
        <v>4106</v>
      </c>
    </row>
    <row r="740" spans="1:9" outlineLevel="1" x14ac:dyDescent="0.35">
      <c r="A740" s="934">
        <v>737</v>
      </c>
      <c r="B740" s="457" t="s">
        <v>3065</v>
      </c>
      <c r="C740" s="28" t="s">
        <v>3066</v>
      </c>
      <c r="D740" s="139" t="s">
        <v>4090</v>
      </c>
      <c r="E740" s="40"/>
      <c r="F740" s="17" t="s">
        <v>4091</v>
      </c>
      <c r="G740" s="17" t="s">
        <v>4091</v>
      </c>
      <c r="H740" s="21" t="s">
        <v>257</v>
      </c>
      <c r="I740" s="824" t="s">
        <v>4092</v>
      </c>
    </row>
    <row r="741" spans="1:9" ht="25" outlineLevel="1" x14ac:dyDescent="0.35">
      <c r="A741" s="934">
        <v>738</v>
      </c>
      <c r="B741" s="457" t="s">
        <v>3067</v>
      </c>
      <c r="C741" s="28" t="s">
        <v>3068</v>
      </c>
      <c r="D741" s="139" t="s">
        <v>4090</v>
      </c>
      <c r="E741" s="40"/>
      <c r="F741" s="17" t="s">
        <v>4091</v>
      </c>
      <c r="G741" s="17" t="s">
        <v>4091</v>
      </c>
      <c r="H741" s="21" t="s">
        <v>257</v>
      </c>
      <c r="I741" s="824" t="s">
        <v>4092</v>
      </c>
    </row>
    <row r="742" spans="1:9" outlineLevel="1" x14ac:dyDescent="0.35">
      <c r="A742" s="934">
        <v>739</v>
      </c>
      <c r="B742" s="457" t="s">
        <v>3069</v>
      </c>
      <c r="C742" s="28" t="s">
        <v>3070</v>
      </c>
      <c r="D742" s="139" t="s">
        <v>4090</v>
      </c>
      <c r="E742" s="40"/>
      <c r="F742" s="17" t="s">
        <v>4091</v>
      </c>
      <c r="G742" s="17" t="s">
        <v>4091</v>
      </c>
      <c r="H742" s="21" t="s">
        <v>257</v>
      </c>
      <c r="I742" s="824" t="s">
        <v>4092</v>
      </c>
    </row>
    <row r="743" spans="1:9" outlineLevel="1" x14ac:dyDescent="0.35">
      <c r="A743" s="934">
        <v>740</v>
      </c>
      <c r="B743" s="457" t="s">
        <v>3071</v>
      </c>
      <c r="C743" s="28" t="s">
        <v>3072</v>
      </c>
      <c r="D743" s="139" t="s">
        <v>4090</v>
      </c>
      <c r="E743" s="40"/>
      <c r="F743" s="17" t="s">
        <v>4091</v>
      </c>
      <c r="G743" s="17" t="s">
        <v>4091</v>
      </c>
      <c r="H743" s="21" t="s">
        <v>257</v>
      </c>
      <c r="I743" s="824" t="s">
        <v>4092</v>
      </c>
    </row>
    <row r="744" spans="1:9" outlineLevel="1" x14ac:dyDescent="0.35">
      <c r="A744" s="934">
        <v>741</v>
      </c>
      <c r="B744" s="457" t="s">
        <v>3073</v>
      </c>
      <c r="C744" s="28" t="s">
        <v>3074</v>
      </c>
      <c r="D744" s="139" t="s">
        <v>4090</v>
      </c>
      <c r="E744" s="40"/>
      <c r="F744" s="17" t="s">
        <v>4091</v>
      </c>
      <c r="G744" s="17" t="s">
        <v>4091</v>
      </c>
      <c r="H744" s="21" t="s">
        <v>257</v>
      </c>
      <c r="I744" s="824" t="s">
        <v>4092</v>
      </c>
    </row>
    <row r="745" spans="1:9" outlineLevel="1" x14ac:dyDescent="0.35">
      <c r="A745" s="934">
        <v>742</v>
      </c>
      <c r="B745" s="457" t="s">
        <v>3075</v>
      </c>
      <c r="C745" s="28" t="s">
        <v>3076</v>
      </c>
      <c r="D745" s="139" t="s">
        <v>4090</v>
      </c>
      <c r="E745" s="40"/>
      <c r="F745" s="17" t="s">
        <v>4091</v>
      </c>
      <c r="G745" s="17" t="s">
        <v>4091</v>
      </c>
      <c r="H745" s="21" t="s">
        <v>257</v>
      </c>
      <c r="I745" s="824" t="s">
        <v>4092</v>
      </c>
    </row>
    <row r="746" spans="1:9" outlineLevel="1" x14ac:dyDescent="0.35">
      <c r="A746" s="934">
        <v>743</v>
      </c>
      <c r="B746" s="457" t="s">
        <v>3077</v>
      </c>
      <c r="C746" s="28" t="s">
        <v>3078</v>
      </c>
      <c r="D746" s="139" t="s">
        <v>4090</v>
      </c>
      <c r="E746" s="40"/>
      <c r="F746" s="17" t="s">
        <v>4091</v>
      </c>
      <c r="G746" s="17" t="s">
        <v>4091</v>
      </c>
      <c r="H746" s="21" t="s">
        <v>257</v>
      </c>
      <c r="I746" s="824" t="s">
        <v>4092</v>
      </c>
    </row>
    <row r="747" spans="1:9" ht="25" outlineLevel="1" x14ac:dyDescent="0.35">
      <c r="A747" s="934">
        <v>744</v>
      </c>
      <c r="B747" s="457" t="s">
        <v>3079</v>
      </c>
      <c r="C747" s="28" t="s">
        <v>3080</v>
      </c>
      <c r="D747" s="139" t="s">
        <v>4090</v>
      </c>
      <c r="E747" s="40" t="s">
        <v>4465</v>
      </c>
      <c r="F747" s="17" t="s">
        <v>4091</v>
      </c>
      <c r="G747" s="17" t="s">
        <v>4091</v>
      </c>
      <c r="H747" s="21" t="s">
        <v>257</v>
      </c>
      <c r="I747" s="824" t="s">
        <v>4092</v>
      </c>
    </row>
    <row r="748" spans="1:9" outlineLevel="1" x14ac:dyDescent="0.35">
      <c r="A748" s="934">
        <v>745</v>
      </c>
      <c r="B748" s="457" t="s">
        <v>3081</v>
      </c>
      <c r="C748" s="28" t="s">
        <v>3082</v>
      </c>
      <c r="D748" s="43" t="s">
        <v>4094</v>
      </c>
      <c r="E748" s="40" t="s">
        <v>4466</v>
      </c>
      <c r="F748" s="17" t="s">
        <v>4091</v>
      </c>
      <c r="G748" s="17" t="s">
        <v>4091</v>
      </c>
      <c r="H748" s="21" t="s">
        <v>1870</v>
      </c>
      <c r="I748" s="824" t="s">
        <v>4091</v>
      </c>
    </row>
    <row r="749" spans="1:9" ht="13" x14ac:dyDescent="0.35">
      <c r="A749" s="1020">
        <v>746</v>
      </c>
      <c r="B749" s="498"/>
      <c r="C749" s="389" t="s">
        <v>3083</v>
      </c>
      <c r="D749" s="1019"/>
      <c r="E749" s="263"/>
      <c r="F749" s="263" t="s">
        <v>1642</v>
      </c>
      <c r="G749" s="264" t="s">
        <v>1642</v>
      </c>
      <c r="H749" s="385" t="s">
        <v>1642</v>
      </c>
      <c r="I749" s="385" t="s">
        <v>1642</v>
      </c>
    </row>
    <row r="750" spans="1:9" ht="13" outlineLevel="1" x14ac:dyDescent="0.35">
      <c r="A750" s="486">
        <v>747</v>
      </c>
      <c r="B750" s="440"/>
      <c r="C750" s="12" t="s">
        <v>3084</v>
      </c>
      <c r="D750" s="149"/>
      <c r="E750" s="12"/>
      <c r="F750" s="12" t="s">
        <v>1642</v>
      </c>
      <c r="G750" s="12" t="s">
        <v>1642</v>
      </c>
      <c r="H750" s="34" t="s">
        <v>1642</v>
      </c>
      <c r="I750" s="809" t="s">
        <v>1642</v>
      </c>
    </row>
    <row r="751" spans="1:9" ht="25" outlineLevel="1" x14ac:dyDescent="0.35">
      <c r="A751" s="783">
        <v>748</v>
      </c>
      <c r="B751" s="462" t="s">
        <v>955</v>
      </c>
      <c r="C751" s="28" t="s">
        <v>3085</v>
      </c>
      <c r="D751" s="147" t="s">
        <v>4090</v>
      </c>
      <c r="E751" s="65" t="s">
        <v>4467</v>
      </c>
      <c r="F751" s="17" t="s">
        <v>4091</v>
      </c>
      <c r="G751" s="17" t="s">
        <v>4091</v>
      </c>
      <c r="H751" s="21" t="s">
        <v>257</v>
      </c>
      <c r="I751" s="824" t="s">
        <v>4108</v>
      </c>
    </row>
    <row r="752" spans="1:9" ht="25" outlineLevel="1" x14ac:dyDescent="0.35">
      <c r="A752" s="934">
        <v>749</v>
      </c>
      <c r="B752" s="457" t="s">
        <v>3086</v>
      </c>
      <c r="C752" s="28" t="s">
        <v>3087</v>
      </c>
      <c r="D752" s="139" t="s">
        <v>4090</v>
      </c>
      <c r="E752" s="40"/>
      <c r="F752" s="17" t="s">
        <v>4091</v>
      </c>
      <c r="G752" s="17" t="s">
        <v>4091</v>
      </c>
      <c r="H752" s="21" t="s">
        <v>257</v>
      </c>
      <c r="I752" s="824" t="s">
        <v>4106</v>
      </c>
    </row>
    <row r="753" spans="1:9" ht="25" outlineLevel="1" x14ac:dyDescent="0.35">
      <c r="A753" s="934">
        <v>750</v>
      </c>
      <c r="B753" s="457" t="s">
        <v>3088</v>
      </c>
      <c r="C753" s="28" t="s">
        <v>3089</v>
      </c>
      <c r="D753" s="139" t="s">
        <v>4090</v>
      </c>
      <c r="E753" s="40"/>
      <c r="F753" s="17" t="s">
        <v>4091</v>
      </c>
      <c r="G753" s="17" t="s">
        <v>4091</v>
      </c>
      <c r="H753" s="21" t="s">
        <v>257</v>
      </c>
      <c r="I753" s="824" t="s">
        <v>4106</v>
      </c>
    </row>
    <row r="754" spans="1:9" ht="25" outlineLevel="1" x14ac:dyDescent="0.35">
      <c r="A754" s="934">
        <v>751</v>
      </c>
      <c r="B754" s="457" t="s">
        <v>3090</v>
      </c>
      <c r="C754" s="28" t="s">
        <v>3091</v>
      </c>
      <c r="D754" s="139" t="s">
        <v>4090</v>
      </c>
      <c r="E754" s="40"/>
      <c r="F754" s="17" t="s">
        <v>4091</v>
      </c>
      <c r="G754" s="17" t="s">
        <v>4091</v>
      </c>
      <c r="H754" s="21" t="s">
        <v>257</v>
      </c>
      <c r="I754" s="824" t="s">
        <v>4106</v>
      </c>
    </row>
    <row r="755" spans="1:9" ht="25" outlineLevel="1" x14ac:dyDescent="0.35">
      <c r="A755" s="934">
        <v>752</v>
      </c>
      <c r="B755" s="457" t="s">
        <v>3092</v>
      </c>
      <c r="C755" s="28" t="s">
        <v>3093</v>
      </c>
      <c r="D755" s="139" t="s">
        <v>4090</v>
      </c>
      <c r="E755" s="40"/>
      <c r="F755" s="17" t="s">
        <v>4091</v>
      </c>
      <c r="G755" s="17" t="s">
        <v>4091</v>
      </c>
      <c r="H755" s="21" t="s">
        <v>257</v>
      </c>
      <c r="I755" s="824" t="s">
        <v>4106</v>
      </c>
    </row>
    <row r="756" spans="1:9" outlineLevel="1" x14ac:dyDescent="0.35">
      <c r="A756" s="934">
        <v>753</v>
      </c>
      <c r="B756" s="457" t="s">
        <v>3094</v>
      </c>
      <c r="C756" s="28" t="s">
        <v>3095</v>
      </c>
      <c r="D756" s="43" t="s">
        <v>4094</v>
      </c>
      <c r="E756" s="28"/>
      <c r="F756" s="17" t="s">
        <v>4091</v>
      </c>
      <c r="G756" s="17" t="s">
        <v>4091</v>
      </c>
      <c r="H756" s="21" t="s">
        <v>1870</v>
      </c>
      <c r="I756" s="824" t="s">
        <v>4091</v>
      </c>
    </row>
    <row r="757" spans="1:9" outlineLevel="1" x14ac:dyDescent="0.35">
      <c r="A757" s="934">
        <v>754</v>
      </c>
      <c r="B757" s="457" t="s">
        <v>3096</v>
      </c>
      <c r="C757" s="28" t="s">
        <v>3097</v>
      </c>
      <c r="D757" s="43" t="s">
        <v>4094</v>
      </c>
      <c r="E757" s="28"/>
      <c r="F757" s="17" t="s">
        <v>4091</v>
      </c>
      <c r="G757" s="17" t="s">
        <v>4091</v>
      </c>
      <c r="H757" s="21" t="s">
        <v>1870</v>
      </c>
      <c r="I757" s="824" t="s">
        <v>4091</v>
      </c>
    </row>
    <row r="758" spans="1:9" s="60" customFormat="1" ht="50" outlineLevel="1" x14ac:dyDescent="0.35">
      <c r="A758" s="783">
        <v>755</v>
      </c>
      <c r="B758" s="462" t="s">
        <v>626</v>
      </c>
      <c r="C758" s="734" t="s">
        <v>627</v>
      </c>
      <c r="D758" s="127" t="s">
        <v>256</v>
      </c>
      <c r="E758" s="36" t="s">
        <v>628</v>
      </c>
      <c r="F758" s="70" t="s">
        <v>4091</v>
      </c>
      <c r="G758" s="70" t="s">
        <v>4091</v>
      </c>
      <c r="H758" s="17" t="s">
        <v>257</v>
      </c>
      <c r="I758" s="11" t="s">
        <v>4106</v>
      </c>
    </row>
    <row r="759" spans="1:9" ht="25" outlineLevel="1" x14ac:dyDescent="0.35">
      <c r="A759" s="934">
        <v>756</v>
      </c>
      <c r="B759" s="457" t="s">
        <v>3098</v>
      </c>
      <c r="C759" s="28" t="s">
        <v>3099</v>
      </c>
      <c r="D759" s="139" t="s">
        <v>4090</v>
      </c>
      <c r="E759" s="40"/>
      <c r="F759" s="17" t="s">
        <v>4091</v>
      </c>
      <c r="G759" s="17" t="s">
        <v>4091</v>
      </c>
      <c r="H759" s="21" t="s">
        <v>257</v>
      </c>
      <c r="I759" s="824" t="s">
        <v>4106</v>
      </c>
    </row>
    <row r="760" spans="1:9" ht="25" outlineLevel="1" x14ac:dyDescent="0.35">
      <c r="A760" s="934">
        <v>757</v>
      </c>
      <c r="B760" s="457" t="s">
        <v>3100</v>
      </c>
      <c r="C760" s="28" t="s">
        <v>3101</v>
      </c>
      <c r="D760" s="139" t="s">
        <v>4090</v>
      </c>
      <c r="E760" s="40"/>
      <c r="F760" s="17" t="s">
        <v>4091</v>
      </c>
      <c r="G760" s="17" t="s">
        <v>4091</v>
      </c>
      <c r="H760" s="21" t="s">
        <v>257</v>
      </c>
      <c r="I760" s="824" t="s">
        <v>4106</v>
      </c>
    </row>
    <row r="761" spans="1:9" ht="25" outlineLevel="1" x14ac:dyDescent="0.35">
      <c r="A761" s="934">
        <v>758</v>
      </c>
      <c r="B761" s="457" t="s">
        <v>3102</v>
      </c>
      <c r="C761" s="28" t="s">
        <v>3103</v>
      </c>
      <c r="D761" s="139" t="s">
        <v>4090</v>
      </c>
      <c r="E761" s="40"/>
      <c r="F761" s="17" t="s">
        <v>4091</v>
      </c>
      <c r="G761" s="17" t="s">
        <v>4091</v>
      </c>
      <c r="H761" s="21" t="s">
        <v>257</v>
      </c>
      <c r="I761" s="824" t="s">
        <v>4106</v>
      </c>
    </row>
    <row r="762" spans="1:9" ht="25" outlineLevel="1" x14ac:dyDescent="0.35">
      <c r="A762" s="934">
        <v>759</v>
      </c>
      <c r="B762" s="457" t="s">
        <v>3104</v>
      </c>
      <c r="C762" s="28" t="s">
        <v>3105</v>
      </c>
      <c r="D762" s="139" t="s">
        <v>4090</v>
      </c>
      <c r="E762" s="40"/>
      <c r="F762" s="17" t="s">
        <v>4091</v>
      </c>
      <c r="G762" s="17" t="s">
        <v>4091</v>
      </c>
      <c r="H762" s="21" t="s">
        <v>257</v>
      </c>
      <c r="I762" s="824" t="s">
        <v>4106</v>
      </c>
    </row>
    <row r="763" spans="1:9" ht="25" outlineLevel="1" x14ac:dyDescent="0.35">
      <c r="A763" s="934">
        <v>760</v>
      </c>
      <c r="B763" s="457" t="s">
        <v>3106</v>
      </c>
      <c r="C763" s="28" t="s">
        <v>3107</v>
      </c>
      <c r="D763" s="139" t="s">
        <v>4090</v>
      </c>
      <c r="E763" s="40"/>
      <c r="F763" s="17" t="s">
        <v>4091</v>
      </c>
      <c r="G763" s="17" t="s">
        <v>4091</v>
      </c>
      <c r="H763" s="21" t="s">
        <v>257</v>
      </c>
      <c r="I763" s="824" t="s">
        <v>4106</v>
      </c>
    </row>
    <row r="764" spans="1:9" ht="25" outlineLevel="1" x14ac:dyDescent="0.35">
      <c r="A764" s="934">
        <v>761</v>
      </c>
      <c r="B764" s="457" t="s">
        <v>3108</v>
      </c>
      <c r="C764" s="28" t="s">
        <v>3109</v>
      </c>
      <c r="D764" s="139" t="s">
        <v>4090</v>
      </c>
      <c r="E764" s="40"/>
      <c r="F764" s="17" t="s">
        <v>4091</v>
      </c>
      <c r="G764" s="17" t="s">
        <v>4091</v>
      </c>
      <c r="H764" s="21" t="s">
        <v>257</v>
      </c>
      <c r="I764" s="824" t="s">
        <v>4106</v>
      </c>
    </row>
    <row r="765" spans="1:9" ht="25" outlineLevel="1" x14ac:dyDescent="0.35">
      <c r="A765" s="934">
        <v>762</v>
      </c>
      <c r="B765" s="457" t="s">
        <v>3110</v>
      </c>
      <c r="C765" s="28" t="s">
        <v>3111</v>
      </c>
      <c r="D765" s="139" t="s">
        <v>4090</v>
      </c>
      <c r="E765" s="40"/>
      <c r="F765" s="17" t="s">
        <v>4091</v>
      </c>
      <c r="G765" s="17" t="s">
        <v>4091</v>
      </c>
      <c r="H765" s="21" t="s">
        <v>257</v>
      </c>
      <c r="I765" s="824" t="s">
        <v>4106</v>
      </c>
    </row>
    <row r="766" spans="1:9" ht="25" outlineLevel="1" x14ac:dyDescent="0.35">
      <c r="A766" s="934">
        <v>763</v>
      </c>
      <c r="B766" s="457" t="s">
        <v>3112</v>
      </c>
      <c r="C766" s="28" t="s">
        <v>3113</v>
      </c>
      <c r="D766" s="139" t="s">
        <v>4090</v>
      </c>
      <c r="E766" s="40"/>
      <c r="F766" s="17" t="s">
        <v>4091</v>
      </c>
      <c r="G766" s="17" t="s">
        <v>4091</v>
      </c>
      <c r="H766" s="21" t="s">
        <v>257</v>
      </c>
      <c r="I766" s="824" t="s">
        <v>4106</v>
      </c>
    </row>
    <row r="767" spans="1:9" outlineLevel="1" x14ac:dyDescent="0.35">
      <c r="A767" s="934">
        <v>764</v>
      </c>
      <c r="B767" s="457" t="s">
        <v>3114</v>
      </c>
      <c r="C767" s="28" t="s">
        <v>3115</v>
      </c>
      <c r="D767" s="140" t="s">
        <v>1994</v>
      </c>
      <c r="E767" s="13" t="s">
        <v>4468</v>
      </c>
      <c r="F767" s="17" t="s">
        <v>4091</v>
      </c>
      <c r="G767" s="17" t="s">
        <v>4091</v>
      </c>
      <c r="H767" s="21" t="s">
        <v>257</v>
      </c>
      <c r="I767" s="40" t="s">
        <v>4101</v>
      </c>
    </row>
    <row r="768" spans="1:9" ht="13" x14ac:dyDescent="0.35">
      <c r="A768" s="1020">
        <v>765</v>
      </c>
      <c r="B768" s="498"/>
      <c r="C768" s="389" t="s">
        <v>3116</v>
      </c>
      <c r="D768" s="1021"/>
      <c r="E768" s="426"/>
      <c r="F768" s="426" t="s">
        <v>1642</v>
      </c>
      <c r="G768" s="267" t="s">
        <v>1642</v>
      </c>
      <c r="H768" s="273" t="s">
        <v>1642</v>
      </c>
      <c r="I768" s="273" t="s">
        <v>1642</v>
      </c>
    </row>
    <row r="769" spans="1:9" ht="13" outlineLevel="1" x14ac:dyDescent="0.35">
      <c r="A769" s="980">
        <v>766</v>
      </c>
      <c r="B769" s="475"/>
      <c r="C769" s="31" t="s">
        <v>3117</v>
      </c>
      <c r="D769" s="32"/>
      <c r="E769" s="33"/>
      <c r="F769" s="224" t="s">
        <v>1642</v>
      </c>
      <c r="G769" s="224" t="s">
        <v>1642</v>
      </c>
      <c r="H769" s="34" t="s">
        <v>1642</v>
      </c>
      <c r="I769" s="809" t="s">
        <v>1642</v>
      </c>
    </row>
    <row r="770" spans="1:9" ht="13" outlineLevel="1" x14ac:dyDescent="0.35">
      <c r="A770" s="980">
        <v>767</v>
      </c>
      <c r="B770" s="475"/>
      <c r="C770" s="31" t="s">
        <v>3118</v>
      </c>
      <c r="D770" s="32"/>
      <c r="E770" s="33"/>
      <c r="F770" s="224" t="s">
        <v>1642</v>
      </c>
      <c r="G770" s="224" t="s">
        <v>1642</v>
      </c>
      <c r="H770" s="34" t="s">
        <v>1642</v>
      </c>
      <c r="I770" s="809" t="s">
        <v>1642</v>
      </c>
    </row>
    <row r="771" spans="1:9" outlineLevel="1" x14ac:dyDescent="0.35">
      <c r="A771" s="944">
        <v>768</v>
      </c>
      <c r="B771" s="427" t="s">
        <v>3119</v>
      </c>
      <c r="C771" s="11" t="s">
        <v>3120</v>
      </c>
      <c r="D771" s="139" t="s">
        <v>4090</v>
      </c>
      <c r="E771" s="11"/>
      <c r="F771" s="17" t="s">
        <v>4091</v>
      </c>
      <c r="G771" s="17" t="s">
        <v>4091</v>
      </c>
      <c r="H771" s="21" t="s">
        <v>257</v>
      </c>
      <c r="I771" s="824" t="s">
        <v>4092</v>
      </c>
    </row>
    <row r="772" spans="1:9" ht="13" outlineLevel="1" x14ac:dyDescent="0.35">
      <c r="A772" s="486">
        <v>769</v>
      </c>
      <c r="B772" s="440"/>
      <c r="C772" s="12" t="s">
        <v>3123</v>
      </c>
      <c r="D772" s="422"/>
      <c r="E772" s="420"/>
      <c r="F772" s="420" t="s">
        <v>1642</v>
      </c>
      <c r="G772" s="420" t="s">
        <v>1642</v>
      </c>
      <c r="H772" s="12" t="s">
        <v>1642</v>
      </c>
      <c r="I772" s="12" t="s">
        <v>1642</v>
      </c>
    </row>
    <row r="773" spans="1:9" outlineLevel="1" x14ac:dyDescent="0.35">
      <c r="A773" s="784">
        <v>770</v>
      </c>
      <c r="B773" s="439" t="s">
        <v>3124</v>
      </c>
      <c r="C773" s="17" t="s">
        <v>3125</v>
      </c>
      <c r="D773" s="139" t="s">
        <v>4090</v>
      </c>
      <c r="E773" s="40"/>
      <c r="F773" s="17" t="s">
        <v>4091</v>
      </c>
      <c r="G773" s="17" t="s">
        <v>4091</v>
      </c>
      <c r="H773" s="21" t="s">
        <v>257</v>
      </c>
      <c r="I773" s="824" t="s">
        <v>4092</v>
      </c>
    </row>
    <row r="774" spans="1:9" ht="13" outlineLevel="1" x14ac:dyDescent="0.35">
      <c r="A774" s="784">
        <v>771</v>
      </c>
      <c r="B774" s="439" t="s">
        <v>3126</v>
      </c>
      <c r="C774" s="17" t="s">
        <v>3127</v>
      </c>
      <c r="D774" s="139" t="s">
        <v>4090</v>
      </c>
      <c r="E774" s="76"/>
      <c r="F774" s="17" t="s">
        <v>4091</v>
      </c>
      <c r="G774" s="17" t="s">
        <v>4091</v>
      </c>
      <c r="H774" s="21" t="s">
        <v>257</v>
      </c>
      <c r="I774" s="824" t="s">
        <v>4092</v>
      </c>
    </row>
    <row r="775" spans="1:9" outlineLevel="1" x14ac:dyDescent="0.35">
      <c r="A775" s="944">
        <v>772</v>
      </c>
      <c r="B775" s="427" t="s">
        <v>3128</v>
      </c>
      <c r="C775" s="11" t="s">
        <v>3129</v>
      </c>
      <c r="D775" s="139" t="s">
        <v>4090</v>
      </c>
      <c r="E775" s="40"/>
      <c r="F775" s="17" t="s">
        <v>4091</v>
      </c>
      <c r="G775" s="17" t="s">
        <v>4091</v>
      </c>
      <c r="H775" s="21" t="s">
        <v>257</v>
      </c>
      <c r="I775" s="824" t="s">
        <v>4092</v>
      </c>
    </row>
    <row r="776" spans="1:9" outlineLevel="1" x14ac:dyDescent="0.35">
      <c r="A776" s="944">
        <v>773</v>
      </c>
      <c r="B776" s="427" t="s">
        <v>3130</v>
      </c>
      <c r="C776" s="11" t="s">
        <v>3131</v>
      </c>
      <c r="D776" s="139" t="s">
        <v>4090</v>
      </c>
      <c r="E776" s="11"/>
      <c r="F776" s="17" t="s">
        <v>4091</v>
      </c>
      <c r="G776" s="17" t="s">
        <v>4091</v>
      </c>
      <c r="H776" s="21" t="s">
        <v>257</v>
      </c>
      <c r="I776" s="824" t="s">
        <v>4092</v>
      </c>
    </row>
    <row r="777" spans="1:9" outlineLevel="1" x14ac:dyDescent="0.35">
      <c r="A777" s="944">
        <v>774</v>
      </c>
      <c r="B777" s="427" t="s">
        <v>3132</v>
      </c>
      <c r="C777" s="11" t="s">
        <v>3133</v>
      </c>
      <c r="D777" s="139" t="s">
        <v>4090</v>
      </c>
      <c r="E777" s="40"/>
      <c r="F777" s="17" t="s">
        <v>4091</v>
      </c>
      <c r="G777" s="17" t="s">
        <v>4091</v>
      </c>
      <c r="H777" s="21" t="s">
        <v>257</v>
      </c>
      <c r="I777" s="824" t="s">
        <v>4092</v>
      </c>
    </row>
    <row r="778" spans="1:9" ht="13" outlineLevel="1" x14ac:dyDescent="0.35">
      <c r="A778" s="486">
        <v>775</v>
      </c>
      <c r="B778" s="440"/>
      <c r="C778" s="12" t="s">
        <v>4696</v>
      </c>
      <c r="D778" s="422"/>
      <c r="E778" s="420"/>
      <c r="F778" s="420" t="s">
        <v>1642</v>
      </c>
      <c r="G778" s="420" t="s">
        <v>1642</v>
      </c>
      <c r="H778" s="12" t="s">
        <v>1642</v>
      </c>
      <c r="I778" s="12" t="s">
        <v>1642</v>
      </c>
    </row>
    <row r="779" spans="1:9" ht="25" outlineLevel="1" x14ac:dyDescent="0.35">
      <c r="A779" s="784">
        <v>776</v>
      </c>
      <c r="B779" s="439" t="s">
        <v>3135</v>
      </c>
      <c r="C779" s="17" t="s">
        <v>3136</v>
      </c>
      <c r="D779" s="792" t="s">
        <v>4172</v>
      </c>
      <c r="E779" s="40" t="s">
        <v>4651</v>
      </c>
      <c r="F779" s="16" t="s">
        <v>2490</v>
      </c>
      <c r="G779" s="11" t="s">
        <v>4240</v>
      </c>
      <c r="H779" s="18" t="s">
        <v>259</v>
      </c>
      <c r="I779" s="824" t="s">
        <v>4111</v>
      </c>
    </row>
    <row r="780" spans="1:9" ht="25" outlineLevel="1" x14ac:dyDescent="0.35">
      <c r="A780" s="784">
        <v>777</v>
      </c>
      <c r="B780" s="439" t="s">
        <v>3137</v>
      </c>
      <c r="C780" s="17" t="s">
        <v>3138</v>
      </c>
      <c r="D780" s="792" t="s">
        <v>4172</v>
      </c>
      <c r="E780" s="40" t="s">
        <v>4651</v>
      </c>
      <c r="F780" s="16" t="s">
        <v>2490</v>
      </c>
      <c r="G780" s="11" t="s">
        <v>4240</v>
      </c>
      <c r="H780" s="18" t="s">
        <v>259</v>
      </c>
      <c r="I780" s="824" t="s">
        <v>4111</v>
      </c>
    </row>
    <row r="781" spans="1:9" ht="13" outlineLevel="1" x14ac:dyDescent="0.35">
      <c r="A781" s="486">
        <v>778</v>
      </c>
      <c r="B781" s="440"/>
      <c r="C781" s="12" t="s">
        <v>3139</v>
      </c>
      <c r="D781" s="422"/>
      <c r="E781" s="420"/>
      <c r="F781" s="420" t="s">
        <v>1642</v>
      </c>
      <c r="G781" s="420" t="s">
        <v>1642</v>
      </c>
      <c r="H781" s="12" t="s">
        <v>1642</v>
      </c>
      <c r="I781" s="12" t="s">
        <v>1642</v>
      </c>
    </row>
    <row r="782" spans="1:9" ht="13" outlineLevel="1" x14ac:dyDescent="0.35">
      <c r="A782" s="784">
        <v>779</v>
      </c>
      <c r="B782" s="439" t="s">
        <v>3140</v>
      </c>
      <c r="C782" s="17" t="s">
        <v>3141</v>
      </c>
      <c r="D782" s="139" t="s">
        <v>4090</v>
      </c>
      <c r="E782" s="76"/>
      <c r="F782" s="17" t="s">
        <v>4091</v>
      </c>
      <c r="G782" s="17" t="s">
        <v>4091</v>
      </c>
      <c r="H782" s="21" t="s">
        <v>257</v>
      </c>
      <c r="I782" s="824" t="s">
        <v>4092</v>
      </c>
    </row>
    <row r="783" spans="1:9" ht="13" outlineLevel="1" x14ac:dyDescent="0.35">
      <c r="A783" s="784">
        <v>780</v>
      </c>
      <c r="B783" s="439" t="s">
        <v>3142</v>
      </c>
      <c r="C783" s="17" t="s">
        <v>3143</v>
      </c>
      <c r="D783" s="139" t="s">
        <v>4090</v>
      </c>
      <c r="E783" s="76"/>
      <c r="F783" s="17" t="s">
        <v>4091</v>
      </c>
      <c r="G783" s="17" t="s">
        <v>4091</v>
      </c>
      <c r="H783" s="21" t="s">
        <v>257</v>
      </c>
      <c r="I783" s="824" t="s">
        <v>4092</v>
      </c>
    </row>
    <row r="784" spans="1:9" ht="25" outlineLevel="1" x14ac:dyDescent="0.35">
      <c r="A784" s="784">
        <v>781</v>
      </c>
      <c r="B784" s="439" t="s">
        <v>3144</v>
      </c>
      <c r="C784" s="17" t="s">
        <v>3145</v>
      </c>
      <c r="D784" s="139" t="s">
        <v>4090</v>
      </c>
      <c r="E784" s="40" t="s">
        <v>4652</v>
      </c>
      <c r="F784" s="17" t="s">
        <v>4091</v>
      </c>
      <c r="G784" s="17" t="s">
        <v>4091</v>
      </c>
      <c r="H784" s="21" t="s">
        <v>257</v>
      </c>
      <c r="I784" s="824" t="s">
        <v>4106</v>
      </c>
    </row>
    <row r="785" spans="1:9" ht="13" outlineLevel="1" x14ac:dyDescent="0.35">
      <c r="A785" s="486">
        <v>782</v>
      </c>
      <c r="B785" s="440"/>
      <c r="C785" s="12" t="s">
        <v>3146</v>
      </c>
      <c r="D785" s="149"/>
      <c r="E785" s="420"/>
      <c r="F785" s="420" t="s">
        <v>1642</v>
      </c>
      <c r="G785" s="420" t="s">
        <v>1642</v>
      </c>
      <c r="H785" s="12" t="s">
        <v>1642</v>
      </c>
      <c r="I785" s="12" t="s">
        <v>1642</v>
      </c>
    </row>
    <row r="786" spans="1:9" outlineLevel="1" x14ac:dyDescent="0.35">
      <c r="A786" s="784">
        <v>783</v>
      </c>
      <c r="B786" s="439" t="s">
        <v>3147</v>
      </c>
      <c r="C786" s="17" t="s">
        <v>3148</v>
      </c>
      <c r="D786" s="43" t="s">
        <v>4094</v>
      </c>
      <c r="E786" s="40"/>
      <c r="F786" s="40" t="s">
        <v>4091</v>
      </c>
      <c r="G786" s="40" t="s">
        <v>4091</v>
      </c>
      <c r="H786" s="18" t="s">
        <v>1870</v>
      </c>
      <c r="I786" s="824" t="s">
        <v>4091</v>
      </c>
    </row>
    <row r="787" spans="1:9" outlineLevel="1" x14ac:dyDescent="0.35">
      <c r="A787" s="934">
        <v>784</v>
      </c>
      <c r="B787" s="457" t="s">
        <v>3149</v>
      </c>
      <c r="C787" s="28" t="s">
        <v>3150</v>
      </c>
      <c r="D787" s="43" t="s">
        <v>4094</v>
      </c>
      <c r="E787" s="40"/>
      <c r="F787" s="40" t="s">
        <v>4091</v>
      </c>
      <c r="G787" s="40" t="s">
        <v>4091</v>
      </c>
      <c r="H787" s="18" t="s">
        <v>1870</v>
      </c>
      <c r="I787" s="824" t="s">
        <v>4091</v>
      </c>
    </row>
    <row r="788" spans="1:9" outlineLevel="1" x14ac:dyDescent="0.35">
      <c r="A788" s="934">
        <v>785</v>
      </c>
      <c r="B788" s="457" t="s">
        <v>3151</v>
      </c>
      <c r="C788" s="28" t="s">
        <v>3152</v>
      </c>
      <c r="D788" s="43" t="s">
        <v>4094</v>
      </c>
      <c r="E788" s="28"/>
      <c r="F788" s="40" t="s">
        <v>4091</v>
      </c>
      <c r="G788" s="40" t="s">
        <v>4091</v>
      </c>
      <c r="H788" s="18" t="s">
        <v>1870</v>
      </c>
      <c r="I788" s="824" t="s">
        <v>4091</v>
      </c>
    </row>
    <row r="789" spans="1:9" ht="13" outlineLevel="1" x14ac:dyDescent="0.35">
      <c r="A789" s="486">
        <v>786</v>
      </c>
      <c r="B789" s="440"/>
      <c r="C789" s="12" t="s">
        <v>3153</v>
      </c>
      <c r="D789" s="422"/>
      <c r="E789" s="420"/>
      <c r="F789" s="420" t="s">
        <v>1642</v>
      </c>
      <c r="G789" s="420" t="s">
        <v>1642</v>
      </c>
      <c r="H789" s="12" t="s">
        <v>1642</v>
      </c>
      <c r="I789" s="12" t="s">
        <v>1642</v>
      </c>
    </row>
    <row r="790" spans="1:9" outlineLevel="1" x14ac:dyDescent="0.35">
      <c r="A790" s="934">
        <v>787</v>
      </c>
      <c r="B790" s="457" t="s">
        <v>3154</v>
      </c>
      <c r="C790" s="40" t="s">
        <v>3155</v>
      </c>
      <c r="D790" s="43" t="s">
        <v>4094</v>
      </c>
      <c r="E790" s="28"/>
      <c r="F790" s="17" t="s">
        <v>4091</v>
      </c>
      <c r="G790" s="17" t="s">
        <v>4091</v>
      </c>
      <c r="H790" s="21" t="s">
        <v>1870</v>
      </c>
      <c r="I790" s="824" t="s">
        <v>4091</v>
      </c>
    </row>
    <row r="791" spans="1:9" outlineLevel="1" x14ac:dyDescent="0.35">
      <c r="A791" s="934">
        <v>788</v>
      </c>
      <c r="B791" s="457" t="s">
        <v>3156</v>
      </c>
      <c r="C791" s="40" t="s">
        <v>3157</v>
      </c>
      <c r="D791" s="43" t="s">
        <v>4094</v>
      </c>
      <c r="E791" s="28"/>
      <c r="F791" s="17" t="s">
        <v>4091</v>
      </c>
      <c r="G791" s="17" t="s">
        <v>4091</v>
      </c>
      <c r="H791" s="21" t="s">
        <v>1870</v>
      </c>
      <c r="I791" s="824" t="s">
        <v>4091</v>
      </c>
    </row>
    <row r="792" spans="1:9" outlineLevel="1" x14ac:dyDescent="0.35">
      <c r="A792" s="934">
        <v>789</v>
      </c>
      <c r="B792" s="457" t="s">
        <v>3158</v>
      </c>
      <c r="C792" s="40" t="s">
        <v>3159</v>
      </c>
      <c r="D792" s="43" t="s">
        <v>4094</v>
      </c>
      <c r="E792" s="28"/>
      <c r="F792" s="17" t="s">
        <v>4091</v>
      </c>
      <c r="G792" s="17" t="s">
        <v>4091</v>
      </c>
      <c r="H792" s="21" t="s">
        <v>1870</v>
      </c>
      <c r="I792" s="824" t="s">
        <v>4091</v>
      </c>
    </row>
    <row r="793" spans="1:9" outlineLevel="1" x14ac:dyDescent="0.35">
      <c r="A793" s="934">
        <v>790</v>
      </c>
      <c r="B793" s="457" t="s">
        <v>3160</v>
      </c>
      <c r="C793" s="40" t="s">
        <v>3161</v>
      </c>
      <c r="D793" s="43" t="s">
        <v>4094</v>
      </c>
      <c r="E793" s="28"/>
      <c r="F793" s="17" t="s">
        <v>4091</v>
      </c>
      <c r="G793" s="17" t="s">
        <v>4091</v>
      </c>
      <c r="H793" s="21" t="s">
        <v>1870</v>
      </c>
      <c r="I793" s="824" t="s">
        <v>4091</v>
      </c>
    </row>
    <row r="794" spans="1:9" ht="13" outlineLevel="1" x14ac:dyDescent="0.35">
      <c r="A794" s="486">
        <v>791</v>
      </c>
      <c r="B794" s="440"/>
      <c r="C794" s="12" t="s">
        <v>3162</v>
      </c>
      <c r="D794" s="420" t="s">
        <v>4653</v>
      </c>
      <c r="E794" s="420"/>
      <c r="F794" s="420" t="s">
        <v>1642</v>
      </c>
      <c r="G794" s="420" t="s">
        <v>1642</v>
      </c>
      <c r="H794" s="12" t="s">
        <v>1642</v>
      </c>
      <c r="I794" s="12" t="s">
        <v>1642</v>
      </c>
    </row>
    <row r="795" spans="1:9" outlineLevel="1" x14ac:dyDescent="0.35">
      <c r="A795" s="934">
        <v>792</v>
      </c>
      <c r="B795" s="457" t="s">
        <v>3163</v>
      </c>
      <c r="C795" s="40" t="s">
        <v>3164</v>
      </c>
      <c r="D795" s="139" t="s">
        <v>4090</v>
      </c>
      <c r="E795" s="40"/>
      <c r="F795" s="17" t="s">
        <v>4091</v>
      </c>
      <c r="G795" s="17" t="s">
        <v>4091</v>
      </c>
      <c r="H795" s="21" t="s">
        <v>257</v>
      </c>
      <c r="I795" s="824" t="s">
        <v>4092</v>
      </c>
    </row>
    <row r="796" spans="1:9" ht="13" outlineLevel="1" x14ac:dyDescent="0.35">
      <c r="A796" s="934">
        <v>793</v>
      </c>
      <c r="B796" s="457" t="s">
        <v>3165</v>
      </c>
      <c r="C796" s="40" t="s">
        <v>3166</v>
      </c>
      <c r="D796" s="139" t="s">
        <v>4090</v>
      </c>
      <c r="E796" s="76"/>
      <c r="F796" s="17" t="s">
        <v>4091</v>
      </c>
      <c r="G796" s="17" t="s">
        <v>4091</v>
      </c>
      <c r="H796" s="21" t="s">
        <v>257</v>
      </c>
      <c r="I796" s="824" t="s">
        <v>4092</v>
      </c>
    </row>
    <row r="797" spans="1:9" outlineLevel="1" x14ac:dyDescent="0.35">
      <c r="A797" s="934">
        <v>794</v>
      </c>
      <c r="B797" s="457" t="s">
        <v>3167</v>
      </c>
      <c r="C797" s="40" t="s">
        <v>3168</v>
      </c>
      <c r="D797" s="43" t="s">
        <v>4094</v>
      </c>
      <c r="E797" s="28" t="s">
        <v>4654</v>
      </c>
      <c r="F797" s="17" t="s">
        <v>4091</v>
      </c>
      <c r="G797" s="17" t="s">
        <v>4091</v>
      </c>
      <c r="H797" s="21" t="s">
        <v>1870</v>
      </c>
      <c r="I797" s="824" t="s">
        <v>4091</v>
      </c>
    </row>
    <row r="798" spans="1:9" outlineLevel="1" x14ac:dyDescent="0.35">
      <c r="A798" s="934">
        <v>795</v>
      </c>
      <c r="B798" s="457" t="s">
        <v>3169</v>
      </c>
      <c r="C798" s="40" t="s">
        <v>3170</v>
      </c>
      <c r="D798" s="139" t="s">
        <v>4090</v>
      </c>
      <c r="E798" s="28"/>
      <c r="F798" s="17" t="s">
        <v>4091</v>
      </c>
      <c r="G798" s="17" t="s">
        <v>4091</v>
      </c>
      <c r="H798" s="21" t="s">
        <v>257</v>
      </c>
      <c r="I798" s="824" t="s">
        <v>4092</v>
      </c>
    </row>
    <row r="799" spans="1:9" ht="13" outlineLevel="1" x14ac:dyDescent="0.35">
      <c r="A799" s="486">
        <v>796</v>
      </c>
      <c r="B799" s="440"/>
      <c r="C799" s="12" t="s">
        <v>3171</v>
      </c>
      <c r="D799" s="420" t="s">
        <v>4653</v>
      </c>
      <c r="E799" s="420"/>
      <c r="F799" s="420" t="s">
        <v>1642</v>
      </c>
      <c r="G799" s="420" t="s">
        <v>1642</v>
      </c>
      <c r="H799" s="12" t="s">
        <v>1642</v>
      </c>
      <c r="I799" s="12" t="s">
        <v>1642</v>
      </c>
    </row>
    <row r="800" spans="1:9" outlineLevel="1" x14ac:dyDescent="0.35">
      <c r="A800" s="934">
        <v>797</v>
      </c>
      <c r="B800" s="457" t="s">
        <v>3172</v>
      </c>
      <c r="C800" s="40" t="s">
        <v>3173</v>
      </c>
      <c r="D800" s="139" t="s">
        <v>4090</v>
      </c>
      <c r="E800" s="28"/>
      <c r="F800" s="17" t="s">
        <v>4091</v>
      </c>
      <c r="G800" s="17" t="s">
        <v>4091</v>
      </c>
      <c r="H800" s="21" t="s">
        <v>257</v>
      </c>
      <c r="I800" s="824" t="s">
        <v>4092</v>
      </c>
    </row>
    <row r="801" spans="1:9" outlineLevel="1" x14ac:dyDescent="0.35">
      <c r="A801" s="934">
        <v>798</v>
      </c>
      <c r="B801" s="457" t="s">
        <v>3174</v>
      </c>
      <c r="C801" s="40" t="s">
        <v>3175</v>
      </c>
      <c r="D801" s="139" t="s">
        <v>4090</v>
      </c>
      <c r="E801" s="28"/>
      <c r="F801" s="17" t="s">
        <v>4091</v>
      </c>
      <c r="G801" s="17" t="s">
        <v>4091</v>
      </c>
      <c r="H801" s="21" t="s">
        <v>257</v>
      </c>
      <c r="I801" s="824" t="s">
        <v>4092</v>
      </c>
    </row>
    <row r="802" spans="1:9" outlineLevel="1" x14ac:dyDescent="0.35">
      <c r="A802" s="934">
        <v>799</v>
      </c>
      <c r="B802" s="457" t="s">
        <v>3176</v>
      </c>
      <c r="C802" s="40" t="s">
        <v>3177</v>
      </c>
      <c r="D802" s="43" t="s">
        <v>4094</v>
      </c>
      <c r="E802" s="28" t="s">
        <v>4654</v>
      </c>
      <c r="F802" s="17" t="s">
        <v>4091</v>
      </c>
      <c r="G802" s="17" t="s">
        <v>4091</v>
      </c>
      <c r="H802" s="21" t="s">
        <v>1870</v>
      </c>
      <c r="I802" s="824" t="s">
        <v>4091</v>
      </c>
    </row>
    <row r="803" spans="1:9" outlineLevel="1" x14ac:dyDescent="0.35">
      <c r="A803" s="934">
        <v>800</v>
      </c>
      <c r="B803" s="457" t="s">
        <v>3178</v>
      </c>
      <c r="C803" s="40" t="s">
        <v>3179</v>
      </c>
      <c r="D803" s="43" t="s">
        <v>4094</v>
      </c>
      <c r="E803" s="28"/>
      <c r="F803" s="17" t="s">
        <v>4091</v>
      </c>
      <c r="G803" s="17" t="s">
        <v>4091</v>
      </c>
      <c r="H803" s="21" t="s">
        <v>1870</v>
      </c>
      <c r="I803" s="824" t="s">
        <v>4091</v>
      </c>
    </row>
    <row r="804" spans="1:9" ht="13" outlineLevel="1" x14ac:dyDescent="0.35">
      <c r="A804" s="486">
        <v>801</v>
      </c>
      <c r="B804" s="440"/>
      <c r="C804" s="12" t="s">
        <v>3180</v>
      </c>
      <c r="D804" s="420" t="s">
        <v>4697</v>
      </c>
      <c r="E804" s="420"/>
      <c r="F804" s="420" t="s">
        <v>1642</v>
      </c>
      <c r="G804" s="420" t="s">
        <v>1642</v>
      </c>
      <c r="H804" s="12" t="s">
        <v>1642</v>
      </c>
      <c r="I804" s="12" t="s">
        <v>1642</v>
      </c>
    </row>
    <row r="805" spans="1:9" outlineLevel="1" x14ac:dyDescent="0.35">
      <c r="A805" s="934">
        <v>802</v>
      </c>
      <c r="B805" s="457" t="s">
        <v>3181</v>
      </c>
      <c r="C805" s="17" t="s">
        <v>3182</v>
      </c>
      <c r="D805" s="139" t="s">
        <v>4090</v>
      </c>
      <c r="E805" s="11" t="s">
        <v>4656</v>
      </c>
      <c r="F805" s="17" t="s">
        <v>4091</v>
      </c>
      <c r="G805" s="17" t="s">
        <v>4091</v>
      </c>
      <c r="H805" s="21" t="s">
        <v>257</v>
      </c>
      <c r="I805" s="824" t="s">
        <v>4092</v>
      </c>
    </row>
    <row r="806" spans="1:9" outlineLevel="1" x14ac:dyDescent="0.35">
      <c r="A806" s="934">
        <v>803</v>
      </c>
      <c r="B806" s="457" t="s">
        <v>3183</v>
      </c>
      <c r="C806" s="17" t="s">
        <v>3184</v>
      </c>
      <c r="D806" s="139" t="s">
        <v>4090</v>
      </c>
      <c r="E806" s="11"/>
      <c r="F806" s="17" t="s">
        <v>4091</v>
      </c>
      <c r="G806" s="17" t="s">
        <v>4091</v>
      </c>
      <c r="H806" s="21" t="s">
        <v>257</v>
      </c>
      <c r="I806" s="824" t="s">
        <v>4092</v>
      </c>
    </row>
    <row r="807" spans="1:9" outlineLevel="1" x14ac:dyDescent="0.35">
      <c r="A807" s="934">
        <v>804</v>
      </c>
      <c r="B807" s="457" t="s">
        <v>3185</v>
      </c>
      <c r="C807" s="17" t="s">
        <v>3186</v>
      </c>
      <c r="D807" s="139" t="s">
        <v>4090</v>
      </c>
      <c r="E807" s="11" t="s">
        <v>4657</v>
      </c>
      <c r="F807" s="17" t="s">
        <v>4091</v>
      </c>
      <c r="G807" s="17" t="s">
        <v>4091</v>
      </c>
      <c r="H807" s="21" t="s">
        <v>257</v>
      </c>
      <c r="I807" s="824" t="s">
        <v>4092</v>
      </c>
    </row>
    <row r="808" spans="1:9" outlineLevel="1" x14ac:dyDescent="0.35">
      <c r="A808" s="934">
        <v>805</v>
      </c>
      <c r="B808" s="457" t="s">
        <v>3187</v>
      </c>
      <c r="C808" s="17" t="s">
        <v>3188</v>
      </c>
      <c r="D808" s="43" t="s">
        <v>4094</v>
      </c>
      <c r="E808" s="11" t="s">
        <v>4658</v>
      </c>
      <c r="F808" s="17" t="s">
        <v>4091</v>
      </c>
      <c r="G808" s="17" t="s">
        <v>4091</v>
      </c>
      <c r="H808" s="21" t="s">
        <v>1870</v>
      </c>
      <c r="I808" s="824" t="s">
        <v>4091</v>
      </c>
    </row>
    <row r="809" spans="1:9" ht="13" outlineLevel="1" x14ac:dyDescent="0.35">
      <c r="A809" s="486">
        <v>806</v>
      </c>
      <c r="B809" s="440"/>
      <c r="C809" s="12" t="s">
        <v>3189</v>
      </c>
      <c r="D809" s="420"/>
      <c r="E809" s="420"/>
      <c r="F809" s="420" t="s">
        <v>1642</v>
      </c>
      <c r="G809" s="420" t="s">
        <v>1642</v>
      </c>
      <c r="H809" s="12" t="s">
        <v>1642</v>
      </c>
      <c r="I809" s="12" t="s">
        <v>1642</v>
      </c>
    </row>
    <row r="810" spans="1:9" ht="13" outlineLevel="1" x14ac:dyDescent="0.35">
      <c r="A810" s="987">
        <v>807</v>
      </c>
      <c r="B810" s="477"/>
      <c r="C810" s="39" t="s">
        <v>3190</v>
      </c>
      <c r="D810" s="420"/>
      <c r="E810" s="420"/>
      <c r="F810" s="420" t="s">
        <v>1642</v>
      </c>
      <c r="G810" s="420" t="s">
        <v>1642</v>
      </c>
      <c r="H810" s="12" t="s">
        <v>1642</v>
      </c>
      <c r="I810" s="12" t="s">
        <v>1642</v>
      </c>
    </row>
    <row r="811" spans="1:9" ht="25" outlineLevel="1" x14ac:dyDescent="0.35">
      <c r="A811" s="944">
        <v>808</v>
      </c>
      <c r="B811" s="478" t="s">
        <v>3191</v>
      </c>
      <c r="C811" s="16" t="s">
        <v>3192</v>
      </c>
      <c r="D811" s="139" t="s">
        <v>4090</v>
      </c>
      <c r="E811" s="40" t="s">
        <v>4469</v>
      </c>
      <c r="F811" s="17" t="s">
        <v>4091</v>
      </c>
      <c r="G811" s="17" t="s">
        <v>4091</v>
      </c>
      <c r="H811" s="21" t="s">
        <v>257</v>
      </c>
      <c r="I811" s="824" t="s">
        <v>4106</v>
      </c>
    </row>
    <row r="812" spans="1:9" ht="25" outlineLevel="1" x14ac:dyDescent="0.35">
      <c r="A812" s="944">
        <v>809</v>
      </c>
      <c r="B812" s="478" t="s">
        <v>3193</v>
      </c>
      <c r="C812" s="16" t="s">
        <v>3194</v>
      </c>
      <c r="D812" s="139" t="s">
        <v>4090</v>
      </c>
      <c r="E812" s="11"/>
      <c r="F812" s="17" t="s">
        <v>4091</v>
      </c>
      <c r="G812" s="17" t="s">
        <v>4091</v>
      </c>
      <c r="H812" s="21" t="s">
        <v>257</v>
      </c>
      <c r="I812" s="824" t="s">
        <v>4106</v>
      </c>
    </row>
    <row r="813" spans="1:9" ht="25" outlineLevel="1" x14ac:dyDescent="0.35">
      <c r="A813" s="944">
        <v>810</v>
      </c>
      <c r="B813" s="478" t="s">
        <v>3195</v>
      </c>
      <c r="C813" s="16" t="s">
        <v>3196</v>
      </c>
      <c r="D813" s="139" t="s">
        <v>4090</v>
      </c>
      <c r="E813" s="11"/>
      <c r="F813" s="17" t="s">
        <v>4091</v>
      </c>
      <c r="G813" s="17" t="s">
        <v>4091</v>
      </c>
      <c r="H813" s="21" t="s">
        <v>257</v>
      </c>
      <c r="I813" s="824" t="s">
        <v>4106</v>
      </c>
    </row>
    <row r="814" spans="1:9" ht="13" outlineLevel="1" x14ac:dyDescent="0.35">
      <c r="A814" s="987">
        <v>811</v>
      </c>
      <c r="B814" s="477"/>
      <c r="C814" s="39" t="s">
        <v>3197</v>
      </c>
      <c r="D814" s="420"/>
      <c r="E814" s="420"/>
      <c r="F814" s="420" t="s">
        <v>1642</v>
      </c>
      <c r="G814" s="420" t="s">
        <v>1642</v>
      </c>
      <c r="H814" s="12" t="s">
        <v>1642</v>
      </c>
      <c r="I814" s="12" t="s">
        <v>1642</v>
      </c>
    </row>
    <row r="815" spans="1:9" ht="25" outlineLevel="1" x14ac:dyDescent="0.35">
      <c r="A815" s="944">
        <v>812</v>
      </c>
      <c r="B815" s="478" t="s">
        <v>3198</v>
      </c>
      <c r="C815" s="16" t="s">
        <v>3199</v>
      </c>
      <c r="D815" s="139" t="s">
        <v>4090</v>
      </c>
      <c r="E815" s="40" t="s">
        <v>4470</v>
      </c>
      <c r="F815" s="17" t="s">
        <v>4091</v>
      </c>
      <c r="G815" s="17" t="s">
        <v>4091</v>
      </c>
      <c r="H815" s="21" t="s">
        <v>257</v>
      </c>
      <c r="I815" s="824" t="s">
        <v>4106</v>
      </c>
    </row>
    <row r="816" spans="1:9" ht="13" outlineLevel="1" x14ac:dyDescent="0.35">
      <c r="A816" s="987">
        <v>813</v>
      </c>
      <c r="B816" s="477"/>
      <c r="C816" s="39" t="s">
        <v>3200</v>
      </c>
      <c r="D816" s="420"/>
      <c r="E816" s="420"/>
      <c r="F816" s="420" t="s">
        <v>1642</v>
      </c>
      <c r="G816" s="420" t="s">
        <v>1642</v>
      </c>
      <c r="H816" s="12" t="s">
        <v>1642</v>
      </c>
      <c r="I816" s="12" t="s">
        <v>1642</v>
      </c>
    </row>
    <row r="817" spans="1:9" ht="25" outlineLevel="1" x14ac:dyDescent="0.35">
      <c r="A817" s="944">
        <v>814</v>
      </c>
      <c r="B817" s="478" t="s">
        <v>3201</v>
      </c>
      <c r="C817" s="16" t="s">
        <v>3202</v>
      </c>
      <c r="D817" s="139" t="s">
        <v>4090</v>
      </c>
      <c r="E817" s="40" t="s">
        <v>4471</v>
      </c>
      <c r="F817" s="17" t="s">
        <v>4091</v>
      </c>
      <c r="G817" s="17" t="s">
        <v>4091</v>
      </c>
      <c r="H817" s="21" t="s">
        <v>257</v>
      </c>
      <c r="I817" s="824" t="s">
        <v>4106</v>
      </c>
    </row>
    <row r="818" spans="1:9" ht="13" outlineLevel="1" x14ac:dyDescent="0.35">
      <c r="A818" s="987">
        <v>815</v>
      </c>
      <c r="B818" s="477"/>
      <c r="C818" s="39" t="s">
        <v>3203</v>
      </c>
      <c r="D818" s="420"/>
      <c r="E818" s="420"/>
      <c r="F818" s="420" t="s">
        <v>1642</v>
      </c>
      <c r="G818" s="420" t="s">
        <v>1642</v>
      </c>
      <c r="H818" s="12" t="s">
        <v>1642</v>
      </c>
      <c r="I818" s="12" t="s">
        <v>1642</v>
      </c>
    </row>
    <row r="819" spans="1:9" ht="13" outlineLevel="1" x14ac:dyDescent="0.35">
      <c r="A819" s="987">
        <v>816</v>
      </c>
      <c r="B819" s="477"/>
      <c r="C819" s="39" t="s">
        <v>3204</v>
      </c>
      <c r="D819" s="420"/>
      <c r="E819" s="420"/>
      <c r="F819" s="420" t="s">
        <v>1642</v>
      </c>
      <c r="G819" s="420" t="s">
        <v>1642</v>
      </c>
      <c r="H819" s="12" t="s">
        <v>1642</v>
      </c>
      <c r="I819" s="12" t="s">
        <v>1642</v>
      </c>
    </row>
    <row r="820" spans="1:9" ht="13" outlineLevel="1" x14ac:dyDescent="0.35">
      <c r="A820" s="987">
        <v>817</v>
      </c>
      <c r="B820" s="477"/>
      <c r="C820" s="39" t="s">
        <v>2818</v>
      </c>
      <c r="D820" s="420"/>
      <c r="E820" s="420"/>
      <c r="F820" s="420" t="s">
        <v>1642</v>
      </c>
      <c r="G820" s="420" t="s">
        <v>1642</v>
      </c>
      <c r="H820" s="12" t="s">
        <v>1642</v>
      </c>
      <c r="I820" s="12" t="s">
        <v>1642</v>
      </c>
    </row>
    <row r="821" spans="1:9" ht="25" outlineLevel="1" x14ac:dyDescent="0.35">
      <c r="A821" s="944">
        <v>818</v>
      </c>
      <c r="B821" s="478" t="s">
        <v>3205</v>
      </c>
      <c r="C821" s="16" t="s">
        <v>3206</v>
      </c>
      <c r="D821" s="139" t="s">
        <v>4090</v>
      </c>
      <c r="E821" s="40" t="s">
        <v>4472</v>
      </c>
      <c r="F821" s="17" t="s">
        <v>4091</v>
      </c>
      <c r="G821" s="17" t="s">
        <v>4091</v>
      </c>
      <c r="H821" s="21" t="s">
        <v>257</v>
      </c>
      <c r="I821" s="824" t="s">
        <v>4106</v>
      </c>
    </row>
    <row r="822" spans="1:9" ht="25" outlineLevel="1" x14ac:dyDescent="0.35">
      <c r="A822" s="944">
        <v>819</v>
      </c>
      <c r="B822" s="478" t="s">
        <v>3207</v>
      </c>
      <c r="C822" s="16" t="s">
        <v>3208</v>
      </c>
      <c r="D822" s="139" t="s">
        <v>4090</v>
      </c>
      <c r="E822" s="40" t="s">
        <v>4473</v>
      </c>
      <c r="F822" s="17" t="s">
        <v>4091</v>
      </c>
      <c r="G822" s="17" t="s">
        <v>4091</v>
      </c>
      <c r="H822" s="21" t="s">
        <v>257</v>
      </c>
      <c r="I822" s="824" t="s">
        <v>4106</v>
      </c>
    </row>
    <row r="823" spans="1:9" ht="25" outlineLevel="1" x14ac:dyDescent="0.35">
      <c r="A823" s="944">
        <v>820</v>
      </c>
      <c r="B823" s="478" t="s">
        <v>3209</v>
      </c>
      <c r="C823" s="16" t="s">
        <v>3210</v>
      </c>
      <c r="D823" s="139" t="s">
        <v>4090</v>
      </c>
      <c r="E823" s="11"/>
      <c r="F823" s="17" t="s">
        <v>4091</v>
      </c>
      <c r="G823" s="17" t="s">
        <v>4091</v>
      </c>
      <c r="H823" s="21" t="s">
        <v>257</v>
      </c>
      <c r="I823" s="824" t="s">
        <v>4106</v>
      </c>
    </row>
    <row r="824" spans="1:9" ht="25" outlineLevel="1" x14ac:dyDescent="0.35">
      <c r="A824" s="944">
        <v>821</v>
      </c>
      <c r="B824" s="478" t="s">
        <v>3211</v>
      </c>
      <c r="C824" s="16" t="s">
        <v>3212</v>
      </c>
      <c r="D824" s="139" t="s">
        <v>4090</v>
      </c>
      <c r="E824" s="40" t="s">
        <v>4474</v>
      </c>
      <c r="F824" s="17" t="s">
        <v>4091</v>
      </c>
      <c r="G824" s="17" t="s">
        <v>4091</v>
      </c>
      <c r="H824" s="21" t="s">
        <v>257</v>
      </c>
      <c r="I824" s="824" t="s">
        <v>4106</v>
      </c>
    </row>
    <row r="825" spans="1:9" ht="25" outlineLevel="1" x14ac:dyDescent="0.35">
      <c r="A825" s="944">
        <v>822</v>
      </c>
      <c r="B825" s="478" t="s">
        <v>3213</v>
      </c>
      <c r="C825" s="73" t="s">
        <v>3214</v>
      </c>
      <c r="D825" s="792" t="s">
        <v>4172</v>
      </c>
      <c r="E825" s="11"/>
      <c r="F825" s="16" t="s">
        <v>2490</v>
      </c>
      <c r="G825" s="11" t="s">
        <v>4240</v>
      </c>
      <c r="H825" s="21" t="s">
        <v>257</v>
      </c>
      <c r="I825" s="824" t="s">
        <v>4111</v>
      </c>
    </row>
    <row r="826" spans="1:9" ht="13" outlineLevel="1" x14ac:dyDescent="0.35">
      <c r="A826" s="987">
        <v>823</v>
      </c>
      <c r="B826" s="477"/>
      <c r="C826" s="39" t="s">
        <v>3215</v>
      </c>
      <c r="D826" s="420"/>
      <c r="E826" s="420"/>
      <c r="F826" s="420" t="s">
        <v>1642</v>
      </c>
      <c r="G826" s="420" t="s">
        <v>1642</v>
      </c>
      <c r="H826" s="12" t="s">
        <v>1642</v>
      </c>
      <c r="I826" s="12" t="s">
        <v>1642</v>
      </c>
    </row>
    <row r="827" spans="1:9" s="60" customFormat="1" ht="37.5" outlineLevel="1" x14ac:dyDescent="0.35">
      <c r="A827" s="790">
        <v>824</v>
      </c>
      <c r="B827" s="585" t="s">
        <v>3216</v>
      </c>
      <c r="C827" s="40" t="s">
        <v>3217</v>
      </c>
      <c r="D827" s="139" t="s">
        <v>4090</v>
      </c>
      <c r="E827" s="16"/>
      <c r="F827" s="70" t="s">
        <v>4091</v>
      </c>
      <c r="G827" s="70" t="s">
        <v>4091</v>
      </c>
      <c r="H827" s="21" t="s">
        <v>257</v>
      </c>
      <c r="I827" s="11" t="s">
        <v>4111</v>
      </c>
    </row>
    <row r="828" spans="1:9" ht="13" x14ac:dyDescent="0.35">
      <c r="A828" s="1020">
        <v>825</v>
      </c>
      <c r="B828" s="498"/>
      <c r="C828" s="263" t="s">
        <v>3218</v>
      </c>
      <c r="D828" s="1019"/>
      <c r="E828" s="263"/>
      <c r="F828" s="263" t="s">
        <v>1642</v>
      </c>
      <c r="G828" s="264" t="s">
        <v>1642</v>
      </c>
      <c r="H828" s="385" t="s">
        <v>1642</v>
      </c>
      <c r="I828" s="385" t="s">
        <v>1642</v>
      </c>
    </row>
    <row r="829" spans="1:9" ht="13" outlineLevel="1" x14ac:dyDescent="0.35">
      <c r="A829" s="486">
        <v>826</v>
      </c>
      <c r="B829" s="440"/>
      <c r="C829" s="15" t="s">
        <v>2797</v>
      </c>
      <c r="D829" s="159"/>
      <c r="E829" s="15"/>
      <c r="F829" s="15" t="s">
        <v>1642</v>
      </c>
      <c r="G829" s="15" t="s">
        <v>1642</v>
      </c>
      <c r="H829" s="23" t="s">
        <v>1642</v>
      </c>
      <c r="I829" s="23" t="s">
        <v>1642</v>
      </c>
    </row>
    <row r="830" spans="1:9" ht="25" outlineLevel="1" x14ac:dyDescent="0.35">
      <c r="A830" s="944">
        <v>827</v>
      </c>
      <c r="B830" s="478" t="s">
        <v>3219</v>
      </c>
      <c r="C830" s="65" t="s">
        <v>3220</v>
      </c>
      <c r="D830" s="139" t="s">
        <v>4090</v>
      </c>
      <c r="E830" s="11" t="s">
        <v>4475</v>
      </c>
      <c r="F830" s="17" t="s">
        <v>4091</v>
      </c>
      <c r="G830" s="17" t="s">
        <v>4091</v>
      </c>
      <c r="H830" s="21" t="s">
        <v>257</v>
      </c>
      <c r="I830" s="824" t="s">
        <v>4106</v>
      </c>
    </row>
    <row r="831" spans="1:9" ht="25" outlineLevel="1" x14ac:dyDescent="0.35">
      <c r="A831" s="944">
        <v>828</v>
      </c>
      <c r="B831" s="478" t="s">
        <v>3221</v>
      </c>
      <c r="C831" s="65" t="s">
        <v>3222</v>
      </c>
      <c r="D831" s="139" t="s">
        <v>4090</v>
      </c>
      <c r="E831" s="11" t="s">
        <v>4476</v>
      </c>
      <c r="F831" s="17" t="s">
        <v>4091</v>
      </c>
      <c r="G831" s="17" t="s">
        <v>4091</v>
      </c>
      <c r="H831" s="21" t="s">
        <v>257</v>
      </c>
      <c r="I831" s="824" t="s">
        <v>4106</v>
      </c>
    </row>
    <row r="832" spans="1:9" ht="25" outlineLevel="1" x14ac:dyDescent="0.35">
      <c r="A832" s="944">
        <v>829</v>
      </c>
      <c r="B832" s="478" t="s">
        <v>3223</v>
      </c>
      <c r="C832" s="65" t="s">
        <v>3224</v>
      </c>
      <c r="D832" s="139" t="s">
        <v>4090</v>
      </c>
      <c r="E832" s="11" t="s">
        <v>4477</v>
      </c>
      <c r="F832" s="17" t="s">
        <v>4091</v>
      </c>
      <c r="G832" s="17" t="s">
        <v>4091</v>
      </c>
      <c r="H832" s="21" t="s">
        <v>257</v>
      </c>
      <c r="I832" s="824" t="s">
        <v>4106</v>
      </c>
    </row>
    <row r="833" spans="1:9" ht="13" outlineLevel="1" x14ac:dyDescent="0.35">
      <c r="A833" s="486">
        <v>830</v>
      </c>
      <c r="B833" s="440"/>
      <c r="C833" s="15" t="s">
        <v>3225</v>
      </c>
      <c r="D833" s="31"/>
      <c r="E833" s="15"/>
      <c r="F833" s="15" t="s">
        <v>1642</v>
      </c>
      <c r="G833" s="15" t="s">
        <v>1642</v>
      </c>
      <c r="H833" s="23" t="s">
        <v>1642</v>
      </c>
      <c r="I833" s="23" t="s">
        <v>1642</v>
      </c>
    </row>
    <row r="834" spans="1:9" ht="25" outlineLevel="1" x14ac:dyDescent="0.35">
      <c r="A834" s="944">
        <v>831</v>
      </c>
      <c r="B834" s="478" t="s">
        <v>3226</v>
      </c>
      <c r="C834" s="65" t="s">
        <v>4698</v>
      </c>
      <c r="D834" s="139" t="s">
        <v>4090</v>
      </c>
      <c r="E834" s="11"/>
      <c r="F834" s="17" t="s">
        <v>4091</v>
      </c>
      <c r="G834" s="17" t="s">
        <v>4091</v>
      </c>
      <c r="H834" s="21" t="s">
        <v>257</v>
      </c>
      <c r="I834" s="824" t="s">
        <v>4106</v>
      </c>
    </row>
    <row r="835" spans="1:9" outlineLevel="1" x14ac:dyDescent="0.35">
      <c r="A835" s="944">
        <v>832</v>
      </c>
      <c r="B835" s="478" t="s">
        <v>3228</v>
      </c>
      <c r="C835" s="65" t="s">
        <v>3229</v>
      </c>
      <c r="D835" s="139" t="s">
        <v>4090</v>
      </c>
      <c r="E835" s="11"/>
      <c r="F835" s="17" t="s">
        <v>4091</v>
      </c>
      <c r="G835" s="17" t="s">
        <v>4091</v>
      </c>
      <c r="H835" s="21" t="s">
        <v>257</v>
      </c>
      <c r="I835" s="824" t="s">
        <v>4092</v>
      </c>
    </row>
    <row r="836" spans="1:9" s="60" customFormat="1" outlineLevel="1" x14ac:dyDescent="0.35">
      <c r="A836" s="790">
        <v>833</v>
      </c>
      <c r="B836" s="585" t="s">
        <v>3230</v>
      </c>
      <c r="C836" s="40" t="s">
        <v>3231</v>
      </c>
      <c r="D836" s="139" t="s">
        <v>4090</v>
      </c>
      <c r="E836" s="16"/>
      <c r="F836" s="70" t="s">
        <v>4091</v>
      </c>
      <c r="G836" s="70" t="s">
        <v>4091</v>
      </c>
      <c r="H836" s="21" t="s">
        <v>257</v>
      </c>
      <c r="I836" s="11" t="s">
        <v>4092</v>
      </c>
    </row>
    <row r="837" spans="1:9" s="60" customFormat="1" outlineLevel="1" x14ac:dyDescent="0.35">
      <c r="A837" s="790">
        <v>834</v>
      </c>
      <c r="B837" s="585" t="s">
        <v>3232</v>
      </c>
      <c r="C837" s="40" t="s">
        <v>3233</v>
      </c>
      <c r="D837" s="43" t="s">
        <v>4094</v>
      </c>
      <c r="E837" s="16"/>
      <c r="F837" s="70" t="s">
        <v>4091</v>
      </c>
      <c r="G837" s="70" t="s">
        <v>4091</v>
      </c>
      <c r="H837" s="20" t="s">
        <v>1870</v>
      </c>
      <c r="I837" s="20" t="s">
        <v>4091</v>
      </c>
    </row>
    <row r="838" spans="1:9" s="60" customFormat="1" outlineLevel="1" x14ac:dyDescent="0.35">
      <c r="A838" s="790">
        <v>835</v>
      </c>
      <c r="B838" s="585" t="s">
        <v>3234</v>
      </c>
      <c r="C838" s="40" t="s">
        <v>3235</v>
      </c>
      <c r="D838" s="139" t="s">
        <v>4090</v>
      </c>
      <c r="E838" s="16"/>
      <c r="F838" s="70" t="s">
        <v>4091</v>
      </c>
      <c r="G838" s="70" t="s">
        <v>4091</v>
      </c>
      <c r="H838" s="21" t="s">
        <v>257</v>
      </c>
      <c r="I838" s="11" t="s">
        <v>4092</v>
      </c>
    </row>
    <row r="839" spans="1:9" outlineLevel="1" x14ac:dyDescent="0.35">
      <c r="A839" s="944">
        <v>836</v>
      </c>
      <c r="B839" s="478" t="s">
        <v>3236</v>
      </c>
      <c r="C839" s="65" t="s">
        <v>3237</v>
      </c>
      <c r="D839" s="43" t="s">
        <v>4094</v>
      </c>
      <c r="E839" s="11" t="s">
        <v>4133</v>
      </c>
      <c r="F839" s="17" t="s">
        <v>4091</v>
      </c>
      <c r="G839" s="17" t="s">
        <v>4091</v>
      </c>
      <c r="H839" s="20" t="s">
        <v>1870</v>
      </c>
      <c r="I839" s="824" t="s">
        <v>4091</v>
      </c>
    </row>
    <row r="840" spans="1:9" ht="13" x14ac:dyDescent="0.35">
      <c r="A840" s="500">
        <v>837</v>
      </c>
      <c r="B840" s="491"/>
      <c r="C840" s="263" t="s">
        <v>3238</v>
      </c>
      <c r="D840" s="1019"/>
      <c r="E840" s="263"/>
      <c r="F840" s="263" t="s">
        <v>1642</v>
      </c>
      <c r="G840" s="264" t="s">
        <v>1642</v>
      </c>
      <c r="H840" s="385" t="s">
        <v>1642</v>
      </c>
      <c r="I840" s="385" t="s">
        <v>1642</v>
      </c>
    </row>
    <row r="841" spans="1:9" ht="13" outlineLevel="1" x14ac:dyDescent="0.35">
      <c r="A841" s="486">
        <v>838</v>
      </c>
      <c r="B841" s="440"/>
      <c r="C841" s="15" t="s">
        <v>2818</v>
      </c>
      <c r="D841" s="159"/>
      <c r="E841" s="15"/>
      <c r="F841" s="15" t="s">
        <v>1642</v>
      </c>
      <c r="G841" s="15" t="s">
        <v>1642</v>
      </c>
      <c r="H841" s="23" t="s">
        <v>1642</v>
      </c>
      <c r="I841" s="23" t="s">
        <v>1642</v>
      </c>
    </row>
    <row r="842" spans="1:9" ht="25" outlineLevel="1" x14ac:dyDescent="0.35">
      <c r="A842" s="944">
        <v>839</v>
      </c>
      <c r="B842" s="427" t="s">
        <v>3239</v>
      </c>
      <c r="C842" s="11" t="s">
        <v>3240</v>
      </c>
      <c r="D842" s="139" t="s">
        <v>4090</v>
      </c>
      <c r="E842" s="11" t="s">
        <v>4478</v>
      </c>
      <c r="F842" s="17" t="s">
        <v>4091</v>
      </c>
      <c r="G842" s="17" t="s">
        <v>4091</v>
      </c>
      <c r="H842" s="21" t="s">
        <v>257</v>
      </c>
      <c r="I842" s="824" t="s">
        <v>4106</v>
      </c>
    </row>
    <row r="843" spans="1:9" outlineLevel="1" x14ac:dyDescent="0.35">
      <c r="A843" s="944">
        <v>840</v>
      </c>
      <c r="B843" s="427" t="s">
        <v>3241</v>
      </c>
      <c r="C843" s="11" t="s">
        <v>3242</v>
      </c>
      <c r="D843" s="140" t="s">
        <v>1994</v>
      </c>
      <c r="E843" s="11" t="s">
        <v>4479</v>
      </c>
      <c r="F843" s="17" t="s">
        <v>4091</v>
      </c>
      <c r="G843" s="17" t="s">
        <v>4091</v>
      </c>
      <c r="H843" s="21" t="s">
        <v>257</v>
      </c>
      <c r="I843" s="824" t="s">
        <v>4101</v>
      </c>
    </row>
    <row r="844" spans="1:9" ht="25" outlineLevel="1" x14ac:dyDescent="0.35">
      <c r="A844" s="790">
        <v>841</v>
      </c>
      <c r="B844" s="585" t="s">
        <v>3243</v>
      </c>
      <c r="C844" s="11" t="s">
        <v>997</v>
      </c>
      <c r="D844" s="792" t="s">
        <v>4172</v>
      </c>
      <c r="E844" s="16"/>
      <c r="F844" s="69" t="s">
        <v>4271</v>
      </c>
      <c r="G844" s="69" t="s">
        <v>4272</v>
      </c>
      <c r="H844" s="21" t="s">
        <v>259</v>
      </c>
      <c r="I844" s="11" t="s">
        <v>4106</v>
      </c>
    </row>
    <row r="845" spans="1:9" outlineLevel="1" x14ac:dyDescent="0.35">
      <c r="A845" s="944">
        <v>842</v>
      </c>
      <c r="B845" s="427" t="s">
        <v>3244</v>
      </c>
      <c r="C845" s="11" t="s">
        <v>3245</v>
      </c>
      <c r="D845" s="139" t="s">
        <v>4090</v>
      </c>
      <c r="E845" s="11"/>
      <c r="F845" s="17" t="s">
        <v>4091</v>
      </c>
      <c r="G845" s="17" t="s">
        <v>4091</v>
      </c>
      <c r="H845" s="21" t="s">
        <v>257</v>
      </c>
      <c r="I845" s="824" t="s">
        <v>4092</v>
      </c>
    </row>
    <row r="846" spans="1:9" outlineLevel="1" x14ac:dyDescent="0.35">
      <c r="A846" s="944">
        <v>843</v>
      </c>
      <c r="B846" s="427" t="s">
        <v>3246</v>
      </c>
      <c r="C846" s="11" t="s">
        <v>3247</v>
      </c>
      <c r="D846" s="139" t="s">
        <v>4090</v>
      </c>
      <c r="E846" s="11"/>
      <c r="F846" s="17" t="s">
        <v>4091</v>
      </c>
      <c r="G846" s="17" t="s">
        <v>4091</v>
      </c>
      <c r="H846" s="21" t="s">
        <v>257</v>
      </c>
      <c r="I846" s="824" t="s">
        <v>4092</v>
      </c>
    </row>
    <row r="847" spans="1:9" ht="13" x14ac:dyDescent="0.35">
      <c r="A847" s="1020">
        <v>844</v>
      </c>
      <c r="B847" s="498"/>
      <c r="C847" s="389" t="s">
        <v>3248</v>
      </c>
      <c r="D847" s="426"/>
      <c r="E847" s="426"/>
      <c r="F847" s="426" t="s">
        <v>1642</v>
      </c>
      <c r="G847" s="267" t="s">
        <v>1642</v>
      </c>
      <c r="H847" s="273" t="s">
        <v>1642</v>
      </c>
      <c r="I847" s="273" t="s">
        <v>1642</v>
      </c>
    </row>
    <row r="848" spans="1:9" ht="13" outlineLevel="1" x14ac:dyDescent="0.35">
      <c r="A848" s="936">
        <v>845</v>
      </c>
      <c r="B848" s="448"/>
      <c r="C848" s="15" t="s">
        <v>3249</v>
      </c>
      <c r="D848" s="24"/>
      <c r="E848" s="423"/>
      <c r="F848" s="423" t="s">
        <v>1642</v>
      </c>
      <c r="G848" s="423" t="s">
        <v>1642</v>
      </c>
      <c r="H848" s="420" t="s">
        <v>1642</v>
      </c>
      <c r="I848" s="420" t="s">
        <v>1642</v>
      </c>
    </row>
    <row r="849" spans="1:9" ht="25" outlineLevel="1" x14ac:dyDescent="0.35">
      <c r="A849" s="784">
        <v>846</v>
      </c>
      <c r="B849" s="439" t="s">
        <v>3250</v>
      </c>
      <c r="C849" s="17" t="s">
        <v>3251</v>
      </c>
      <c r="D849" s="139" t="s">
        <v>4090</v>
      </c>
      <c r="E849" s="11"/>
      <c r="F849" s="17" t="s">
        <v>4091</v>
      </c>
      <c r="G849" s="17" t="s">
        <v>4091</v>
      </c>
      <c r="H849" s="17" t="s">
        <v>257</v>
      </c>
      <c r="I849" s="40" t="s">
        <v>4106</v>
      </c>
    </row>
    <row r="850" spans="1:9" outlineLevel="1" x14ac:dyDescent="0.35">
      <c r="A850" s="784">
        <v>847</v>
      </c>
      <c r="B850" s="439" t="s">
        <v>3252</v>
      </c>
      <c r="C850" s="17" t="s">
        <v>3253</v>
      </c>
      <c r="D850" s="43" t="s">
        <v>4094</v>
      </c>
      <c r="E850" s="11" t="s">
        <v>4699</v>
      </c>
      <c r="F850" s="17" t="s">
        <v>4091</v>
      </c>
      <c r="G850" s="17" t="s">
        <v>4091</v>
      </c>
      <c r="H850" s="17" t="s">
        <v>1870</v>
      </c>
      <c r="I850" s="17" t="s">
        <v>4091</v>
      </c>
    </row>
    <row r="851" spans="1:9" ht="25" outlineLevel="1" x14ac:dyDescent="0.35">
      <c r="A851" s="784">
        <v>848</v>
      </c>
      <c r="B851" s="439" t="s">
        <v>3254</v>
      </c>
      <c r="C851" s="17" t="s">
        <v>3255</v>
      </c>
      <c r="D851" s="139" t="s">
        <v>4090</v>
      </c>
      <c r="E851" s="11"/>
      <c r="F851" s="17" t="s">
        <v>4091</v>
      </c>
      <c r="G851" s="17" t="s">
        <v>4091</v>
      </c>
      <c r="H851" s="17" t="s">
        <v>257</v>
      </c>
      <c r="I851" s="40" t="s">
        <v>4106</v>
      </c>
    </row>
    <row r="852" spans="1:9" ht="25" outlineLevel="1" x14ac:dyDescent="0.35">
      <c r="A852" s="784">
        <v>849</v>
      </c>
      <c r="B852" s="439" t="s">
        <v>3256</v>
      </c>
      <c r="C852" s="17" t="s">
        <v>3257</v>
      </c>
      <c r="D852" s="139" t="s">
        <v>4090</v>
      </c>
      <c r="E852" s="11"/>
      <c r="F852" s="17" t="s">
        <v>4091</v>
      </c>
      <c r="G852" s="17" t="s">
        <v>4091</v>
      </c>
      <c r="H852" s="17" t="s">
        <v>257</v>
      </c>
      <c r="I852" s="40" t="s">
        <v>4106</v>
      </c>
    </row>
    <row r="853" spans="1:9" outlineLevel="1" x14ac:dyDescent="0.35">
      <c r="A853" s="784">
        <v>850</v>
      </c>
      <c r="B853" s="439" t="s">
        <v>3258</v>
      </c>
      <c r="C853" s="17" t="s">
        <v>3259</v>
      </c>
      <c r="D853" s="43" t="s">
        <v>4094</v>
      </c>
      <c r="E853" s="17"/>
      <c r="F853" s="17" t="s">
        <v>4091</v>
      </c>
      <c r="G853" s="17" t="s">
        <v>4091</v>
      </c>
      <c r="H853" s="17" t="s">
        <v>1870</v>
      </c>
      <c r="I853" s="17" t="s">
        <v>4091</v>
      </c>
    </row>
    <row r="854" spans="1:9" outlineLevel="1" x14ac:dyDescent="0.35">
      <c r="A854" s="784">
        <v>851</v>
      </c>
      <c r="B854" s="439" t="s">
        <v>3260</v>
      </c>
      <c r="C854" s="17" t="s">
        <v>3261</v>
      </c>
      <c r="D854" s="43" t="s">
        <v>4094</v>
      </c>
      <c r="E854" s="11"/>
      <c r="F854" s="17" t="s">
        <v>4091</v>
      </c>
      <c r="G854" s="17" t="s">
        <v>4091</v>
      </c>
      <c r="H854" s="17" t="s">
        <v>1870</v>
      </c>
      <c r="I854" s="17" t="s">
        <v>4091</v>
      </c>
    </row>
    <row r="855" spans="1:9" outlineLevel="1" x14ac:dyDescent="0.35">
      <c r="A855" s="784">
        <v>852</v>
      </c>
      <c r="B855" s="439" t="s">
        <v>3262</v>
      </c>
      <c r="C855" s="17" t="s">
        <v>3263</v>
      </c>
      <c r="D855" s="43" t="s">
        <v>4094</v>
      </c>
      <c r="E855" s="11"/>
      <c r="F855" s="17" t="s">
        <v>4091</v>
      </c>
      <c r="G855" s="17" t="s">
        <v>4091</v>
      </c>
      <c r="H855" s="17" t="s">
        <v>1870</v>
      </c>
      <c r="I855" s="17" t="s">
        <v>4091</v>
      </c>
    </row>
    <row r="856" spans="1:9" ht="25" outlineLevel="1" x14ac:dyDescent="0.35">
      <c r="A856" s="784">
        <v>853</v>
      </c>
      <c r="B856" s="439" t="s">
        <v>3264</v>
      </c>
      <c r="C856" s="17" t="s">
        <v>3265</v>
      </c>
      <c r="D856" s="139" t="s">
        <v>4090</v>
      </c>
      <c r="E856" s="11"/>
      <c r="F856" s="17" t="s">
        <v>4091</v>
      </c>
      <c r="G856" s="17" t="s">
        <v>4091</v>
      </c>
      <c r="H856" s="17" t="s">
        <v>257</v>
      </c>
      <c r="I856" s="40" t="s">
        <v>4106</v>
      </c>
    </row>
    <row r="857" spans="1:9" ht="13" x14ac:dyDescent="0.35">
      <c r="A857" s="1020">
        <v>854</v>
      </c>
      <c r="B857" s="498"/>
      <c r="C857" s="389" t="s">
        <v>3266</v>
      </c>
      <c r="D857" s="426"/>
      <c r="E857" s="426"/>
      <c r="F857" s="426" t="s">
        <v>1642</v>
      </c>
      <c r="G857" s="267" t="s">
        <v>1642</v>
      </c>
      <c r="H857" s="273" t="s">
        <v>1642</v>
      </c>
      <c r="I857" s="273" t="s">
        <v>1642</v>
      </c>
    </row>
    <row r="858" spans="1:9" ht="13" outlineLevel="1" x14ac:dyDescent="0.35">
      <c r="A858" s="813">
        <v>855</v>
      </c>
      <c r="B858" s="479"/>
      <c r="C858" s="10" t="s">
        <v>2799</v>
      </c>
      <c r="D858" s="160"/>
      <c r="E858" s="80"/>
      <c r="F858" s="226" t="s">
        <v>1642</v>
      </c>
      <c r="G858" s="226" t="s">
        <v>1642</v>
      </c>
      <c r="H858" s="420" t="s">
        <v>1642</v>
      </c>
      <c r="I858" s="420" t="s">
        <v>1642</v>
      </c>
    </row>
    <row r="859" spans="1:9" ht="25" outlineLevel="1" x14ac:dyDescent="0.35">
      <c r="A859" s="784">
        <v>856</v>
      </c>
      <c r="B859" s="439" t="s">
        <v>3267</v>
      </c>
      <c r="C859" s="17" t="s">
        <v>3268</v>
      </c>
      <c r="D859" s="139" t="s">
        <v>4090</v>
      </c>
      <c r="E859" s="11"/>
      <c r="F859" s="17" t="s">
        <v>4091</v>
      </c>
      <c r="G859" s="17" t="s">
        <v>4091</v>
      </c>
      <c r="H859" s="17" t="s">
        <v>257</v>
      </c>
      <c r="I859" s="824" t="s">
        <v>4106</v>
      </c>
    </row>
    <row r="860" spans="1:9" outlineLevel="1" x14ac:dyDescent="0.35">
      <c r="A860" s="784">
        <v>857</v>
      </c>
      <c r="B860" s="439" t="s">
        <v>3269</v>
      </c>
      <c r="C860" s="17" t="s">
        <v>3270</v>
      </c>
      <c r="D860" s="139" t="s">
        <v>4090</v>
      </c>
      <c r="E860" s="11"/>
      <c r="F860" s="17" t="s">
        <v>4091</v>
      </c>
      <c r="G860" s="17" t="s">
        <v>4091</v>
      </c>
      <c r="H860" s="17" t="s">
        <v>257</v>
      </c>
      <c r="I860" s="824" t="s">
        <v>4092</v>
      </c>
    </row>
    <row r="861" spans="1:9" outlineLevel="1" x14ac:dyDescent="0.35">
      <c r="A861" s="784">
        <v>858</v>
      </c>
      <c r="B861" s="439" t="s">
        <v>3271</v>
      </c>
      <c r="C861" s="40" t="s">
        <v>3272</v>
      </c>
      <c r="D861" s="139" t="s">
        <v>4090</v>
      </c>
      <c r="E861" s="11" t="s">
        <v>4480</v>
      </c>
      <c r="F861" s="17" t="s">
        <v>4091</v>
      </c>
      <c r="G861" s="17" t="s">
        <v>4091</v>
      </c>
      <c r="H861" s="17" t="s">
        <v>257</v>
      </c>
      <c r="I861" s="824" t="s">
        <v>4092</v>
      </c>
    </row>
    <row r="862" spans="1:9" ht="13" x14ac:dyDescent="0.35">
      <c r="A862" s="1020">
        <v>859</v>
      </c>
      <c r="B862" s="498"/>
      <c r="C862" s="389" t="s">
        <v>3273</v>
      </c>
      <c r="D862" s="426"/>
      <c r="E862" s="426"/>
      <c r="F862" s="426" t="s">
        <v>1642</v>
      </c>
      <c r="G862" s="267" t="s">
        <v>1642</v>
      </c>
      <c r="H862" s="273" t="s">
        <v>1642</v>
      </c>
      <c r="I862" s="273" t="s">
        <v>1642</v>
      </c>
    </row>
    <row r="863" spans="1:9" ht="13" outlineLevel="1" x14ac:dyDescent="0.35">
      <c r="A863" s="813">
        <v>860</v>
      </c>
      <c r="B863" s="479"/>
      <c r="C863" s="10" t="s">
        <v>3274</v>
      </c>
      <c r="D863" s="160"/>
      <c r="E863" s="80"/>
      <c r="F863" s="226" t="s">
        <v>1642</v>
      </c>
      <c r="G863" s="226" t="s">
        <v>1642</v>
      </c>
      <c r="H863" s="420" t="s">
        <v>1642</v>
      </c>
      <c r="I863" s="420" t="s">
        <v>1642</v>
      </c>
    </row>
    <row r="864" spans="1:9" outlineLevel="1" x14ac:dyDescent="0.35">
      <c r="A864" s="784">
        <v>861</v>
      </c>
      <c r="B864" s="439" t="s">
        <v>3275</v>
      </c>
      <c r="C864" s="17" t="s">
        <v>3276</v>
      </c>
      <c r="D864" s="139" t="s">
        <v>4090</v>
      </c>
      <c r="E864" s="9"/>
      <c r="F864" s="17" t="s">
        <v>4091</v>
      </c>
      <c r="G864" s="17" t="s">
        <v>4091</v>
      </c>
      <c r="H864" s="17" t="s">
        <v>257</v>
      </c>
      <c r="I864" s="824" t="s">
        <v>4092</v>
      </c>
    </row>
    <row r="865" spans="1:9" ht="25" outlineLevel="1" x14ac:dyDescent="0.35">
      <c r="A865" s="784">
        <v>862</v>
      </c>
      <c r="B865" s="439" t="s">
        <v>3277</v>
      </c>
      <c r="C865" s="17" t="s">
        <v>3278</v>
      </c>
      <c r="D865" s="792" t="s">
        <v>4172</v>
      </c>
      <c r="E865" s="9"/>
      <c r="F865" s="162" t="s">
        <v>4173</v>
      </c>
      <c r="G865" s="162" t="s">
        <v>4174</v>
      </c>
      <c r="H865" s="17" t="s">
        <v>257</v>
      </c>
      <c r="I865" s="824" t="s">
        <v>4106</v>
      </c>
    </row>
    <row r="866" spans="1:9" ht="25" outlineLevel="1" x14ac:dyDescent="0.35">
      <c r="A866" s="784">
        <v>863</v>
      </c>
      <c r="B866" s="439" t="s">
        <v>3279</v>
      </c>
      <c r="C866" s="17" t="s">
        <v>3280</v>
      </c>
      <c r="D866" s="792" t="s">
        <v>4172</v>
      </c>
      <c r="E866" s="9"/>
      <c r="F866" s="162" t="s">
        <v>4173</v>
      </c>
      <c r="G866" s="162" t="s">
        <v>4174</v>
      </c>
      <c r="H866" s="17" t="s">
        <v>257</v>
      </c>
      <c r="I866" s="824" t="s">
        <v>4106</v>
      </c>
    </row>
    <row r="867" spans="1:9" outlineLevel="1" x14ac:dyDescent="0.35">
      <c r="A867" s="784">
        <v>864</v>
      </c>
      <c r="B867" s="439" t="s">
        <v>3281</v>
      </c>
      <c r="C867" s="17" t="s">
        <v>3282</v>
      </c>
      <c r="D867" s="140" t="s">
        <v>1994</v>
      </c>
      <c r="E867" s="9"/>
      <c r="F867" s="17" t="s">
        <v>4091</v>
      </c>
      <c r="G867" s="17" t="s">
        <v>4091</v>
      </c>
      <c r="H867" s="17" t="s">
        <v>257</v>
      </c>
      <c r="I867" s="824" t="s">
        <v>4101</v>
      </c>
    </row>
    <row r="868" spans="1:9" outlineLevel="1" x14ac:dyDescent="0.35">
      <c r="A868" s="784">
        <v>865</v>
      </c>
      <c r="B868" s="439" t="s">
        <v>3283</v>
      </c>
      <c r="C868" s="17" t="s">
        <v>3284</v>
      </c>
      <c r="D868" s="43" t="s">
        <v>4094</v>
      </c>
      <c r="E868" s="9"/>
      <c r="F868" s="17" t="s">
        <v>4091</v>
      </c>
      <c r="G868" s="17" t="s">
        <v>4091</v>
      </c>
      <c r="H868" s="17" t="s">
        <v>1870</v>
      </c>
      <c r="I868" s="824" t="s">
        <v>4091</v>
      </c>
    </row>
    <row r="869" spans="1:9" outlineLevel="1" x14ac:dyDescent="0.35">
      <c r="A869" s="784">
        <v>866</v>
      </c>
      <c r="B869" s="439" t="s">
        <v>3285</v>
      </c>
      <c r="C869" s="17" t="s">
        <v>3286</v>
      </c>
      <c r="D869" s="43" t="s">
        <v>4094</v>
      </c>
      <c r="E869" s="9"/>
      <c r="F869" s="17" t="s">
        <v>4091</v>
      </c>
      <c r="G869" s="17" t="s">
        <v>4091</v>
      </c>
      <c r="H869" s="17" t="s">
        <v>1870</v>
      </c>
      <c r="I869" s="824" t="s">
        <v>4091</v>
      </c>
    </row>
    <row r="870" spans="1:9" outlineLevel="1" x14ac:dyDescent="0.35">
      <c r="A870" s="784">
        <v>867</v>
      </c>
      <c r="B870" s="439" t="s">
        <v>3287</v>
      </c>
      <c r="C870" s="17" t="s">
        <v>3288</v>
      </c>
      <c r="D870" s="43" t="s">
        <v>4094</v>
      </c>
      <c r="E870" s="9"/>
      <c r="F870" s="17" t="s">
        <v>4091</v>
      </c>
      <c r="G870" s="17" t="s">
        <v>4091</v>
      </c>
      <c r="H870" s="17" t="s">
        <v>1870</v>
      </c>
      <c r="I870" s="824" t="s">
        <v>4091</v>
      </c>
    </row>
    <row r="871" spans="1:9" outlineLevel="1" x14ac:dyDescent="0.35">
      <c r="A871" s="784">
        <v>868</v>
      </c>
      <c r="B871" s="439" t="s">
        <v>3289</v>
      </c>
      <c r="C871" s="17" t="s">
        <v>3290</v>
      </c>
      <c r="D871" s="43" t="s">
        <v>4094</v>
      </c>
      <c r="E871" s="9"/>
      <c r="F871" s="17" t="s">
        <v>4091</v>
      </c>
      <c r="G871" s="17" t="s">
        <v>4091</v>
      </c>
      <c r="H871" s="17" t="s">
        <v>1870</v>
      </c>
      <c r="I871" s="824" t="s">
        <v>4091</v>
      </c>
    </row>
    <row r="872" spans="1:9" outlineLevel="1" x14ac:dyDescent="0.35">
      <c r="A872" s="784">
        <v>869</v>
      </c>
      <c r="B872" s="439" t="s">
        <v>3291</v>
      </c>
      <c r="C872" s="17" t="s">
        <v>3292</v>
      </c>
      <c r="D872" s="43" t="s">
        <v>4094</v>
      </c>
      <c r="E872" s="9"/>
      <c r="F872" s="17" t="s">
        <v>4091</v>
      </c>
      <c r="G872" s="17" t="s">
        <v>4091</v>
      </c>
      <c r="H872" s="17" t="s">
        <v>1870</v>
      </c>
      <c r="I872" s="824" t="s">
        <v>4091</v>
      </c>
    </row>
    <row r="873" spans="1:9" ht="25" outlineLevel="1" x14ac:dyDescent="0.35">
      <c r="A873" s="784">
        <v>870</v>
      </c>
      <c r="B873" s="439" t="s">
        <v>3293</v>
      </c>
      <c r="C873" s="17" t="s">
        <v>4700</v>
      </c>
      <c r="D873" s="792" t="s">
        <v>4172</v>
      </c>
      <c r="E873" s="9"/>
      <c r="F873" s="162" t="s">
        <v>4173</v>
      </c>
      <c r="G873" s="162" t="s">
        <v>4174</v>
      </c>
      <c r="H873" s="17" t="s">
        <v>257</v>
      </c>
      <c r="I873" s="824" t="s">
        <v>4106</v>
      </c>
    </row>
    <row r="874" spans="1:9" ht="25" outlineLevel="1" x14ac:dyDescent="0.35">
      <c r="A874" s="784">
        <v>871</v>
      </c>
      <c r="B874" s="439" t="s">
        <v>3295</v>
      </c>
      <c r="C874" s="17" t="s">
        <v>3296</v>
      </c>
      <c r="D874" s="792" t="s">
        <v>4172</v>
      </c>
      <c r="E874" s="9"/>
      <c r="F874" s="162" t="s">
        <v>4173</v>
      </c>
      <c r="G874" s="162" t="s">
        <v>4174</v>
      </c>
      <c r="H874" s="17" t="s">
        <v>257</v>
      </c>
      <c r="I874" s="824" t="s">
        <v>4106</v>
      </c>
    </row>
    <row r="875" spans="1:9" ht="25" outlineLevel="1" x14ac:dyDescent="0.35">
      <c r="A875" s="784">
        <v>872</v>
      </c>
      <c r="B875" s="439" t="s">
        <v>3297</v>
      </c>
      <c r="C875" s="17" t="s">
        <v>3298</v>
      </c>
      <c r="D875" s="792" t="s">
        <v>4172</v>
      </c>
      <c r="E875" s="82" t="s">
        <v>4377</v>
      </c>
      <c r="F875" s="162" t="s">
        <v>4173</v>
      </c>
      <c r="G875" s="162" t="s">
        <v>4174</v>
      </c>
      <c r="H875" s="17" t="s">
        <v>257</v>
      </c>
      <c r="I875" s="824" t="s">
        <v>4106</v>
      </c>
    </row>
    <row r="876" spans="1:9" ht="25" outlineLevel="1" x14ac:dyDescent="0.35">
      <c r="A876" s="784">
        <v>873</v>
      </c>
      <c r="B876" s="439" t="s">
        <v>3299</v>
      </c>
      <c r="C876" s="17" t="s">
        <v>3300</v>
      </c>
      <c r="D876" s="792" t="s">
        <v>4172</v>
      </c>
      <c r="E876" s="82" t="s">
        <v>4377</v>
      </c>
      <c r="F876" s="162" t="s">
        <v>4173</v>
      </c>
      <c r="G876" s="162" t="s">
        <v>4174</v>
      </c>
      <c r="H876" s="17" t="s">
        <v>257</v>
      </c>
      <c r="I876" s="824" t="s">
        <v>4106</v>
      </c>
    </row>
    <row r="877" spans="1:9" ht="25" outlineLevel="1" x14ac:dyDescent="0.35">
      <c r="A877" s="784">
        <v>874</v>
      </c>
      <c r="B877" s="439" t="s">
        <v>3301</v>
      </c>
      <c r="C877" s="17" t="s">
        <v>3302</v>
      </c>
      <c r="D877" s="139" t="s">
        <v>4090</v>
      </c>
      <c r="E877" s="9"/>
      <c r="F877" s="17" t="s">
        <v>4091</v>
      </c>
      <c r="G877" s="17" t="s">
        <v>4091</v>
      </c>
      <c r="H877" s="17" t="s">
        <v>257</v>
      </c>
      <c r="I877" s="824" t="s">
        <v>4106</v>
      </c>
    </row>
    <row r="878" spans="1:9" ht="25" outlineLevel="1" x14ac:dyDescent="0.35">
      <c r="A878" s="784">
        <v>875</v>
      </c>
      <c r="B878" s="439" t="s">
        <v>3303</v>
      </c>
      <c r="C878" s="17" t="s">
        <v>3304</v>
      </c>
      <c r="D878" s="139" t="s">
        <v>4090</v>
      </c>
      <c r="E878" s="9"/>
      <c r="F878" s="17" t="s">
        <v>4091</v>
      </c>
      <c r="G878" s="17" t="s">
        <v>4091</v>
      </c>
      <c r="H878" s="17" t="s">
        <v>257</v>
      </c>
      <c r="I878" s="824" t="s">
        <v>4106</v>
      </c>
    </row>
    <row r="879" spans="1:9" ht="13" outlineLevel="1" x14ac:dyDescent="0.35">
      <c r="A879" s="813">
        <v>876</v>
      </c>
      <c r="B879" s="479"/>
      <c r="C879" s="10" t="s">
        <v>3229</v>
      </c>
      <c r="D879" s="1022"/>
      <c r="E879" s="80"/>
      <c r="F879" s="226" t="s">
        <v>1642</v>
      </c>
      <c r="G879" s="226" t="s">
        <v>1642</v>
      </c>
      <c r="H879" s="420" t="s">
        <v>1642</v>
      </c>
      <c r="I879" s="420" t="s">
        <v>1642</v>
      </c>
    </row>
    <row r="880" spans="1:9" outlineLevel="1" x14ac:dyDescent="0.35">
      <c r="A880" s="784">
        <v>877</v>
      </c>
      <c r="B880" s="439" t="s">
        <v>3305</v>
      </c>
      <c r="C880" s="17" t="s">
        <v>3306</v>
      </c>
      <c r="D880" s="139" t="s">
        <v>4090</v>
      </c>
      <c r="E880" s="17" t="s">
        <v>4659</v>
      </c>
      <c r="F880" s="17" t="s">
        <v>4091</v>
      </c>
      <c r="G880" s="17" t="s">
        <v>4091</v>
      </c>
      <c r="H880" s="17" t="s">
        <v>257</v>
      </c>
      <c r="I880" s="824" t="s">
        <v>4092</v>
      </c>
    </row>
    <row r="881" spans="1:9" ht="25" outlineLevel="1" x14ac:dyDescent="0.35">
      <c r="A881" s="784">
        <v>878</v>
      </c>
      <c r="B881" s="439" t="s">
        <v>3307</v>
      </c>
      <c r="C881" s="17" t="s">
        <v>3308</v>
      </c>
      <c r="D881" s="792" t="s">
        <v>4172</v>
      </c>
      <c r="E881" s="17" t="s">
        <v>4660</v>
      </c>
      <c r="F881" s="17" t="s">
        <v>4173</v>
      </c>
      <c r="G881" s="17" t="s">
        <v>4174</v>
      </c>
      <c r="H881" s="17" t="s">
        <v>257</v>
      </c>
      <c r="I881" s="824" t="s">
        <v>4106</v>
      </c>
    </row>
    <row r="882" spans="1:9" ht="13" outlineLevel="1" x14ac:dyDescent="0.35">
      <c r="A882" s="813">
        <v>879</v>
      </c>
      <c r="B882" s="479"/>
      <c r="C882" s="10" t="s">
        <v>3309</v>
      </c>
      <c r="D882" s="1022"/>
      <c r="E882" s="80"/>
      <c r="F882" s="226" t="s">
        <v>1642</v>
      </c>
      <c r="G882" s="226" t="s">
        <v>1642</v>
      </c>
      <c r="H882" s="420" t="s">
        <v>1642</v>
      </c>
      <c r="I882" s="420" t="s">
        <v>1642</v>
      </c>
    </row>
    <row r="883" spans="1:9" outlineLevel="1" x14ac:dyDescent="0.35">
      <c r="A883" s="784">
        <v>880</v>
      </c>
      <c r="B883" s="439" t="s">
        <v>3310</v>
      </c>
      <c r="C883" s="17" t="s">
        <v>3311</v>
      </c>
      <c r="D883" s="43" t="s">
        <v>4094</v>
      </c>
      <c r="E883" s="9" t="s">
        <v>4661</v>
      </c>
      <c r="F883" s="17" t="s">
        <v>4091</v>
      </c>
      <c r="G883" s="17" t="s">
        <v>4091</v>
      </c>
      <c r="H883" s="17" t="s">
        <v>1870</v>
      </c>
      <c r="I883" s="824" t="s">
        <v>4091</v>
      </c>
    </row>
    <row r="884" spans="1:9" outlineLevel="1" x14ac:dyDescent="0.35">
      <c r="A884" s="784">
        <v>881</v>
      </c>
      <c r="B884" s="439" t="s">
        <v>3312</v>
      </c>
      <c r="C884" s="17" t="s">
        <v>3313</v>
      </c>
      <c r="D884" s="43" t="s">
        <v>4094</v>
      </c>
      <c r="E884" s="9" t="s">
        <v>4661</v>
      </c>
      <c r="F884" s="17" t="s">
        <v>4091</v>
      </c>
      <c r="G884" s="17" t="s">
        <v>4091</v>
      </c>
      <c r="H884" s="17" t="s">
        <v>1870</v>
      </c>
      <c r="I884" s="824" t="s">
        <v>4091</v>
      </c>
    </row>
    <row r="885" spans="1:9" ht="13" outlineLevel="1" x14ac:dyDescent="0.35">
      <c r="A885" s="991">
        <v>882</v>
      </c>
      <c r="B885" s="480"/>
      <c r="C885" s="10" t="s">
        <v>3314</v>
      </c>
      <c r="D885" s="1022"/>
      <c r="E885" s="80"/>
      <c r="F885" s="226" t="s">
        <v>1642</v>
      </c>
      <c r="G885" s="226" t="s">
        <v>1642</v>
      </c>
      <c r="H885" s="420" t="s">
        <v>1642</v>
      </c>
      <c r="I885" s="420" t="s">
        <v>1642</v>
      </c>
    </row>
    <row r="886" spans="1:9" outlineLevel="1" x14ac:dyDescent="0.35">
      <c r="A886" s="992">
        <v>883</v>
      </c>
      <c r="B886" s="481" t="s">
        <v>3315</v>
      </c>
      <c r="C886" s="9" t="s">
        <v>3316</v>
      </c>
      <c r="D886" s="139" t="s">
        <v>4090</v>
      </c>
      <c r="E886" s="9"/>
      <c r="F886" s="17" t="s">
        <v>4091</v>
      </c>
      <c r="G886" s="17" t="s">
        <v>4091</v>
      </c>
      <c r="H886" s="17" t="s">
        <v>257</v>
      </c>
      <c r="I886" s="824" t="s">
        <v>4092</v>
      </c>
    </row>
    <row r="887" spans="1:9" outlineLevel="1" x14ac:dyDescent="0.35">
      <c r="A887" s="992">
        <v>884</v>
      </c>
      <c r="B887" s="481" t="s">
        <v>3317</v>
      </c>
      <c r="C887" s="9" t="s">
        <v>3318</v>
      </c>
      <c r="D887" s="139" t="s">
        <v>4090</v>
      </c>
      <c r="E887" s="9"/>
      <c r="F887" s="17" t="s">
        <v>4091</v>
      </c>
      <c r="G887" s="17" t="s">
        <v>4091</v>
      </c>
      <c r="H887" s="17" t="s">
        <v>257</v>
      </c>
      <c r="I887" s="824" t="s">
        <v>4092</v>
      </c>
    </row>
    <row r="888" spans="1:9" outlineLevel="1" x14ac:dyDescent="0.35">
      <c r="A888" s="992">
        <v>885</v>
      </c>
      <c r="B888" s="481" t="s">
        <v>3319</v>
      </c>
      <c r="C888" s="9" t="s">
        <v>3320</v>
      </c>
      <c r="D888" s="139" t="s">
        <v>4090</v>
      </c>
      <c r="E888" s="9"/>
      <c r="F888" s="17" t="s">
        <v>4091</v>
      </c>
      <c r="G888" s="17" t="s">
        <v>4091</v>
      </c>
      <c r="H888" s="17" t="s">
        <v>257</v>
      </c>
      <c r="I888" s="824" t="s">
        <v>4092</v>
      </c>
    </row>
    <row r="889" spans="1:9" ht="25" outlineLevel="1" x14ac:dyDescent="0.35">
      <c r="A889" s="992">
        <v>886</v>
      </c>
      <c r="B889" s="481" t="s">
        <v>3321</v>
      </c>
      <c r="C889" s="9" t="s">
        <v>3322</v>
      </c>
      <c r="D889" s="792" t="s">
        <v>4172</v>
      </c>
      <c r="E889" s="82" t="s">
        <v>4377</v>
      </c>
      <c r="F889" s="17" t="s">
        <v>4173</v>
      </c>
      <c r="G889" s="162" t="s">
        <v>4174</v>
      </c>
      <c r="H889" s="17" t="s">
        <v>257</v>
      </c>
      <c r="I889" s="824" t="s">
        <v>4106</v>
      </c>
    </row>
    <row r="890" spans="1:9" ht="25" outlineLevel="1" x14ac:dyDescent="0.35">
      <c r="A890" s="992">
        <v>887</v>
      </c>
      <c r="B890" s="481" t="s">
        <v>3323</v>
      </c>
      <c r="C890" s="9" t="s">
        <v>3324</v>
      </c>
      <c r="D890" s="792" t="s">
        <v>4172</v>
      </c>
      <c r="E890" s="82" t="s">
        <v>4377</v>
      </c>
      <c r="F890" s="17" t="s">
        <v>4173</v>
      </c>
      <c r="G890" s="162" t="s">
        <v>4174</v>
      </c>
      <c r="H890" s="17" t="s">
        <v>257</v>
      </c>
      <c r="I890" s="824" t="s">
        <v>4106</v>
      </c>
    </row>
    <row r="891" spans="1:9" ht="25" outlineLevel="1" x14ac:dyDescent="0.35">
      <c r="A891" s="992">
        <v>888</v>
      </c>
      <c r="B891" s="481" t="s">
        <v>3325</v>
      </c>
      <c r="C891" s="9" t="s">
        <v>3326</v>
      </c>
      <c r="D891" s="792" t="s">
        <v>4172</v>
      </c>
      <c r="E891" s="82" t="s">
        <v>4377</v>
      </c>
      <c r="F891" s="17" t="s">
        <v>4173</v>
      </c>
      <c r="G891" s="162" t="s">
        <v>4174</v>
      </c>
      <c r="H891" s="17" t="s">
        <v>257</v>
      </c>
      <c r="I891" s="824" t="s">
        <v>4106</v>
      </c>
    </row>
    <row r="892" spans="1:9" ht="13" outlineLevel="1" x14ac:dyDescent="0.35">
      <c r="A892" s="991">
        <v>889</v>
      </c>
      <c r="B892" s="480"/>
      <c r="C892" s="10" t="s">
        <v>3327</v>
      </c>
      <c r="D892" s="1022"/>
      <c r="E892" s="80"/>
      <c r="F892" s="226" t="s">
        <v>1642</v>
      </c>
      <c r="G892" s="226" t="s">
        <v>1642</v>
      </c>
      <c r="H892" s="420" t="s">
        <v>1642</v>
      </c>
      <c r="I892" s="420" t="s">
        <v>1642</v>
      </c>
    </row>
    <row r="893" spans="1:9" ht="25" outlineLevel="1" x14ac:dyDescent="0.35">
      <c r="A893" s="992">
        <v>890</v>
      </c>
      <c r="B893" s="481" t="s">
        <v>3328</v>
      </c>
      <c r="C893" s="9" t="s">
        <v>3329</v>
      </c>
      <c r="D893" s="792" t="s">
        <v>4172</v>
      </c>
      <c r="E893" s="82" t="s">
        <v>4377</v>
      </c>
      <c r="F893" s="162" t="s">
        <v>4173</v>
      </c>
      <c r="G893" s="162" t="s">
        <v>4174</v>
      </c>
      <c r="H893" s="17" t="s">
        <v>257</v>
      </c>
      <c r="I893" s="824" t="s">
        <v>4106</v>
      </c>
    </row>
    <row r="894" spans="1:9" ht="13" outlineLevel="1" x14ac:dyDescent="0.35">
      <c r="A894" s="991">
        <v>891</v>
      </c>
      <c r="B894" s="480"/>
      <c r="C894" s="10" t="s">
        <v>3330</v>
      </c>
      <c r="D894" s="1022"/>
      <c r="E894" s="80"/>
      <c r="F894" s="226" t="s">
        <v>1642</v>
      </c>
      <c r="G894" s="226" t="s">
        <v>1642</v>
      </c>
      <c r="H894" s="420" t="s">
        <v>1642</v>
      </c>
      <c r="I894" s="420" t="s">
        <v>1642</v>
      </c>
    </row>
    <row r="895" spans="1:9" outlineLevel="1" x14ac:dyDescent="0.35">
      <c r="A895" s="992">
        <v>892</v>
      </c>
      <c r="B895" s="481" t="s">
        <v>3331</v>
      </c>
      <c r="C895" s="9" t="s">
        <v>3332</v>
      </c>
      <c r="D895" s="139" t="s">
        <v>4090</v>
      </c>
      <c r="E895" s="9"/>
      <c r="F895" s="17" t="s">
        <v>4091</v>
      </c>
      <c r="G895" s="17" t="s">
        <v>4091</v>
      </c>
      <c r="H895" s="17" t="s">
        <v>257</v>
      </c>
      <c r="I895" s="824" t="s">
        <v>4092</v>
      </c>
    </row>
    <row r="896" spans="1:9" ht="25" outlineLevel="1" x14ac:dyDescent="0.35">
      <c r="A896" s="992">
        <v>893</v>
      </c>
      <c r="B896" s="481" t="s">
        <v>3333</v>
      </c>
      <c r="C896" s="9" t="s">
        <v>3334</v>
      </c>
      <c r="D896" s="792" t="s">
        <v>4172</v>
      </c>
      <c r="E896" s="82" t="s">
        <v>4377</v>
      </c>
      <c r="F896" s="162" t="s">
        <v>4173</v>
      </c>
      <c r="G896" s="162" t="s">
        <v>4174</v>
      </c>
      <c r="H896" s="17" t="s">
        <v>257</v>
      </c>
      <c r="I896" s="824" t="s">
        <v>4106</v>
      </c>
    </row>
    <row r="897" spans="1:9" ht="39" outlineLevel="1" x14ac:dyDescent="0.35">
      <c r="A897" s="991">
        <v>894</v>
      </c>
      <c r="B897" s="480"/>
      <c r="C897" s="10" t="s">
        <v>3335</v>
      </c>
      <c r="D897" s="1022"/>
      <c r="E897" s="80"/>
      <c r="F897" s="226" t="s">
        <v>1642</v>
      </c>
      <c r="G897" s="226" t="s">
        <v>1642</v>
      </c>
      <c r="H897" s="420" t="s">
        <v>1642</v>
      </c>
      <c r="I897" s="420" t="s">
        <v>1642</v>
      </c>
    </row>
    <row r="898" spans="1:9" outlineLevel="1" x14ac:dyDescent="0.35">
      <c r="A898" s="993">
        <v>895</v>
      </c>
      <c r="B898" s="482" t="s">
        <v>3336</v>
      </c>
      <c r="C898" s="9" t="s">
        <v>3337</v>
      </c>
      <c r="D898" s="139" t="s">
        <v>4090</v>
      </c>
      <c r="E898" s="9"/>
      <c r="F898" s="17" t="s">
        <v>4091</v>
      </c>
      <c r="G898" s="17" t="s">
        <v>4091</v>
      </c>
      <c r="H898" s="17" t="s">
        <v>257</v>
      </c>
      <c r="I898" s="824" t="s">
        <v>4092</v>
      </c>
    </row>
    <row r="899" spans="1:9" outlineLevel="1" x14ac:dyDescent="0.35">
      <c r="A899" s="993">
        <v>896</v>
      </c>
      <c r="B899" s="482" t="s">
        <v>3338</v>
      </c>
      <c r="C899" s="9" t="s">
        <v>3339</v>
      </c>
      <c r="D899" s="43" t="s">
        <v>4094</v>
      </c>
      <c r="E899" s="9"/>
      <c r="F899" s="17" t="s">
        <v>4091</v>
      </c>
      <c r="G899" s="17" t="s">
        <v>4091</v>
      </c>
      <c r="H899" s="17" t="s">
        <v>1870</v>
      </c>
      <c r="I899" s="824" t="s">
        <v>4091</v>
      </c>
    </row>
    <row r="900" spans="1:9" ht="37.5" outlineLevel="1" x14ac:dyDescent="0.35">
      <c r="A900" s="993">
        <v>897</v>
      </c>
      <c r="B900" s="482" t="s">
        <v>3340</v>
      </c>
      <c r="C900" s="9" t="s">
        <v>3341</v>
      </c>
      <c r="D900" s="139" t="s">
        <v>4090</v>
      </c>
      <c r="E900" s="9"/>
      <c r="F900" s="17" t="s">
        <v>4091</v>
      </c>
      <c r="G900" s="17" t="s">
        <v>4091</v>
      </c>
      <c r="H900" s="17" t="s">
        <v>257</v>
      </c>
      <c r="I900" s="824" t="s">
        <v>4092</v>
      </c>
    </row>
    <row r="901" spans="1:9" outlineLevel="1" x14ac:dyDescent="0.35">
      <c r="A901" s="993">
        <v>898</v>
      </c>
      <c r="B901" s="482" t="s">
        <v>3342</v>
      </c>
      <c r="C901" s="9" t="s">
        <v>3343</v>
      </c>
      <c r="D901" s="43" t="s">
        <v>4094</v>
      </c>
      <c r="E901" s="9"/>
      <c r="F901" s="17" t="s">
        <v>4091</v>
      </c>
      <c r="G901" s="17" t="s">
        <v>4091</v>
      </c>
      <c r="H901" s="17" t="s">
        <v>1870</v>
      </c>
      <c r="I901" s="824" t="s">
        <v>4091</v>
      </c>
    </row>
    <row r="902" spans="1:9" ht="25" outlineLevel="1" x14ac:dyDescent="0.35">
      <c r="A902" s="993">
        <v>899</v>
      </c>
      <c r="B902" s="482" t="s">
        <v>3344</v>
      </c>
      <c r="C902" s="9" t="s">
        <v>3345</v>
      </c>
      <c r="D902" s="139" t="s">
        <v>4090</v>
      </c>
      <c r="E902" s="9" t="s">
        <v>4662</v>
      </c>
      <c r="F902" s="17" t="s">
        <v>4091</v>
      </c>
      <c r="G902" s="17" t="s">
        <v>4091</v>
      </c>
      <c r="H902" s="17" t="s">
        <v>259</v>
      </c>
      <c r="I902" s="824" t="s">
        <v>4106</v>
      </c>
    </row>
    <row r="903" spans="1:9" outlineLevel="1" x14ac:dyDescent="0.35">
      <c r="A903" s="993">
        <v>900</v>
      </c>
      <c r="B903" s="482" t="s">
        <v>3346</v>
      </c>
      <c r="C903" s="9" t="s">
        <v>3347</v>
      </c>
      <c r="D903" s="139" t="s">
        <v>4090</v>
      </c>
      <c r="E903" s="9"/>
      <c r="F903" s="17" t="s">
        <v>4091</v>
      </c>
      <c r="G903" s="17" t="s">
        <v>4091</v>
      </c>
      <c r="H903" s="17" t="s">
        <v>257</v>
      </c>
      <c r="I903" s="824" t="s">
        <v>4092</v>
      </c>
    </row>
    <row r="904" spans="1:9" ht="25" outlineLevel="1" x14ac:dyDescent="0.35">
      <c r="A904" s="993">
        <v>901</v>
      </c>
      <c r="B904" s="482" t="s">
        <v>3348</v>
      </c>
      <c r="C904" s="9" t="s">
        <v>3349</v>
      </c>
      <c r="D904" s="43" t="s">
        <v>4094</v>
      </c>
      <c r="E904" s="9"/>
      <c r="F904" s="17" t="s">
        <v>4091</v>
      </c>
      <c r="G904" s="17" t="s">
        <v>4091</v>
      </c>
      <c r="H904" s="17" t="s">
        <v>1870</v>
      </c>
      <c r="I904" s="824" t="s">
        <v>4091</v>
      </c>
    </row>
    <row r="905" spans="1:9" ht="13" outlineLevel="1" x14ac:dyDescent="0.35">
      <c r="A905" s="991">
        <v>902</v>
      </c>
      <c r="B905" s="480"/>
      <c r="C905" s="10" t="s">
        <v>3350</v>
      </c>
      <c r="D905" s="1022"/>
      <c r="E905" s="80"/>
      <c r="F905" s="226" t="s">
        <v>1642</v>
      </c>
      <c r="G905" s="226" t="s">
        <v>1642</v>
      </c>
      <c r="H905" s="420" t="s">
        <v>1642</v>
      </c>
      <c r="I905" s="420" t="s">
        <v>1642</v>
      </c>
    </row>
    <row r="906" spans="1:9" outlineLevel="1" x14ac:dyDescent="0.35">
      <c r="A906" s="993">
        <v>903</v>
      </c>
      <c r="B906" s="482" t="s">
        <v>3351</v>
      </c>
      <c r="C906" s="9" t="s">
        <v>3352</v>
      </c>
      <c r="D906" s="139" t="s">
        <v>4090</v>
      </c>
      <c r="E906" s="9"/>
      <c r="F906" s="17" t="s">
        <v>4091</v>
      </c>
      <c r="G906" s="17" t="s">
        <v>4091</v>
      </c>
      <c r="H906" s="17" t="s">
        <v>257</v>
      </c>
      <c r="I906" s="824" t="s">
        <v>4092</v>
      </c>
    </row>
    <row r="907" spans="1:9" outlineLevel="1" x14ac:dyDescent="0.35">
      <c r="A907" s="934">
        <v>904</v>
      </c>
      <c r="B907" s="457" t="s">
        <v>3353</v>
      </c>
      <c r="C907" s="9" t="s">
        <v>3354</v>
      </c>
      <c r="D907" s="139" t="s">
        <v>4090</v>
      </c>
      <c r="E907" s="9"/>
      <c r="F907" s="17" t="s">
        <v>4091</v>
      </c>
      <c r="G907" s="17" t="s">
        <v>4091</v>
      </c>
      <c r="H907" s="17" t="s">
        <v>257</v>
      </c>
      <c r="I907" s="824" t="s">
        <v>4092</v>
      </c>
    </row>
    <row r="908" spans="1:9" ht="13" x14ac:dyDescent="0.35">
      <c r="A908" s="1020">
        <v>905</v>
      </c>
      <c r="B908" s="498"/>
      <c r="C908" s="389" t="s">
        <v>3355</v>
      </c>
      <c r="D908" s="426"/>
      <c r="E908" s="426"/>
      <c r="F908" s="426" t="s">
        <v>1642</v>
      </c>
      <c r="G908" s="267" t="s">
        <v>1642</v>
      </c>
      <c r="H908" s="273" t="s">
        <v>1642</v>
      </c>
      <c r="I908" s="273" t="s">
        <v>1642</v>
      </c>
    </row>
    <row r="909" spans="1:9" ht="13" outlineLevel="1" x14ac:dyDescent="0.35">
      <c r="A909" s="991">
        <v>906</v>
      </c>
      <c r="B909" s="480"/>
      <c r="C909" s="10" t="s">
        <v>2818</v>
      </c>
      <c r="D909" s="1022"/>
      <c r="E909" s="80"/>
      <c r="F909" s="226" t="s">
        <v>1642</v>
      </c>
      <c r="G909" s="226" t="s">
        <v>1642</v>
      </c>
      <c r="H909" s="420" t="s">
        <v>1642</v>
      </c>
      <c r="I909" s="420" t="s">
        <v>1642</v>
      </c>
    </row>
    <row r="910" spans="1:9" ht="25" outlineLevel="1" x14ac:dyDescent="0.35">
      <c r="A910" s="783">
        <v>907</v>
      </c>
      <c r="B910" s="462" t="s">
        <v>3356</v>
      </c>
      <c r="C910" s="40" t="s">
        <v>3357</v>
      </c>
      <c r="D910" s="139" t="s">
        <v>4090</v>
      </c>
      <c r="E910" s="11"/>
      <c r="F910" s="17" t="s">
        <v>4091</v>
      </c>
      <c r="G910" s="17" t="s">
        <v>4091</v>
      </c>
      <c r="H910" s="17" t="s">
        <v>257</v>
      </c>
      <c r="I910" s="40" t="s">
        <v>4106</v>
      </c>
    </row>
    <row r="911" spans="1:9" ht="25" outlineLevel="1" x14ac:dyDescent="0.35">
      <c r="A911" s="783">
        <v>908</v>
      </c>
      <c r="B911" s="462" t="s">
        <v>3358</v>
      </c>
      <c r="C911" s="40" t="s">
        <v>3359</v>
      </c>
      <c r="D911" s="139" t="s">
        <v>4090</v>
      </c>
      <c r="E911" s="11"/>
      <c r="F911" s="17" t="s">
        <v>4091</v>
      </c>
      <c r="G911" s="17" t="s">
        <v>4091</v>
      </c>
      <c r="H911" s="17" t="s">
        <v>259</v>
      </c>
      <c r="I911" s="40" t="s">
        <v>4106</v>
      </c>
    </row>
    <row r="912" spans="1:9" ht="25" outlineLevel="1" x14ac:dyDescent="0.35">
      <c r="A912" s="783">
        <v>909</v>
      </c>
      <c r="B912" s="462" t="s">
        <v>3360</v>
      </c>
      <c r="C912" s="40" t="s">
        <v>3361</v>
      </c>
      <c r="D912" s="792" t="s">
        <v>4172</v>
      </c>
      <c r="E912" s="11"/>
      <c r="F912" s="16" t="s">
        <v>2490</v>
      </c>
      <c r="G912" s="11" t="s">
        <v>4240</v>
      </c>
      <c r="H912" s="17" t="s">
        <v>259</v>
      </c>
      <c r="I912" s="40" t="s">
        <v>4106</v>
      </c>
    </row>
    <row r="913" spans="1:9" ht="25" outlineLevel="1" x14ac:dyDescent="0.35">
      <c r="A913" s="783">
        <v>910</v>
      </c>
      <c r="B913" s="462" t="s">
        <v>3362</v>
      </c>
      <c r="C913" s="40" t="s">
        <v>3363</v>
      </c>
      <c r="D913" s="139" t="s">
        <v>4090</v>
      </c>
      <c r="E913" s="11"/>
      <c r="F913" s="17" t="s">
        <v>4091</v>
      </c>
      <c r="G913" s="17" t="s">
        <v>4091</v>
      </c>
      <c r="H913" s="17" t="s">
        <v>257</v>
      </c>
      <c r="I913" s="40" t="s">
        <v>4106</v>
      </c>
    </row>
    <row r="914" spans="1:9" ht="25" outlineLevel="1" x14ac:dyDescent="0.35">
      <c r="A914" s="783">
        <v>911</v>
      </c>
      <c r="B914" s="462" t="s">
        <v>3364</v>
      </c>
      <c r="C914" s="40" t="s">
        <v>3365</v>
      </c>
      <c r="D914" s="792" t="s">
        <v>4172</v>
      </c>
      <c r="E914" s="11"/>
      <c r="F914" s="16" t="s">
        <v>2490</v>
      </c>
      <c r="G914" s="11" t="s">
        <v>4240</v>
      </c>
      <c r="H914" s="17" t="s">
        <v>259</v>
      </c>
      <c r="I914" s="40" t="s">
        <v>4106</v>
      </c>
    </row>
    <row r="915" spans="1:9" ht="25" outlineLevel="1" x14ac:dyDescent="0.35">
      <c r="A915" s="783">
        <v>912</v>
      </c>
      <c r="B915" s="462" t="s">
        <v>3366</v>
      </c>
      <c r="C915" s="40" t="s">
        <v>3367</v>
      </c>
      <c r="D915" s="792" t="s">
        <v>4172</v>
      </c>
      <c r="E915" s="11"/>
      <c r="F915" s="16" t="s">
        <v>2490</v>
      </c>
      <c r="G915" s="11" t="s">
        <v>4240</v>
      </c>
      <c r="H915" s="17" t="s">
        <v>259</v>
      </c>
      <c r="I915" s="40" t="s">
        <v>4106</v>
      </c>
    </row>
    <row r="916" spans="1:9" ht="25" outlineLevel="1" x14ac:dyDescent="0.35">
      <c r="A916" s="783">
        <v>913</v>
      </c>
      <c r="B916" s="462" t="s">
        <v>3368</v>
      </c>
      <c r="C916" s="40" t="s">
        <v>3369</v>
      </c>
      <c r="D916" s="792" t="s">
        <v>4172</v>
      </c>
      <c r="E916" s="11"/>
      <c r="F916" s="16" t="s">
        <v>2490</v>
      </c>
      <c r="G916" s="11" t="s">
        <v>4240</v>
      </c>
      <c r="H916" s="17" t="s">
        <v>259</v>
      </c>
      <c r="I916" s="40" t="s">
        <v>4106</v>
      </c>
    </row>
    <row r="917" spans="1:9" ht="25" outlineLevel="1" x14ac:dyDescent="0.35">
      <c r="A917" s="783">
        <v>914</v>
      </c>
      <c r="B917" s="462" t="s">
        <v>3370</v>
      </c>
      <c r="C917" s="40" t="s">
        <v>3371</v>
      </c>
      <c r="D917" s="792" t="s">
        <v>4172</v>
      </c>
      <c r="E917" s="11"/>
      <c r="F917" s="16" t="s">
        <v>2490</v>
      </c>
      <c r="G917" s="11" t="s">
        <v>4240</v>
      </c>
      <c r="H917" s="17" t="s">
        <v>259</v>
      </c>
      <c r="I917" s="40" t="s">
        <v>4106</v>
      </c>
    </row>
    <row r="918" spans="1:9" ht="25" outlineLevel="1" x14ac:dyDescent="0.35">
      <c r="A918" s="783">
        <v>915</v>
      </c>
      <c r="B918" s="462" t="s">
        <v>3372</v>
      </c>
      <c r="C918" s="40" t="s">
        <v>3373</v>
      </c>
      <c r="D918" s="792" t="s">
        <v>4172</v>
      </c>
      <c r="E918" s="11"/>
      <c r="F918" s="16" t="s">
        <v>2490</v>
      </c>
      <c r="G918" s="11" t="s">
        <v>4240</v>
      </c>
      <c r="H918" s="17" t="s">
        <v>259</v>
      </c>
      <c r="I918" s="40" t="s">
        <v>4106</v>
      </c>
    </row>
    <row r="919" spans="1:9" ht="25" outlineLevel="1" x14ac:dyDescent="0.35">
      <c r="A919" s="783">
        <v>916</v>
      </c>
      <c r="B919" s="462" t="s">
        <v>3374</v>
      </c>
      <c r="C919" s="40" t="s">
        <v>3375</v>
      </c>
      <c r="D919" s="792" t="s">
        <v>4172</v>
      </c>
      <c r="E919" s="11"/>
      <c r="F919" s="16" t="s">
        <v>2490</v>
      </c>
      <c r="G919" s="11" t="s">
        <v>4240</v>
      </c>
      <c r="H919" s="17" t="s">
        <v>259</v>
      </c>
      <c r="I919" s="40" t="s">
        <v>4106</v>
      </c>
    </row>
    <row r="920" spans="1:9" ht="13" x14ac:dyDescent="0.35">
      <c r="A920" s="497">
        <v>917</v>
      </c>
      <c r="B920" s="499"/>
      <c r="C920" s="268" t="s">
        <v>3376</v>
      </c>
      <c r="D920" s="272"/>
      <c r="E920" s="268"/>
      <c r="F920" s="268" t="s">
        <v>1642</v>
      </c>
      <c r="G920" s="269" t="s">
        <v>1642</v>
      </c>
      <c r="H920" s="273" t="s">
        <v>1642</v>
      </c>
      <c r="I920" s="273" t="s">
        <v>1642</v>
      </c>
    </row>
    <row r="921" spans="1:9" s="1023" customFormat="1" ht="13" outlineLevel="1" x14ac:dyDescent="0.35">
      <c r="A921" s="799">
        <v>918</v>
      </c>
      <c r="B921" s="431"/>
      <c r="C921" s="420" t="s">
        <v>3377</v>
      </c>
      <c r="D921" s="422"/>
      <c r="E921" s="420"/>
      <c r="F921" s="420" t="s">
        <v>1642</v>
      </c>
      <c r="G921" s="420" t="s">
        <v>1642</v>
      </c>
      <c r="H921" s="15" t="s">
        <v>1642</v>
      </c>
      <c r="I921" s="15" t="s">
        <v>1642</v>
      </c>
    </row>
    <row r="922" spans="1:9" s="1023" customFormat="1" outlineLevel="1" x14ac:dyDescent="0.35">
      <c r="A922" s="944">
        <v>919</v>
      </c>
      <c r="B922" s="427" t="s">
        <v>3378</v>
      </c>
      <c r="C922" s="11" t="s">
        <v>3379</v>
      </c>
      <c r="D922" s="139" t="s">
        <v>4090</v>
      </c>
      <c r="E922" s="11"/>
      <c r="F922" s="17" t="s">
        <v>4091</v>
      </c>
      <c r="G922" s="17" t="s">
        <v>4091</v>
      </c>
      <c r="H922" s="17" t="s">
        <v>257</v>
      </c>
      <c r="I922" s="824" t="s">
        <v>4092</v>
      </c>
    </row>
    <row r="923" spans="1:9" s="1023" customFormat="1" outlineLevel="1" x14ac:dyDescent="0.35">
      <c r="A923" s="944">
        <v>920</v>
      </c>
      <c r="B923" s="427" t="s">
        <v>3380</v>
      </c>
      <c r="C923" s="11" t="s">
        <v>3381</v>
      </c>
      <c r="D923" s="139" t="s">
        <v>4090</v>
      </c>
      <c r="E923" s="11"/>
      <c r="F923" s="17" t="s">
        <v>4091</v>
      </c>
      <c r="G923" s="17" t="s">
        <v>4091</v>
      </c>
      <c r="H923" s="17" t="s">
        <v>257</v>
      </c>
      <c r="I923" s="824" t="s">
        <v>4092</v>
      </c>
    </row>
    <row r="924" spans="1:9" s="1023" customFormat="1" ht="25" outlineLevel="1" x14ac:dyDescent="0.35">
      <c r="A924" s="944">
        <v>921</v>
      </c>
      <c r="B924" s="427" t="s">
        <v>3382</v>
      </c>
      <c r="C924" s="11" t="s">
        <v>3383</v>
      </c>
      <c r="D924" s="139" t="s">
        <v>4090</v>
      </c>
      <c r="E924" s="11"/>
      <c r="F924" s="17" t="s">
        <v>4091</v>
      </c>
      <c r="G924" s="17" t="s">
        <v>4091</v>
      </c>
      <c r="H924" s="17" t="s">
        <v>257</v>
      </c>
      <c r="I924" s="824" t="s">
        <v>4106</v>
      </c>
    </row>
    <row r="925" spans="1:9" s="1023" customFormat="1" outlineLevel="1" x14ac:dyDescent="0.35">
      <c r="A925" s="944">
        <v>922</v>
      </c>
      <c r="B925" s="427" t="s">
        <v>3384</v>
      </c>
      <c r="C925" s="11" t="s">
        <v>3385</v>
      </c>
      <c r="D925" s="43" t="s">
        <v>4094</v>
      </c>
      <c r="E925" s="11"/>
      <c r="F925" s="17" t="s">
        <v>4091</v>
      </c>
      <c r="G925" s="17" t="s">
        <v>4091</v>
      </c>
      <c r="H925" s="17" t="s">
        <v>1870</v>
      </c>
      <c r="I925" s="824" t="s">
        <v>4091</v>
      </c>
    </row>
    <row r="926" spans="1:9" s="1023" customFormat="1" outlineLevel="1" x14ac:dyDescent="0.35">
      <c r="A926" s="944">
        <v>923</v>
      </c>
      <c r="B926" s="427" t="s">
        <v>3386</v>
      </c>
      <c r="C926" s="11" t="s">
        <v>3387</v>
      </c>
      <c r="D926" s="43" t="s">
        <v>4094</v>
      </c>
      <c r="E926" s="11"/>
      <c r="F926" s="17" t="s">
        <v>4091</v>
      </c>
      <c r="G926" s="17" t="s">
        <v>4091</v>
      </c>
      <c r="H926" s="17" t="s">
        <v>1870</v>
      </c>
      <c r="I926" s="824" t="s">
        <v>4091</v>
      </c>
    </row>
    <row r="927" spans="1:9" s="1023" customFormat="1" outlineLevel="1" x14ac:dyDescent="0.35">
      <c r="A927" s="944">
        <v>924</v>
      </c>
      <c r="B927" s="427" t="s">
        <v>3388</v>
      </c>
      <c r="C927" s="11" t="s">
        <v>3389</v>
      </c>
      <c r="D927" s="139" t="s">
        <v>4090</v>
      </c>
      <c r="E927" s="11"/>
      <c r="F927" s="17" t="s">
        <v>4091</v>
      </c>
      <c r="G927" s="17" t="s">
        <v>4091</v>
      </c>
      <c r="H927" s="17" t="s">
        <v>257</v>
      </c>
      <c r="I927" s="824" t="s">
        <v>4092</v>
      </c>
    </row>
    <row r="928" spans="1:9" s="1023" customFormat="1" ht="25" outlineLevel="1" x14ac:dyDescent="0.35">
      <c r="A928" s="944">
        <v>925</v>
      </c>
      <c r="B928" s="427" t="s">
        <v>3390</v>
      </c>
      <c r="C928" s="11" t="s">
        <v>3391</v>
      </c>
      <c r="D928" s="139" t="s">
        <v>4090</v>
      </c>
      <c r="E928" s="11"/>
      <c r="F928" s="17" t="s">
        <v>4091</v>
      </c>
      <c r="G928" s="17" t="s">
        <v>4091</v>
      </c>
      <c r="H928" s="17" t="s">
        <v>257</v>
      </c>
      <c r="I928" s="824" t="s">
        <v>4106</v>
      </c>
    </row>
    <row r="929" spans="1:9" s="1023" customFormat="1" outlineLevel="1" x14ac:dyDescent="0.35">
      <c r="A929" s="944">
        <v>926</v>
      </c>
      <c r="B929" s="427" t="s">
        <v>3392</v>
      </c>
      <c r="C929" s="11" t="s">
        <v>3393</v>
      </c>
      <c r="D929" s="43" t="s">
        <v>4094</v>
      </c>
      <c r="E929" s="11"/>
      <c r="F929" s="17" t="s">
        <v>4091</v>
      </c>
      <c r="G929" s="17" t="s">
        <v>4091</v>
      </c>
      <c r="H929" s="17" t="s">
        <v>1870</v>
      </c>
      <c r="I929" s="824" t="s">
        <v>4091</v>
      </c>
    </row>
    <row r="930" spans="1:9" s="1023" customFormat="1" outlineLevel="1" x14ac:dyDescent="0.35">
      <c r="A930" s="944">
        <v>927</v>
      </c>
      <c r="B930" s="427" t="s">
        <v>3394</v>
      </c>
      <c r="C930" s="11" t="s">
        <v>3395</v>
      </c>
      <c r="D930" s="43" t="s">
        <v>4094</v>
      </c>
      <c r="E930" s="11"/>
      <c r="F930" s="17" t="s">
        <v>4091</v>
      </c>
      <c r="G930" s="17" t="s">
        <v>4091</v>
      </c>
      <c r="H930" s="17" t="s">
        <v>1870</v>
      </c>
      <c r="I930" s="824" t="s">
        <v>4091</v>
      </c>
    </row>
    <row r="931" spans="1:9" s="1023" customFormat="1" outlineLevel="1" x14ac:dyDescent="0.35">
      <c r="A931" s="944">
        <v>928</v>
      </c>
      <c r="B931" s="427" t="s">
        <v>3396</v>
      </c>
      <c r="C931" s="11" t="s">
        <v>3397</v>
      </c>
      <c r="D931" s="139" t="s">
        <v>4090</v>
      </c>
      <c r="E931" s="11"/>
      <c r="F931" s="17" t="s">
        <v>4091</v>
      </c>
      <c r="G931" s="17" t="s">
        <v>4091</v>
      </c>
      <c r="H931" s="17" t="s">
        <v>257</v>
      </c>
      <c r="I931" s="824" t="s">
        <v>4092</v>
      </c>
    </row>
    <row r="932" spans="1:9" s="1023" customFormat="1" outlineLevel="1" x14ac:dyDescent="0.35">
      <c r="A932" s="944">
        <v>929</v>
      </c>
      <c r="B932" s="427" t="s">
        <v>3398</v>
      </c>
      <c r="C932" s="11" t="s">
        <v>3399</v>
      </c>
      <c r="D932" s="43" t="s">
        <v>4094</v>
      </c>
      <c r="E932" s="11" t="s">
        <v>4701</v>
      </c>
      <c r="F932" s="17" t="s">
        <v>4091</v>
      </c>
      <c r="G932" s="17" t="s">
        <v>4091</v>
      </c>
      <c r="H932" s="17" t="s">
        <v>1870</v>
      </c>
      <c r="I932" s="824" t="s">
        <v>4091</v>
      </c>
    </row>
    <row r="933" spans="1:9" s="1023" customFormat="1" outlineLevel="1" x14ac:dyDescent="0.35">
      <c r="A933" s="944">
        <v>930</v>
      </c>
      <c r="B933" s="427" t="s">
        <v>3400</v>
      </c>
      <c r="C933" s="11" t="s">
        <v>3401</v>
      </c>
      <c r="D933" s="43" t="s">
        <v>4094</v>
      </c>
      <c r="E933" s="11"/>
      <c r="F933" s="17" t="s">
        <v>4091</v>
      </c>
      <c r="G933" s="17" t="s">
        <v>4091</v>
      </c>
      <c r="H933" s="17" t="s">
        <v>1870</v>
      </c>
      <c r="I933" s="824" t="s">
        <v>4091</v>
      </c>
    </row>
    <row r="934" spans="1:9" s="1023" customFormat="1" outlineLevel="1" x14ac:dyDescent="0.35">
      <c r="A934" s="944">
        <v>931</v>
      </c>
      <c r="B934" s="427" t="s">
        <v>3402</v>
      </c>
      <c r="C934" s="11" t="s">
        <v>3403</v>
      </c>
      <c r="D934" s="43" t="s">
        <v>4094</v>
      </c>
      <c r="E934" s="11"/>
      <c r="F934" s="17" t="s">
        <v>4091</v>
      </c>
      <c r="G934" s="17" t="s">
        <v>4091</v>
      </c>
      <c r="H934" s="17" t="s">
        <v>1870</v>
      </c>
      <c r="I934" s="824" t="s">
        <v>4091</v>
      </c>
    </row>
    <row r="935" spans="1:9" s="1023" customFormat="1" outlineLevel="1" x14ac:dyDescent="0.35">
      <c r="A935" s="944">
        <v>932</v>
      </c>
      <c r="B935" s="427" t="s">
        <v>3404</v>
      </c>
      <c r="C935" s="11" t="s">
        <v>3405</v>
      </c>
      <c r="D935" s="43" t="s">
        <v>4094</v>
      </c>
      <c r="E935" s="11"/>
      <c r="F935" s="17" t="s">
        <v>4091</v>
      </c>
      <c r="G935" s="17" t="s">
        <v>4091</v>
      </c>
      <c r="H935" s="17" t="s">
        <v>1870</v>
      </c>
      <c r="I935" s="824" t="s">
        <v>4091</v>
      </c>
    </row>
    <row r="936" spans="1:9" s="1023" customFormat="1" outlineLevel="1" x14ac:dyDescent="0.35">
      <c r="A936" s="944">
        <v>933</v>
      </c>
      <c r="B936" s="427" t="s">
        <v>3406</v>
      </c>
      <c r="C936" s="11" t="s">
        <v>3407</v>
      </c>
      <c r="D936" s="139" t="s">
        <v>4090</v>
      </c>
      <c r="E936" s="11"/>
      <c r="F936" s="17" t="s">
        <v>4091</v>
      </c>
      <c r="G936" s="17" t="s">
        <v>4091</v>
      </c>
      <c r="H936" s="17" t="s">
        <v>257</v>
      </c>
      <c r="I936" s="824" t="s">
        <v>4092</v>
      </c>
    </row>
    <row r="937" spans="1:9" s="1023" customFormat="1" outlineLevel="1" x14ac:dyDescent="0.35">
      <c r="A937" s="944">
        <v>934</v>
      </c>
      <c r="B937" s="427" t="s">
        <v>3408</v>
      </c>
      <c r="C937" s="11" t="s">
        <v>3409</v>
      </c>
      <c r="D937" s="139" t="s">
        <v>4090</v>
      </c>
      <c r="E937" s="11"/>
      <c r="F937" s="17" t="s">
        <v>4091</v>
      </c>
      <c r="G937" s="17" t="s">
        <v>4091</v>
      </c>
      <c r="H937" s="17" t="s">
        <v>257</v>
      </c>
      <c r="I937" s="824" t="s">
        <v>4092</v>
      </c>
    </row>
    <row r="938" spans="1:9" s="1023" customFormat="1" outlineLevel="1" x14ac:dyDescent="0.35">
      <c r="A938" s="944">
        <v>935</v>
      </c>
      <c r="B938" s="427" t="s">
        <v>3410</v>
      </c>
      <c r="C938" s="11" t="s">
        <v>3411</v>
      </c>
      <c r="D938" s="43" t="s">
        <v>4094</v>
      </c>
      <c r="E938" s="11"/>
      <c r="F938" s="17" t="s">
        <v>4091</v>
      </c>
      <c r="G938" s="17" t="s">
        <v>4091</v>
      </c>
      <c r="H938" s="17" t="s">
        <v>1870</v>
      </c>
      <c r="I938" s="824" t="s">
        <v>4091</v>
      </c>
    </row>
    <row r="939" spans="1:9" s="1023" customFormat="1" outlineLevel="1" x14ac:dyDescent="0.35">
      <c r="A939" s="944">
        <v>936</v>
      </c>
      <c r="B939" s="427" t="s">
        <v>3412</v>
      </c>
      <c r="C939" s="11" t="s">
        <v>3413</v>
      </c>
      <c r="D939" s="43" t="s">
        <v>4094</v>
      </c>
      <c r="E939" s="11"/>
      <c r="F939" s="17" t="s">
        <v>4091</v>
      </c>
      <c r="G939" s="17" t="s">
        <v>4091</v>
      </c>
      <c r="H939" s="17" t="s">
        <v>1870</v>
      </c>
      <c r="I939" s="824" t="s">
        <v>4091</v>
      </c>
    </row>
    <row r="940" spans="1:9" s="1023" customFormat="1" outlineLevel="1" x14ac:dyDescent="0.35">
      <c r="A940" s="944">
        <v>937</v>
      </c>
      <c r="B940" s="427" t="s">
        <v>3414</v>
      </c>
      <c r="C940" s="11" t="s">
        <v>3415</v>
      </c>
      <c r="D940" s="43" t="s">
        <v>4094</v>
      </c>
      <c r="E940" s="11"/>
      <c r="F940" s="17" t="s">
        <v>4091</v>
      </c>
      <c r="G940" s="17" t="s">
        <v>4091</v>
      </c>
      <c r="H940" s="17" t="s">
        <v>1870</v>
      </c>
      <c r="I940" s="824" t="s">
        <v>4091</v>
      </c>
    </row>
    <row r="941" spans="1:9" s="1023" customFormat="1" outlineLevel="1" x14ac:dyDescent="0.35">
      <c r="A941" s="944">
        <v>938</v>
      </c>
      <c r="B941" s="427" t="s">
        <v>3416</v>
      </c>
      <c r="C941" s="11" t="s">
        <v>3417</v>
      </c>
      <c r="D941" s="43" t="s">
        <v>4094</v>
      </c>
      <c r="E941" s="11" t="s">
        <v>4664</v>
      </c>
      <c r="F941" s="17" t="s">
        <v>4091</v>
      </c>
      <c r="G941" s="17" t="s">
        <v>4091</v>
      </c>
      <c r="H941" s="17" t="s">
        <v>1870</v>
      </c>
      <c r="I941" s="824" t="s">
        <v>4091</v>
      </c>
    </row>
    <row r="942" spans="1:9" s="1023" customFormat="1" ht="13" outlineLevel="1" x14ac:dyDescent="0.35">
      <c r="A942" s="944">
        <v>939</v>
      </c>
      <c r="B942" s="427" t="s">
        <v>3418</v>
      </c>
      <c r="C942" s="11" t="s">
        <v>4702</v>
      </c>
      <c r="D942" s="43" t="s">
        <v>4094</v>
      </c>
      <c r="E942" s="11"/>
      <c r="F942" s="17" t="s">
        <v>4091</v>
      </c>
      <c r="G942" s="17" t="s">
        <v>4091</v>
      </c>
      <c r="H942" s="17" t="s">
        <v>1870</v>
      </c>
      <c r="I942" s="824" t="s">
        <v>4091</v>
      </c>
    </row>
    <row r="943" spans="1:9" s="1023" customFormat="1" outlineLevel="1" x14ac:dyDescent="0.35">
      <c r="A943" s="944">
        <v>940</v>
      </c>
      <c r="B943" s="427" t="s">
        <v>3420</v>
      </c>
      <c r="C943" s="11" t="s">
        <v>3421</v>
      </c>
      <c r="D943" s="43" t="s">
        <v>4094</v>
      </c>
      <c r="E943" s="11"/>
      <c r="F943" s="17" t="s">
        <v>4091</v>
      </c>
      <c r="G943" s="17" t="s">
        <v>4091</v>
      </c>
      <c r="H943" s="17" t="s">
        <v>1870</v>
      </c>
      <c r="I943" s="824" t="s">
        <v>4091</v>
      </c>
    </row>
    <row r="944" spans="1:9" s="1023" customFormat="1" outlineLevel="1" x14ac:dyDescent="0.35">
      <c r="A944" s="944">
        <v>941</v>
      </c>
      <c r="B944" s="427" t="s">
        <v>3422</v>
      </c>
      <c r="C944" s="11" t="s">
        <v>3423</v>
      </c>
      <c r="D944" s="43" t="s">
        <v>4094</v>
      </c>
      <c r="E944" s="11"/>
      <c r="F944" s="17" t="s">
        <v>4091</v>
      </c>
      <c r="G944" s="17" t="s">
        <v>4091</v>
      </c>
      <c r="H944" s="17" t="s">
        <v>1870</v>
      </c>
      <c r="I944" s="824" t="s">
        <v>4091</v>
      </c>
    </row>
    <row r="945" spans="1:9" s="1023" customFormat="1" ht="25" outlineLevel="1" x14ac:dyDescent="0.35">
      <c r="A945" s="944">
        <v>942</v>
      </c>
      <c r="B945" s="427" t="s">
        <v>3424</v>
      </c>
      <c r="C945" s="11" t="s">
        <v>3425</v>
      </c>
      <c r="D945" s="139" t="s">
        <v>4090</v>
      </c>
      <c r="E945" s="11"/>
      <c r="F945" s="17" t="s">
        <v>4091</v>
      </c>
      <c r="G945" s="17" t="s">
        <v>4091</v>
      </c>
      <c r="H945" s="17" t="s">
        <v>257</v>
      </c>
      <c r="I945" s="824" t="s">
        <v>4106</v>
      </c>
    </row>
    <row r="946" spans="1:9" s="1023" customFormat="1" ht="25" outlineLevel="1" x14ac:dyDescent="0.35">
      <c r="A946" s="944">
        <v>943</v>
      </c>
      <c r="B946" s="427" t="s">
        <v>3426</v>
      </c>
      <c r="C946" s="11" t="s">
        <v>3427</v>
      </c>
      <c r="D946" s="43" t="s">
        <v>4094</v>
      </c>
      <c r="E946" s="11"/>
      <c r="F946" s="17" t="s">
        <v>4091</v>
      </c>
      <c r="G946" s="17" t="s">
        <v>4091</v>
      </c>
      <c r="H946" s="17" t="s">
        <v>1870</v>
      </c>
      <c r="I946" s="824" t="s">
        <v>4091</v>
      </c>
    </row>
    <row r="947" spans="1:9" s="1023" customFormat="1" outlineLevel="1" x14ac:dyDescent="0.35">
      <c r="A947" s="944">
        <v>944</v>
      </c>
      <c r="B947" s="427" t="s">
        <v>3428</v>
      </c>
      <c r="C947" s="11" t="s">
        <v>3429</v>
      </c>
      <c r="D947" s="43" t="s">
        <v>4094</v>
      </c>
      <c r="E947" s="11"/>
      <c r="F947" s="17" t="s">
        <v>4091</v>
      </c>
      <c r="G947" s="17" t="s">
        <v>4091</v>
      </c>
      <c r="H947" s="17" t="s">
        <v>1870</v>
      </c>
      <c r="I947" s="824" t="s">
        <v>4091</v>
      </c>
    </row>
    <row r="948" spans="1:9" s="1023" customFormat="1" ht="25" outlineLevel="1" x14ac:dyDescent="0.35">
      <c r="A948" s="944">
        <v>945</v>
      </c>
      <c r="B948" s="427" t="s">
        <v>3430</v>
      </c>
      <c r="C948" s="11" t="s">
        <v>3431</v>
      </c>
      <c r="D948" s="43" t="s">
        <v>4094</v>
      </c>
      <c r="E948" s="11"/>
      <c r="F948" s="17" t="s">
        <v>4091</v>
      </c>
      <c r="G948" s="17" t="s">
        <v>4091</v>
      </c>
      <c r="H948" s="17" t="s">
        <v>1870</v>
      </c>
      <c r="I948" s="824" t="s">
        <v>4091</v>
      </c>
    </row>
    <row r="949" spans="1:9" outlineLevel="1" x14ac:dyDescent="0.35">
      <c r="A949" s="944">
        <v>946</v>
      </c>
      <c r="B949" s="427" t="s">
        <v>3432</v>
      </c>
      <c r="C949" s="11" t="s">
        <v>3433</v>
      </c>
      <c r="D949" s="139" t="s">
        <v>4090</v>
      </c>
      <c r="E949" s="11" t="s">
        <v>4703</v>
      </c>
      <c r="F949" s="17" t="s">
        <v>4091</v>
      </c>
      <c r="G949" s="17" t="s">
        <v>4091</v>
      </c>
      <c r="H949" s="17" t="s">
        <v>257</v>
      </c>
      <c r="I949" s="824" t="s">
        <v>4092</v>
      </c>
    </row>
    <row r="950" spans="1:9" ht="13" outlineLevel="1" x14ac:dyDescent="0.35">
      <c r="A950" s="799">
        <v>947</v>
      </c>
      <c r="B950" s="431"/>
      <c r="C950" s="420" t="s">
        <v>2818</v>
      </c>
      <c r="D950" s="422"/>
      <c r="E950" s="420"/>
      <c r="F950" s="420" t="s">
        <v>1642</v>
      </c>
      <c r="G950" s="420" t="s">
        <v>1642</v>
      </c>
      <c r="H950" s="15" t="s">
        <v>1642</v>
      </c>
      <c r="I950" s="15" t="s">
        <v>1642</v>
      </c>
    </row>
    <row r="951" spans="1:9" s="1023" customFormat="1" ht="25" outlineLevel="1" x14ac:dyDescent="0.35">
      <c r="A951" s="944">
        <v>948</v>
      </c>
      <c r="B951" s="427" t="s">
        <v>3434</v>
      </c>
      <c r="C951" s="11" t="s">
        <v>3435</v>
      </c>
      <c r="D951" s="792" t="s">
        <v>4172</v>
      </c>
      <c r="E951" s="82" t="s">
        <v>4377</v>
      </c>
      <c r="F951" s="16" t="s">
        <v>2490</v>
      </c>
      <c r="G951" s="11" t="s">
        <v>4240</v>
      </c>
      <c r="H951" s="21" t="s">
        <v>257</v>
      </c>
      <c r="I951" s="824" t="s">
        <v>4106</v>
      </c>
    </row>
    <row r="952" spans="1:9" s="1023" customFormat="1" ht="25" outlineLevel="1" x14ac:dyDescent="0.35">
      <c r="A952" s="944">
        <v>949</v>
      </c>
      <c r="B952" s="427" t="s">
        <v>3436</v>
      </c>
      <c r="C952" s="11" t="s">
        <v>3437</v>
      </c>
      <c r="D952" s="139" t="s">
        <v>4090</v>
      </c>
      <c r="E952" s="11" t="s">
        <v>4667</v>
      </c>
      <c r="F952" s="17" t="s">
        <v>4091</v>
      </c>
      <c r="G952" s="17" t="s">
        <v>4091</v>
      </c>
      <c r="H952" s="17" t="s">
        <v>257</v>
      </c>
      <c r="I952" s="824" t="s">
        <v>4106</v>
      </c>
    </row>
    <row r="953" spans="1:9" s="1023" customFormat="1" ht="25" outlineLevel="1" x14ac:dyDescent="0.35">
      <c r="A953" s="944">
        <v>950</v>
      </c>
      <c r="B953" s="427" t="s">
        <v>3438</v>
      </c>
      <c r="C953" s="11" t="s">
        <v>3062</v>
      </c>
      <c r="D953" s="139" t="s">
        <v>4090</v>
      </c>
      <c r="E953" s="11"/>
      <c r="F953" s="17" t="s">
        <v>4091</v>
      </c>
      <c r="G953" s="17" t="s">
        <v>4091</v>
      </c>
      <c r="H953" s="17" t="s">
        <v>257</v>
      </c>
      <c r="I953" s="824" t="s">
        <v>4106</v>
      </c>
    </row>
    <row r="954" spans="1:9" s="1023" customFormat="1" ht="25" outlineLevel="1" x14ac:dyDescent="0.35">
      <c r="A954" s="944">
        <v>951</v>
      </c>
      <c r="B954" s="427" t="s">
        <v>3439</v>
      </c>
      <c r="C954" s="11" t="s">
        <v>3440</v>
      </c>
      <c r="D954" s="139" t="s">
        <v>4090</v>
      </c>
      <c r="E954" s="11" t="s">
        <v>4668</v>
      </c>
      <c r="F954" s="17" t="s">
        <v>4091</v>
      </c>
      <c r="G954" s="17" t="s">
        <v>4091</v>
      </c>
      <c r="H954" s="17" t="s">
        <v>257</v>
      </c>
      <c r="I954" s="824" t="s">
        <v>4106</v>
      </c>
    </row>
    <row r="955" spans="1:9" s="1023" customFormat="1" outlineLevel="1" x14ac:dyDescent="0.35">
      <c r="A955" s="944">
        <v>952</v>
      </c>
      <c r="B955" s="427" t="s">
        <v>3441</v>
      </c>
      <c r="C955" s="11" t="s">
        <v>3442</v>
      </c>
      <c r="D955" s="139" t="s">
        <v>4090</v>
      </c>
      <c r="E955" s="11"/>
      <c r="F955" s="17" t="s">
        <v>4091</v>
      </c>
      <c r="G955" s="17" t="s">
        <v>4091</v>
      </c>
      <c r="H955" s="17" t="s">
        <v>257</v>
      </c>
      <c r="I955" s="824" t="s">
        <v>4092</v>
      </c>
    </row>
    <row r="956" spans="1:9" s="1023" customFormat="1" outlineLevel="1" x14ac:dyDescent="0.35">
      <c r="A956" s="944">
        <v>953</v>
      </c>
      <c r="B956" s="427" t="s">
        <v>3443</v>
      </c>
      <c r="C956" s="11" t="s">
        <v>3078</v>
      </c>
      <c r="D956" s="139" t="s">
        <v>4090</v>
      </c>
      <c r="E956" s="11"/>
      <c r="F956" s="17" t="s">
        <v>4091</v>
      </c>
      <c r="G956" s="17" t="s">
        <v>4091</v>
      </c>
      <c r="H956" s="17" t="s">
        <v>257</v>
      </c>
      <c r="I956" s="824" t="s">
        <v>4092</v>
      </c>
    </row>
    <row r="957" spans="1:9" s="1023" customFormat="1" outlineLevel="1" x14ac:dyDescent="0.35">
      <c r="A957" s="944">
        <v>954</v>
      </c>
      <c r="B957" s="427" t="s">
        <v>3444</v>
      </c>
      <c r="C957" s="11" t="s">
        <v>3445</v>
      </c>
      <c r="D957" s="139" t="s">
        <v>4090</v>
      </c>
      <c r="E957" s="11"/>
      <c r="F957" s="17" t="s">
        <v>4091</v>
      </c>
      <c r="G957" s="17" t="s">
        <v>4091</v>
      </c>
      <c r="H957" s="17" t="s">
        <v>257</v>
      </c>
      <c r="I957" s="824" t="s">
        <v>4092</v>
      </c>
    </row>
    <row r="958" spans="1:9" s="1023" customFormat="1" outlineLevel="1" x14ac:dyDescent="0.35">
      <c r="A958" s="944">
        <v>955</v>
      </c>
      <c r="B958" s="427" t="s">
        <v>3446</v>
      </c>
      <c r="C958" s="11" t="s">
        <v>3447</v>
      </c>
      <c r="D958" s="43" t="s">
        <v>4094</v>
      </c>
      <c r="E958" s="11"/>
      <c r="F958" s="17" t="s">
        <v>4091</v>
      </c>
      <c r="G958" s="17" t="s">
        <v>4091</v>
      </c>
      <c r="H958" s="17" t="s">
        <v>1870</v>
      </c>
      <c r="I958" s="824" t="s">
        <v>4091</v>
      </c>
    </row>
    <row r="959" spans="1:9" s="1023" customFormat="1" outlineLevel="1" x14ac:dyDescent="0.35">
      <c r="A959" s="944">
        <v>956</v>
      </c>
      <c r="B959" s="427" t="s">
        <v>1089</v>
      </c>
      <c r="C959" s="11" t="s">
        <v>3448</v>
      </c>
      <c r="D959" s="139" t="s">
        <v>4090</v>
      </c>
      <c r="E959" s="82"/>
      <c r="F959" s="17" t="s">
        <v>4091</v>
      </c>
      <c r="G959" s="17" t="s">
        <v>4091</v>
      </c>
      <c r="H959" s="17" t="s">
        <v>257</v>
      </c>
      <c r="I959" s="824" t="s">
        <v>4108</v>
      </c>
    </row>
    <row r="960" spans="1:9" s="1023" customFormat="1" outlineLevel="1" x14ac:dyDescent="0.35">
      <c r="A960" s="944">
        <v>957</v>
      </c>
      <c r="B960" s="427" t="s">
        <v>3449</v>
      </c>
      <c r="C960" s="11" t="s">
        <v>3450</v>
      </c>
      <c r="D960" s="43" t="s">
        <v>4094</v>
      </c>
      <c r="E960" s="11"/>
      <c r="F960" s="17" t="s">
        <v>4091</v>
      </c>
      <c r="G960" s="17" t="s">
        <v>4091</v>
      </c>
      <c r="H960" s="17" t="s">
        <v>1870</v>
      </c>
      <c r="I960" s="824" t="s">
        <v>4091</v>
      </c>
    </row>
    <row r="961" spans="1:9" s="1023" customFormat="1" outlineLevel="1" x14ac:dyDescent="0.35">
      <c r="A961" s="944">
        <v>958</v>
      </c>
      <c r="B961" s="427" t="s">
        <v>3451</v>
      </c>
      <c r="C961" s="11" t="s">
        <v>3452</v>
      </c>
      <c r="D961" s="43" t="s">
        <v>4094</v>
      </c>
      <c r="E961" s="11"/>
      <c r="F961" s="17" t="s">
        <v>4091</v>
      </c>
      <c r="G961" s="17" t="s">
        <v>4091</v>
      </c>
      <c r="H961" s="17" t="s">
        <v>1870</v>
      </c>
      <c r="I961" s="824" t="s">
        <v>4091</v>
      </c>
    </row>
    <row r="962" spans="1:9" s="1023" customFormat="1" outlineLevel="1" x14ac:dyDescent="0.35">
      <c r="A962" s="944">
        <v>959</v>
      </c>
      <c r="B962" s="427" t="s">
        <v>3453</v>
      </c>
      <c r="C962" s="11" t="s">
        <v>3454</v>
      </c>
      <c r="D962" s="139" t="s">
        <v>4090</v>
      </c>
      <c r="E962" s="11"/>
      <c r="F962" s="17" t="s">
        <v>4091</v>
      </c>
      <c r="G962" s="17" t="s">
        <v>4091</v>
      </c>
      <c r="H962" s="17" t="s">
        <v>257</v>
      </c>
      <c r="I962" s="824" t="s">
        <v>4092</v>
      </c>
    </row>
    <row r="963" spans="1:9" s="1023" customFormat="1" outlineLevel="1" x14ac:dyDescent="0.35">
      <c r="A963" s="944">
        <v>960</v>
      </c>
      <c r="B963" s="427" t="s">
        <v>3455</v>
      </c>
      <c r="C963" s="11" t="s">
        <v>3456</v>
      </c>
      <c r="D963" s="43" t="s">
        <v>4094</v>
      </c>
      <c r="E963" s="11"/>
      <c r="F963" s="17" t="s">
        <v>4091</v>
      </c>
      <c r="G963" s="17" t="s">
        <v>4091</v>
      </c>
      <c r="H963" s="17" t="s">
        <v>1870</v>
      </c>
      <c r="I963" s="824" t="s">
        <v>4091</v>
      </c>
    </row>
    <row r="964" spans="1:9" s="1023" customFormat="1" outlineLevel="1" x14ac:dyDescent="0.35">
      <c r="A964" s="944">
        <v>961</v>
      </c>
      <c r="B964" s="427" t="s">
        <v>3457</v>
      </c>
      <c r="C964" s="11" t="s">
        <v>3458</v>
      </c>
      <c r="D964" s="43" t="s">
        <v>4094</v>
      </c>
      <c r="E964" s="11"/>
      <c r="F964" s="17" t="s">
        <v>4091</v>
      </c>
      <c r="G964" s="17" t="s">
        <v>4091</v>
      </c>
      <c r="H964" s="17" t="s">
        <v>1870</v>
      </c>
      <c r="I964" s="824" t="s">
        <v>4091</v>
      </c>
    </row>
    <row r="965" spans="1:9" s="1023" customFormat="1" outlineLevel="1" x14ac:dyDescent="0.35">
      <c r="A965" s="944">
        <v>962</v>
      </c>
      <c r="B965" s="427" t="s">
        <v>3459</v>
      </c>
      <c r="C965" s="11" t="s">
        <v>3460</v>
      </c>
      <c r="D965" s="43" t="s">
        <v>4094</v>
      </c>
      <c r="E965" s="11"/>
      <c r="F965" s="17" t="s">
        <v>4091</v>
      </c>
      <c r="G965" s="17" t="s">
        <v>4091</v>
      </c>
      <c r="H965" s="17" t="s">
        <v>1870</v>
      </c>
      <c r="I965" s="824" t="s">
        <v>4091</v>
      </c>
    </row>
    <row r="966" spans="1:9" s="1023" customFormat="1" outlineLevel="1" x14ac:dyDescent="0.35">
      <c r="A966" s="944">
        <v>963</v>
      </c>
      <c r="B966" s="427" t="s">
        <v>3461</v>
      </c>
      <c r="C966" s="11" t="s">
        <v>3462</v>
      </c>
      <c r="D966" s="139" t="s">
        <v>4090</v>
      </c>
      <c r="E966" s="11"/>
      <c r="F966" s="17" t="s">
        <v>4091</v>
      </c>
      <c r="G966" s="17" t="s">
        <v>4091</v>
      </c>
      <c r="H966" s="17" t="s">
        <v>257</v>
      </c>
      <c r="I966" s="824" t="s">
        <v>4092</v>
      </c>
    </row>
    <row r="967" spans="1:9" s="1023" customFormat="1" outlineLevel="1" x14ac:dyDescent="0.35">
      <c r="A967" s="944">
        <v>964</v>
      </c>
      <c r="B967" s="427" t="s">
        <v>3463</v>
      </c>
      <c r="C967" s="11" t="s">
        <v>3464</v>
      </c>
      <c r="D967" s="139" t="s">
        <v>4090</v>
      </c>
      <c r="E967" s="11"/>
      <c r="F967" s="17" t="s">
        <v>4091</v>
      </c>
      <c r="G967" s="17" t="s">
        <v>4091</v>
      </c>
      <c r="H967" s="17" t="s">
        <v>257</v>
      </c>
      <c r="I967" s="824" t="s">
        <v>4092</v>
      </c>
    </row>
    <row r="968" spans="1:9" s="1023" customFormat="1" outlineLevel="1" x14ac:dyDescent="0.35">
      <c r="A968" s="944">
        <v>965</v>
      </c>
      <c r="B968" s="427" t="s">
        <v>3465</v>
      </c>
      <c r="C968" s="11" t="s">
        <v>3466</v>
      </c>
      <c r="D968" s="43" t="s">
        <v>4094</v>
      </c>
      <c r="E968" s="11"/>
      <c r="F968" s="17" t="s">
        <v>4091</v>
      </c>
      <c r="G968" s="17" t="s">
        <v>4091</v>
      </c>
      <c r="H968" s="17" t="s">
        <v>1870</v>
      </c>
      <c r="I968" s="824" t="s">
        <v>4091</v>
      </c>
    </row>
    <row r="969" spans="1:9" s="1023" customFormat="1" outlineLevel="1" x14ac:dyDescent="0.35">
      <c r="A969" s="944">
        <v>966</v>
      </c>
      <c r="B969" s="427" t="s">
        <v>3467</v>
      </c>
      <c r="C969" s="11" t="s">
        <v>3468</v>
      </c>
      <c r="D969" s="43" t="s">
        <v>4094</v>
      </c>
      <c r="E969" s="11"/>
      <c r="F969" s="17" t="s">
        <v>4091</v>
      </c>
      <c r="G969" s="17" t="s">
        <v>4091</v>
      </c>
      <c r="H969" s="17" t="s">
        <v>1870</v>
      </c>
      <c r="I969" s="824" t="s">
        <v>4091</v>
      </c>
    </row>
    <row r="970" spans="1:9" s="1023" customFormat="1" ht="25" outlineLevel="1" x14ac:dyDescent="0.35">
      <c r="A970" s="944">
        <v>967</v>
      </c>
      <c r="B970" s="427" t="s">
        <v>3469</v>
      </c>
      <c r="C970" s="11" t="s">
        <v>3470</v>
      </c>
      <c r="D970" s="43" t="s">
        <v>4094</v>
      </c>
      <c r="E970" s="11" t="s">
        <v>4670</v>
      </c>
      <c r="F970" s="17" t="s">
        <v>4091</v>
      </c>
      <c r="G970" s="17" t="s">
        <v>4091</v>
      </c>
      <c r="H970" s="17" t="s">
        <v>1870</v>
      </c>
      <c r="I970" s="824" t="s">
        <v>4091</v>
      </c>
    </row>
    <row r="971" spans="1:9" outlineLevel="1" x14ac:dyDescent="0.35">
      <c r="A971" s="944">
        <v>968</v>
      </c>
      <c r="B971" s="427" t="s">
        <v>3471</v>
      </c>
      <c r="C971" s="11" t="s">
        <v>3472</v>
      </c>
      <c r="D971" s="43" t="s">
        <v>4094</v>
      </c>
      <c r="E971" s="11"/>
      <c r="F971" s="17" t="s">
        <v>4091</v>
      </c>
      <c r="G971" s="17" t="s">
        <v>4091</v>
      </c>
      <c r="H971" s="17" t="s">
        <v>1870</v>
      </c>
      <c r="I971" s="824" t="s">
        <v>4091</v>
      </c>
    </row>
    <row r="972" spans="1:9" s="1023" customFormat="1" ht="13" outlineLevel="1" x14ac:dyDescent="0.35">
      <c r="A972" s="799">
        <v>969</v>
      </c>
      <c r="B972" s="431"/>
      <c r="C972" s="420" t="s">
        <v>3473</v>
      </c>
      <c r="D972" s="422"/>
      <c r="E972" s="420"/>
      <c r="F972" s="420" t="s">
        <v>1642</v>
      </c>
      <c r="G972" s="420" t="s">
        <v>1642</v>
      </c>
      <c r="H972" s="15" t="s">
        <v>1642</v>
      </c>
      <c r="I972" s="15" t="s">
        <v>1642</v>
      </c>
    </row>
    <row r="973" spans="1:9" s="1023" customFormat="1" ht="25" outlineLevel="1" x14ac:dyDescent="0.35">
      <c r="A973" s="944">
        <v>970</v>
      </c>
      <c r="B973" s="427" t="s">
        <v>1286</v>
      </c>
      <c r="C973" s="17" t="s">
        <v>3474</v>
      </c>
      <c r="D973" s="139" t="s">
        <v>4090</v>
      </c>
      <c r="E973" s="11"/>
      <c r="F973" s="17" t="s">
        <v>4091</v>
      </c>
      <c r="G973" s="17" t="s">
        <v>4091</v>
      </c>
      <c r="H973" s="17" t="s">
        <v>257</v>
      </c>
      <c r="I973" s="824" t="s">
        <v>4108</v>
      </c>
    </row>
    <row r="974" spans="1:9" s="1023" customFormat="1" ht="25" outlineLevel="1" x14ac:dyDescent="0.35">
      <c r="A974" s="944">
        <v>971</v>
      </c>
      <c r="B974" s="427" t="s">
        <v>632</v>
      </c>
      <c r="C974" s="17" t="s">
        <v>3475</v>
      </c>
      <c r="D974" s="127" t="s">
        <v>256</v>
      </c>
      <c r="E974" s="11"/>
      <c r="F974" s="17" t="s">
        <v>4091</v>
      </c>
      <c r="G974" s="17" t="s">
        <v>4091</v>
      </c>
      <c r="H974" s="17" t="s">
        <v>257</v>
      </c>
      <c r="I974" s="824" t="s">
        <v>4108</v>
      </c>
    </row>
    <row r="975" spans="1:9" outlineLevel="1" x14ac:dyDescent="0.35">
      <c r="A975" s="944">
        <v>972</v>
      </c>
      <c r="B975" s="427" t="s">
        <v>636</v>
      </c>
      <c r="C975" s="11" t="s">
        <v>637</v>
      </c>
      <c r="D975" s="127" t="s">
        <v>256</v>
      </c>
      <c r="E975" s="11"/>
      <c r="F975" s="17" t="s">
        <v>4091</v>
      </c>
      <c r="G975" s="17" t="s">
        <v>4091</v>
      </c>
      <c r="H975" s="17" t="s">
        <v>257</v>
      </c>
      <c r="I975" s="824" t="s">
        <v>4108</v>
      </c>
    </row>
    <row r="976" spans="1:9" ht="13" x14ac:dyDescent="0.35">
      <c r="A976" s="500">
        <v>973</v>
      </c>
      <c r="B976" s="491"/>
      <c r="C976" s="425" t="s">
        <v>3476</v>
      </c>
      <c r="D976" s="1024"/>
      <c r="E976" s="270"/>
      <c r="F976" s="270" t="s">
        <v>1642</v>
      </c>
      <c r="G976" s="271" t="s">
        <v>1642</v>
      </c>
      <c r="H976" s="273" t="s">
        <v>1642</v>
      </c>
      <c r="I976" s="271" t="s">
        <v>1642</v>
      </c>
    </row>
    <row r="977" spans="1:9" ht="13" outlineLevel="1" x14ac:dyDescent="0.35">
      <c r="A977" s="486">
        <v>974</v>
      </c>
      <c r="B977" s="440"/>
      <c r="C977" s="420" t="s">
        <v>3477</v>
      </c>
      <c r="D977" s="420"/>
      <c r="E977" s="420"/>
      <c r="F977" s="420" t="s">
        <v>1642</v>
      </c>
      <c r="G977" s="420" t="s">
        <v>1642</v>
      </c>
      <c r="H977" s="44" t="s">
        <v>1642</v>
      </c>
      <c r="I977" s="420" t="s">
        <v>1642</v>
      </c>
    </row>
    <row r="978" spans="1:9" ht="25" outlineLevel="1" x14ac:dyDescent="0.35">
      <c r="A978" s="944">
        <v>975</v>
      </c>
      <c r="B978" s="427" t="s">
        <v>3478</v>
      </c>
      <c r="C978" s="28" t="s">
        <v>3479</v>
      </c>
      <c r="D978" s="139" t="s">
        <v>4090</v>
      </c>
      <c r="E978" s="11" t="s">
        <v>4481</v>
      </c>
      <c r="F978" s="70" t="s">
        <v>4091</v>
      </c>
      <c r="G978" s="70" t="s">
        <v>4091</v>
      </c>
      <c r="H978" s="63" t="s">
        <v>257</v>
      </c>
      <c r="I978" s="824" t="s">
        <v>4106</v>
      </c>
    </row>
    <row r="979" spans="1:9" outlineLevel="1" x14ac:dyDescent="0.35">
      <c r="A979" s="942">
        <v>976</v>
      </c>
      <c r="B979" s="460" t="s">
        <v>3480</v>
      </c>
      <c r="C979" s="63" t="s">
        <v>3481</v>
      </c>
      <c r="D979" s="43" t="s">
        <v>4094</v>
      </c>
      <c r="E979" s="63"/>
      <c r="F979" s="17" t="s">
        <v>4091</v>
      </c>
      <c r="G979" s="17" t="s">
        <v>4091</v>
      </c>
      <c r="H979" s="17" t="s">
        <v>1870</v>
      </c>
      <c r="I979" s="824" t="s">
        <v>4091</v>
      </c>
    </row>
    <row r="980" spans="1:9" outlineLevel="1" x14ac:dyDescent="0.35">
      <c r="A980" s="942">
        <v>977</v>
      </c>
      <c r="B980" s="460" t="s">
        <v>3482</v>
      </c>
      <c r="C980" s="63" t="s">
        <v>3483</v>
      </c>
      <c r="D980" s="43" t="s">
        <v>4094</v>
      </c>
      <c r="E980" s="63"/>
      <c r="F980" s="17" t="s">
        <v>4091</v>
      </c>
      <c r="G980" s="17" t="s">
        <v>4091</v>
      </c>
      <c r="H980" s="17" t="s">
        <v>1870</v>
      </c>
      <c r="I980" s="824" t="s">
        <v>4091</v>
      </c>
    </row>
    <row r="981" spans="1:9" ht="13" x14ac:dyDescent="0.35">
      <c r="A981" s="500">
        <v>978</v>
      </c>
      <c r="B981" s="491"/>
      <c r="C981" s="425" t="s">
        <v>3488</v>
      </c>
      <c r="D981" s="1024"/>
      <c r="E981" s="270"/>
      <c r="F981" s="270" t="s">
        <v>1642</v>
      </c>
      <c r="G981" s="271" t="s">
        <v>1642</v>
      </c>
      <c r="H981" s="273" t="s">
        <v>1642</v>
      </c>
      <c r="I981" s="271" t="s">
        <v>1642</v>
      </c>
    </row>
    <row r="982" spans="1:9" ht="13" outlineLevel="1" x14ac:dyDescent="0.35">
      <c r="A982" s="486">
        <v>979</v>
      </c>
      <c r="B982" s="440"/>
      <c r="C982" s="420" t="s">
        <v>3489</v>
      </c>
      <c r="D982" s="420"/>
      <c r="E982" s="420"/>
      <c r="F982" s="420" t="s">
        <v>1642</v>
      </c>
      <c r="G982" s="420" t="s">
        <v>1642</v>
      </c>
      <c r="H982" s="44" t="s">
        <v>1642</v>
      </c>
      <c r="I982" s="420" t="s">
        <v>1642</v>
      </c>
    </row>
    <row r="983" spans="1:9" ht="25" outlineLevel="1" x14ac:dyDescent="0.35">
      <c r="A983" s="817">
        <v>980</v>
      </c>
      <c r="B983" s="466" t="s">
        <v>3490</v>
      </c>
      <c r="C983" s="17" t="s">
        <v>3491</v>
      </c>
      <c r="D983" s="139" t="s">
        <v>4090</v>
      </c>
      <c r="E983" s="11"/>
      <c r="F983" s="17" t="s">
        <v>4091</v>
      </c>
      <c r="G983" s="17" t="s">
        <v>4091</v>
      </c>
      <c r="H983" s="17" t="s">
        <v>257</v>
      </c>
      <c r="I983" s="40" t="s">
        <v>4106</v>
      </c>
    </row>
    <row r="984" spans="1:9" ht="25" outlineLevel="1" x14ac:dyDescent="0.35">
      <c r="A984" s="817">
        <v>981</v>
      </c>
      <c r="B984" s="466" t="s">
        <v>3492</v>
      </c>
      <c r="C984" s="17" t="s">
        <v>3493</v>
      </c>
      <c r="D984" s="139" t="s">
        <v>4090</v>
      </c>
      <c r="E984" s="11"/>
      <c r="F984" s="17" t="s">
        <v>4091</v>
      </c>
      <c r="G984" s="17" t="s">
        <v>4091</v>
      </c>
      <c r="H984" s="17" t="s">
        <v>257</v>
      </c>
      <c r="I984" s="40" t="s">
        <v>4106</v>
      </c>
    </row>
    <row r="985" spans="1:9" ht="25" outlineLevel="1" x14ac:dyDescent="0.35">
      <c r="A985" s="817">
        <v>982</v>
      </c>
      <c r="B985" s="466" t="s">
        <v>3494</v>
      </c>
      <c r="C985" s="17" t="s">
        <v>3495</v>
      </c>
      <c r="D985" s="139" t="s">
        <v>4090</v>
      </c>
      <c r="E985" s="17"/>
      <c r="F985" s="17" t="s">
        <v>4091</v>
      </c>
      <c r="G985" s="17" t="s">
        <v>4091</v>
      </c>
      <c r="H985" s="17" t="s">
        <v>257</v>
      </c>
      <c r="I985" s="40" t="s">
        <v>4106</v>
      </c>
    </row>
    <row r="986" spans="1:9" ht="25" outlineLevel="1" x14ac:dyDescent="0.35">
      <c r="A986" s="817">
        <v>983</v>
      </c>
      <c r="B986" s="466" t="s">
        <v>3496</v>
      </c>
      <c r="C986" s="17" t="s">
        <v>3497</v>
      </c>
      <c r="D986" s="139" t="s">
        <v>4090</v>
      </c>
      <c r="E986" s="11"/>
      <c r="F986" s="17" t="s">
        <v>4091</v>
      </c>
      <c r="G986" s="17" t="s">
        <v>4091</v>
      </c>
      <c r="H986" s="17" t="s">
        <v>257</v>
      </c>
      <c r="I986" s="40" t="s">
        <v>4106</v>
      </c>
    </row>
    <row r="987" spans="1:9" ht="25" outlineLevel="1" x14ac:dyDescent="0.35">
      <c r="A987" s="817">
        <v>984</v>
      </c>
      <c r="B987" s="466" t="s">
        <v>3498</v>
      </c>
      <c r="C987" s="17" t="s">
        <v>3499</v>
      </c>
      <c r="D987" s="139" t="s">
        <v>4090</v>
      </c>
      <c r="E987" s="19" t="s">
        <v>4704</v>
      </c>
      <c r="F987" s="17" t="s">
        <v>4091</v>
      </c>
      <c r="G987" s="17" t="s">
        <v>4091</v>
      </c>
      <c r="H987" s="17" t="s">
        <v>257</v>
      </c>
      <c r="I987" s="40" t="s">
        <v>4106</v>
      </c>
    </row>
    <row r="988" spans="1:9" ht="25" outlineLevel="1" x14ac:dyDescent="0.35">
      <c r="A988" s="784">
        <v>985</v>
      </c>
      <c r="B988" s="439" t="s">
        <v>3500</v>
      </c>
      <c r="C988" s="17" t="s">
        <v>3501</v>
      </c>
      <c r="D988" s="792" t="s">
        <v>4172</v>
      </c>
      <c r="E988" s="19" t="s">
        <v>4704</v>
      </c>
      <c r="F988" s="16" t="s">
        <v>2490</v>
      </c>
      <c r="G988" s="11" t="s">
        <v>4240</v>
      </c>
      <c r="H988" s="17" t="s">
        <v>257</v>
      </c>
      <c r="I988" s="40" t="s">
        <v>4106</v>
      </c>
    </row>
    <row r="989" spans="1:9" ht="25" outlineLevel="1" x14ac:dyDescent="0.35">
      <c r="A989" s="817">
        <v>986</v>
      </c>
      <c r="B989" s="466" t="s">
        <v>3502</v>
      </c>
      <c r="C989" s="17" t="s">
        <v>3503</v>
      </c>
      <c r="D989" s="139" t="s">
        <v>4090</v>
      </c>
      <c r="E989" s="11"/>
      <c r="F989" s="17" t="s">
        <v>4091</v>
      </c>
      <c r="G989" s="17" t="s">
        <v>4091</v>
      </c>
      <c r="H989" s="17" t="s">
        <v>257</v>
      </c>
      <c r="I989" s="40" t="s">
        <v>4106</v>
      </c>
    </row>
    <row r="990" spans="1:9" ht="25" outlineLevel="1" x14ac:dyDescent="0.35">
      <c r="A990" s="817">
        <v>987</v>
      </c>
      <c r="B990" s="466" t="s">
        <v>3504</v>
      </c>
      <c r="C990" s="17" t="s">
        <v>3505</v>
      </c>
      <c r="D990" s="139" t="s">
        <v>4090</v>
      </c>
      <c r="E990" s="11"/>
      <c r="F990" s="17" t="s">
        <v>4091</v>
      </c>
      <c r="G990" s="17" t="s">
        <v>4091</v>
      </c>
      <c r="H990" s="17" t="s">
        <v>257</v>
      </c>
      <c r="I990" s="40" t="s">
        <v>4106</v>
      </c>
    </row>
    <row r="991" spans="1:9" ht="25" outlineLevel="1" x14ac:dyDescent="0.35">
      <c r="A991" s="817">
        <v>988</v>
      </c>
      <c r="B991" s="466" t="s">
        <v>3506</v>
      </c>
      <c r="C991" s="17" t="s">
        <v>3507</v>
      </c>
      <c r="D991" s="792" t="s">
        <v>4172</v>
      </c>
      <c r="E991" s="11"/>
      <c r="F991" s="16" t="s">
        <v>2490</v>
      </c>
      <c r="G991" s="11" t="s">
        <v>4240</v>
      </c>
      <c r="H991" s="17" t="s">
        <v>257</v>
      </c>
      <c r="I991" s="40" t="s">
        <v>4106</v>
      </c>
    </row>
    <row r="992" spans="1:9" ht="25" outlineLevel="1" x14ac:dyDescent="0.35">
      <c r="A992" s="817">
        <v>989</v>
      </c>
      <c r="B992" s="466" t="s">
        <v>3508</v>
      </c>
      <c r="C992" s="17" t="s">
        <v>3509</v>
      </c>
      <c r="D992" s="43" t="s">
        <v>4094</v>
      </c>
      <c r="E992" s="13" t="s">
        <v>4133</v>
      </c>
      <c r="F992" s="17" t="s">
        <v>4091</v>
      </c>
      <c r="G992" s="17" t="s">
        <v>4091</v>
      </c>
      <c r="H992" s="17" t="s">
        <v>1870</v>
      </c>
      <c r="I992" s="17" t="s">
        <v>4091</v>
      </c>
    </row>
    <row r="993" spans="1:9" ht="25" outlineLevel="1" x14ac:dyDescent="0.35">
      <c r="A993" s="817">
        <v>990</v>
      </c>
      <c r="B993" s="466" t="s">
        <v>3510</v>
      </c>
      <c r="C993" s="17" t="s">
        <v>3511</v>
      </c>
      <c r="D993" s="792" t="s">
        <v>4172</v>
      </c>
      <c r="E993" s="11"/>
      <c r="F993" s="16" t="s">
        <v>2490</v>
      </c>
      <c r="G993" s="11" t="s">
        <v>4240</v>
      </c>
      <c r="H993" s="17" t="s">
        <v>257</v>
      </c>
      <c r="I993" s="40" t="s">
        <v>4106</v>
      </c>
    </row>
    <row r="994" spans="1:9" ht="25" outlineLevel="1" x14ac:dyDescent="0.35">
      <c r="A994" s="817">
        <v>991</v>
      </c>
      <c r="B994" s="466" t="s">
        <v>3512</v>
      </c>
      <c r="C994" s="17" t="s">
        <v>3513</v>
      </c>
      <c r="D994" s="792" t="s">
        <v>4172</v>
      </c>
      <c r="E994" s="11"/>
      <c r="F994" s="16" t="s">
        <v>2490</v>
      </c>
      <c r="G994" s="11" t="s">
        <v>4240</v>
      </c>
      <c r="H994" s="17" t="s">
        <v>257</v>
      </c>
      <c r="I994" s="40" t="s">
        <v>4106</v>
      </c>
    </row>
    <row r="995" spans="1:9" outlineLevel="1" x14ac:dyDescent="0.35">
      <c r="A995" s="817">
        <v>992</v>
      </c>
      <c r="B995" s="466" t="s">
        <v>3514</v>
      </c>
      <c r="C995" s="17" t="s">
        <v>3515</v>
      </c>
      <c r="D995" s="140" t="s">
        <v>1994</v>
      </c>
      <c r="E995" s="11"/>
      <c r="F995" s="17" t="s">
        <v>4091</v>
      </c>
      <c r="G995" s="17" t="s">
        <v>4091</v>
      </c>
      <c r="H995" s="17" t="s">
        <v>257</v>
      </c>
      <c r="I995" s="40" t="s">
        <v>4101</v>
      </c>
    </row>
    <row r="996" spans="1:9" ht="13" outlineLevel="1" x14ac:dyDescent="0.35">
      <c r="A996" s="486">
        <v>993</v>
      </c>
      <c r="B996" s="440"/>
      <c r="C996" s="12" t="s">
        <v>3516</v>
      </c>
      <c r="D996" s="12"/>
      <c r="E996" s="12"/>
      <c r="F996" s="12" t="s">
        <v>1642</v>
      </c>
      <c r="G996" s="12" t="s">
        <v>1642</v>
      </c>
      <c r="H996" s="44" t="s">
        <v>1642</v>
      </c>
      <c r="I996" s="15" t="s">
        <v>1642</v>
      </c>
    </row>
    <row r="997" spans="1:9" ht="25" outlineLevel="1" x14ac:dyDescent="0.35">
      <c r="A997" s="817">
        <v>994</v>
      </c>
      <c r="B997" s="466" t="s">
        <v>3517</v>
      </c>
      <c r="C997" s="67" t="s">
        <v>3518</v>
      </c>
      <c r="D997" s="792" t="s">
        <v>4172</v>
      </c>
      <c r="E997" s="17"/>
      <c r="F997" s="16" t="s">
        <v>2490</v>
      </c>
      <c r="G997" s="11" t="s">
        <v>4240</v>
      </c>
      <c r="H997" s="17" t="s">
        <v>257</v>
      </c>
      <c r="I997" s="40" t="s">
        <v>4106</v>
      </c>
    </row>
    <row r="998" spans="1:9" ht="25" outlineLevel="1" x14ac:dyDescent="0.35">
      <c r="A998" s="817">
        <v>995</v>
      </c>
      <c r="B998" s="466" t="s">
        <v>3519</v>
      </c>
      <c r="C998" s="67" t="s">
        <v>3520</v>
      </c>
      <c r="D998" s="792" t="s">
        <v>4172</v>
      </c>
      <c r="E998" s="17"/>
      <c r="F998" s="16" t="s">
        <v>2490</v>
      </c>
      <c r="G998" s="11" t="s">
        <v>4240</v>
      </c>
      <c r="H998" s="17" t="s">
        <v>259</v>
      </c>
      <c r="I998" s="40" t="s">
        <v>4106</v>
      </c>
    </row>
    <row r="999" spans="1:9" ht="13" x14ac:dyDescent="0.35">
      <c r="A999" s="500">
        <v>996</v>
      </c>
      <c r="B999" s="491"/>
      <c r="C999" s="425" t="s">
        <v>3521</v>
      </c>
      <c r="D999" s="1024"/>
      <c r="E999" s="270"/>
      <c r="F999" s="270" t="s">
        <v>1642</v>
      </c>
      <c r="G999" s="271" t="s">
        <v>1642</v>
      </c>
      <c r="H999" s="273" t="s">
        <v>1642</v>
      </c>
      <c r="I999" s="271" t="s">
        <v>1642</v>
      </c>
    </row>
    <row r="1000" spans="1:9" ht="13" outlineLevel="1" x14ac:dyDescent="0.35">
      <c r="A1000" s="486">
        <v>997</v>
      </c>
      <c r="B1000" s="440"/>
      <c r="C1000" s="420" t="s">
        <v>1029</v>
      </c>
      <c r="D1000" s="420"/>
      <c r="E1000" s="420"/>
      <c r="F1000" s="420" t="s">
        <v>1642</v>
      </c>
      <c r="G1000" s="420" t="s">
        <v>1642</v>
      </c>
      <c r="H1000" s="44" t="s">
        <v>1642</v>
      </c>
      <c r="I1000" s="420" t="s">
        <v>1642</v>
      </c>
    </row>
    <row r="1001" spans="1:9" ht="25" outlineLevel="1" x14ac:dyDescent="0.35">
      <c r="A1001" s="942">
        <v>998</v>
      </c>
      <c r="B1001" s="460" t="s">
        <v>3522</v>
      </c>
      <c r="C1001" s="28" t="s">
        <v>3523</v>
      </c>
      <c r="D1001" s="792" t="s">
        <v>4172</v>
      </c>
      <c r="E1001" s="63"/>
      <c r="F1001" s="16" t="s">
        <v>2490</v>
      </c>
      <c r="G1001" s="11" t="s">
        <v>4240</v>
      </c>
      <c r="H1001" s="17" t="s">
        <v>259</v>
      </c>
      <c r="I1001" s="824" t="s">
        <v>4111</v>
      </c>
    </row>
    <row r="1002" spans="1:9" ht="25" outlineLevel="1" x14ac:dyDescent="0.35">
      <c r="A1002" s="789">
        <v>999</v>
      </c>
      <c r="B1002" s="580" t="s">
        <v>1139</v>
      </c>
      <c r="C1002" s="40" t="s">
        <v>3524</v>
      </c>
      <c r="D1002" s="139" t="s">
        <v>4090</v>
      </c>
      <c r="E1002" s="40" t="s">
        <v>4482</v>
      </c>
      <c r="F1002" s="17" t="s">
        <v>4091</v>
      </c>
      <c r="G1002" s="17" t="s">
        <v>4091</v>
      </c>
      <c r="H1002" s="18" t="s">
        <v>257</v>
      </c>
      <c r="I1002" s="824" t="s">
        <v>4108</v>
      </c>
    </row>
    <row r="1003" spans="1:9" ht="37.5" outlineLevel="1" x14ac:dyDescent="0.35">
      <c r="A1003" s="780">
        <v>1000</v>
      </c>
      <c r="B1003" s="568" t="s">
        <v>1451</v>
      </c>
      <c r="C1003" s="17" t="s">
        <v>3525</v>
      </c>
      <c r="D1003" s="792" t="s">
        <v>4172</v>
      </c>
      <c r="E1003" s="16" t="s">
        <v>4483</v>
      </c>
      <c r="F1003" s="17" t="s">
        <v>4256</v>
      </c>
      <c r="G1003" s="17" t="s">
        <v>4257</v>
      </c>
      <c r="H1003" s="18" t="s">
        <v>259</v>
      </c>
      <c r="I1003" s="824" t="s">
        <v>4108</v>
      </c>
    </row>
    <row r="1004" spans="1:9" ht="62.5" outlineLevel="1" x14ac:dyDescent="0.35">
      <c r="A1004" s="784">
        <v>1001</v>
      </c>
      <c r="B1004" s="439" t="s">
        <v>3526</v>
      </c>
      <c r="C1004" s="17" t="s">
        <v>3527</v>
      </c>
      <c r="D1004" s="792" t="s">
        <v>4172</v>
      </c>
      <c r="E1004" s="19" t="s">
        <v>4484</v>
      </c>
      <c r="F1004" s="11" t="s">
        <v>4485</v>
      </c>
      <c r="G1004" s="19" t="s">
        <v>4486</v>
      </c>
      <c r="H1004" s="21" t="s">
        <v>259</v>
      </c>
      <c r="I1004" s="824" t="s">
        <v>4111</v>
      </c>
    </row>
    <row r="1005" spans="1:9" ht="13" x14ac:dyDescent="0.35">
      <c r="A1005" s="500">
        <v>1002</v>
      </c>
      <c r="B1005" s="491"/>
      <c r="C1005" s="425" t="s">
        <v>3528</v>
      </c>
      <c r="D1005" s="1024"/>
      <c r="E1005" s="270"/>
      <c r="F1005" s="270" t="s">
        <v>1642</v>
      </c>
      <c r="G1005" s="271" t="s">
        <v>1642</v>
      </c>
      <c r="H1005" s="273" t="s">
        <v>1642</v>
      </c>
      <c r="I1005" s="271" t="s">
        <v>1642</v>
      </c>
    </row>
    <row r="1006" spans="1:9" ht="13" outlineLevel="1" x14ac:dyDescent="0.35">
      <c r="A1006" s="486">
        <v>1003</v>
      </c>
      <c r="B1006" s="440"/>
      <c r="C1006" s="420" t="s">
        <v>1029</v>
      </c>
      <c r="D1006" s="420"/>
      <c r="E1006" s="420"/>
      <c r="F1006" s="420" t="s">
        <v>1642</v>
      </c>
      <c r="G1006" s="420" t="s">
        <v>1642</v>
      </c>
      <c r="H1006" s="44" t="s">
        <v>1642</v>
      </c>
      <c r="I1006" s="420" t="s">
        <v>1642</v>
      </c>
    </row>
    <row r="1007" spans="1:9" ht="25" outlineLevel="1" x14ac:dyDescent="0.35">
      <c r="A1007" s="817">
        <v>1004</v>
      </c>
      <c r="B1007" s="466" t="s">
        <v>3529</v>
      </c>
      <c r="C1007" s="17" t="s">
        <v>4705</v>
      </c>
      <c r="D1007" s="139" t="s">
        <v>4090</v>
      </c>
      <c r="E1007" s="11"/>
      <c r="F1007" s="17" t="s">
        <v>4091</v>
      </c>
      <c r="G1007" s="17" t="s">
        <v>4091</v>
      </c>
      <c r="H1007" s="17" t="s">
        <v>257</v>
      </c>
      <c r="I1007" s="824" t="s">
        <v>4092</v>
      </c>
    </row>
    <row r="1008" spans="1:9" outlineLevel="1" x14ac:dyDescent="0.35">
      <c r="A1008" s="817">
        <v>1005</v>
      </c>
      <c r="B1008" s="466" t="s">
        <v>3531</v>
      </c>
      <c r="C1008" s="17" t="s">
        <v>3532</v>
      </c>
      <c r="D1008" s="139" t="s">
        <v>4090</v>
      </c>
      <c r="E1008" s="11"/>
      <c r="F1008" s="17" t="s">
        <v>4091</v>
      </c>
      <c r="G1008" s="17" t="s">
        <v>4091</v>
      </c>
      <c r="H1008" s="17" t="s">
        <v>257</v>
      </c>
      <c r="I1008" s="824" t="s">
        <v>4092</v>
      </c>
    </row>
    <row r="1009" spans="1:9" ht="25" outlineLevel="1" x14ac:dyDescent="0.35">
      <c r="A1009" s="817">
        <v>1006</v>
      </c>
      <c r="B1009" s="466" t="s">
        <v>3533</v>
      </c>
      <c r="C1009" s="17" t="s">
        <v>3534</v>
      </c>
      <c r="D1009" s="139" t="s">
        <v>4090</v>
      </c>
      <c r="E1009" s="11"/>
      <c r="F1009" s="17" t="s">
        <v>4091</v>
      </c>
      <c r="G1009" s="17" t="s">
        <v>4091</v>
      </c>
      <c r="H1009" s="17" t="s">
        <v>257</v>
      </c>
      <c r="I1009" s="824" t="s">
        <v>4092</v>
      </c>
    </row>
    <row r="1010" spans="1:9" outlineLevel="1" x14ac:dyDescent="0.35">
      <c r="A1010" s="817">
        <v>1007</v>
      </c>
      <c r="B1010" s="466" t="s">
        <v>3535</v>
      </c>
      <c r="C1010" s="17" t="s">
        <v>3536</v>
      </c>
      <c r="D1010" s="43" t="s">
        <v>4094</v>
      </c>
      <c r="E1010" s="11"/>
      <c r="F1010" s="17" t="s">
        <v>4091</v>
      </c>
      <c r="G1010" s="17" t="s">
        <v>4091</v>
      </c>
      <c r="H1010" s="17" t="s">
        <v>1870</v>
      </c>
      <c r="I1010" s="824" t="s">
        <v>4091</v>
      </c>
    </row>
    <row r="1011" spans="1:9" ht="13" x14ac:dyDescent="0.35">
      <c r="A1011" s="500">
        <v>1008</v>
      </c>
      <c r="B1011" s="491"/>
      <c r="C1011" s="425" t="s">
        <v>3537</v>
      </c>
      <c r="D1011" s="270"/>
      <c r="E1011" s="270"/>
      <c r="F1011" s="270" t="s">
        <v>1642</v>
      </c>
      <c r="G1011" s="271" t="s">
        <v>1642</v>
      </c>
      <c r="H1011" s="273" t="s">
        <v>1642</v>
      </c>
      <c r="I1011" s="271" t="s">
        <v>1642</v>
      </c>
    </row>
    <row r="1012" spans="1:9" ht="13" outlineLevel="1" x14ac:dyDescent="0.35">
      <c r="A1012" s="486">
        <v>1009</v>
      </c>
      <c r="B1012" s="440"/>
      <c r="C1012" s="420" t="s">
        <v>1991</v>
      </c>
      <c r="D1012" s="420"/>
      <c r="E1012" s="420"/>
      <c r="F1012" s="420" t="s">
        <v>1642</v>
      </c>
      <c r="G1012" s="420" t="s">
        <v>1642</v>
      </c>
      <c r="H1012" s="44" t="s">
        <v>1642</v>
      </c>
      <c r="I1012" s="420" t="s">
        <v>1642</v>
      </c>
    </row>
    <row r="1013" spans="1:9" ht="50" outlineLevel="1" x14ac:dyDescent="0.35">
      <c r="A1013" s="817">
        <v>1010</v>
      </c>
      <c r="B1013" s="466" t="s">
        <v>3538</v>
      </c>
      <c r="C1013" s="28" t="s">
        <v>3539</v>
      </c>
      <c r="D1013" s="139" t="s">
        <v>4090</v>
      </c>
      <c r="E1013" s="11" t="s">
        <v>4487</v>
      </c>
      <c r="F1013" s="17" t="s">
        <v>4091</v>
      </c>
      <c r="G1013" s="17" t="s">
        <v>4091</v>
      </c>
      <c r="H1013" s="17" t="s">
        <v>257</v>
      </c>
      <c r="I1013" s="824" t="s">
        <v>4092</v>
      </c>
    </row>
    <row r="1014" spans="1:9" ht="25" outlineLevel="1" x14ac:dyDescent="0.35">
      <c r="A1014" s="817">
        <v>1011</v>
      </c>
      <c r="B1014" s="466" t="s">
        <v>3540</v>
      </c>
      <c r="C1014" s="28" t="s">
        <v>3541</v>
      </c>
      <c r="D1014" s="139" t="s">
        <v>4090</v>
      </c>
      <c r="E1014" s="17" t="s">
        <v>4488</v>
      </c>
      <c r="F1014" s="17" t="s">
        <v>4091</v>
      </c>
      <c r="G1014" s="17" t="s">
        <v>4091</v>
      </c>
      <c r="H1014" s="17" t="s">
        <v>257</v>
      </c>
      <c r="I1014" s="824" t="s">
        <v>4092</v>
      </c>
    </row>
    <row r="1015" spans="1:9" ht="37.5" outlineLevel="1" x14ac:dyDescent="0.35">
      <c r="A1015" s="817">
        <v>1012</v>
      </c>
      <c r="B1015" s="466" t="s">
        <v>3542</v>
      </c>
      <c r="C1015" s="28" t="s">
        <v>3377</v>
      </c>
      <c r="D1015" s="139" t="s">
        <v>4090</v>
      </c>
      <c r="E1015" s="19" t="s">
        <v>4489</v>
      </c>
      <c r="F1015" s="17" t="s">
        <v>4091</v>
      </c>
      <c r="G1015" s="17" t="s">
        <v>4091</v>
      </c>
      <c r="H1015" s="17" t="s">
        <v>257</v>
      </c>
      <c r="I1015" s="824" t="s">
        <v>4092</v>
      </c>
    </row>
    <row r="1016" spans="1:9" ht="25" outlineLevel="1" x14ac:dyDescent="0.35">
      <c r="A1016" s="817">
        <v>1013</v>
      </c>
      <c r="B1016" s="466" t="s">
        <v>3543</v>
      </c>
      <c r="C1016" s="28" t="s">
        <v>3544</v>
      </c>
      <c r="D1016" s="139" t="s">
        <v>4090</v>
      </c>
      <c r="E1016" s="38" t="s">
        <v>4490</v>
      </c>
      <c r="F1016" s="70" t="s">
        <v>4091</v>
      </c>
      <c r="G1016" s="70" t="s">
        <v>4091</v>
      </c>
      <c r="H1016" s="17" t="s">
        <v>257</v>
      </c>
      <c r="I1016" s="824" t="s">
        <v>4106</v>
      </c>
    </row>
    <row r="1017" spans="1:9" outlineLevel="1" x14ac:dyDescent="0.35">
      <c r="A1017" s="817">
        <v>1014</v>
      </c>
      <c r="B1017" s="466" t="s">
        <v>3545</v>
      </c>
      <c r="C1017" s="28" t="s">
        <v>3546</v>
      </c>
      <c r="D1017" s="43" t="s">
        <v>4094</v>
      </c>
      <c r="E1017" s="13" t="s">
        <v>4133</v>
      </c>
      <c r="F1017" s="17" t="s">
        <v>4091</v>
      </c>
      <c r="G1017" s="17" t="s">
        <v>4091</v>
      </c>
      <c r="H1017" s="17" t="s">
        <v>1870</v>
      </c>
      <c r="I1017" s="824" t="s">
        <v>4091</v>
      </c>
    </row>
    <row r="1018" spans="1:9" ht="13" x14ac:dyDescent="0.35">
      <c r="A1018" s="500">
        <v>1015</v>
      </c>
      <c r="B1018" s="491"/>
      <c r="C1018" s="425" t="s">
        <v>3547</v>
      </c>
      <c r="D1018" s="1024"/>
      <c r="E1018" s="270"/>
      <c r="F1018" s="270" t="s">
        <v>1642</v>
      </c>
      <c r="G1018" s="271" t="s">
        <v>1642</v>
      </c>
      <c r="H1018" s="273" t="s">
        <v>1642</v>
      </c>
      <c r="I1018" s="271" t="s">
        <v>1642</v>
      </c>
    </row>
    <row r="1019" spans="1:9" ht="13" outlineLevel="1" x14ac:dyDescent="0.35">
      <c r="A1019" s="486">
        <v>1016</v>
      </c>
      <c r="B1019" s="440"/>
      <c r="C1019" s="420" t="s">
        <v>1029</v>
      </c>
      <c r="D1019" s="420"/>
      <c r="E1019" s="420"/>
      <c r="F1019" s="420" t="s">
        <v>1642</v>
      </c>
      <c r="G1019" s="420" t="s">
        <v>1642</v>
      </c>
      <c r="H1019" s="44" t="s">
        <v>1642</v>
      </c>
      <c r="I1019" s="15" t="s">
        <v>1642</v>
      </c>
    </row>
    <row r="1020" spans="1:9" ht="25" outlineLevel="1" x14ac:dyDescent="0.35">
      <c r="A1020" s="817">
        <v>1017</v>
      </c>
      <c r="B1020" s="466" t="s">
        <v>3548</v>
      </c>
      <c r="C1020" s="17" t="s">
        <v>3549</v>
      </c>
      <c r="D1020" s="139" t="s">
        <v>4090</v>
      </c>
      <c r="E1020" s="40" t="s">
        <v>4671</v>
      </c>
      <c r="F1020" s="40" t="s">
        <v>4091</v>
      </c>
      <c r="G1020" s="17" t="s">
        <v>4091</v>
      </c>
      <c r="H1020" s="17" t="s">
        <v>257</v>
      </c>
      <c r="I1020" s="824" t="s">
        <v>4106</v>
      </c>
    </row>
    <row r="1021" spans="1:9" ht="25" outlineLevel="1" x14ac:dyDescent="0.35">
      <c r="A1021" s="817">
        <v>1018</v>
      </c>
      <c r="B1021" s="466" t="s">
        <v>3550</v>
      </c>
      <c r="C1021" s="17" t="s">
        <v>3551</v>
      </c>
      <c r="D1021" s="139" t="s">
        <v>4090</v>
      </c>
      <c r="E1021" s="40"/>
      <c r="F1021" s="40" t="s">
        <v>4091</v>
      </c>
      <c r="G1021" s="17" t="s">
        <v>4091</v>
      </c>
      <c r="H1021" s="17" t="s">
        <v>257</v>
      </c>
      <c r="I1021" s="824" t="s">
        <v>4106</v>
      </c>
    </row>
    <row r="1022" spans="1:9" outlineLevel="1" x14ac:dyDescent="0.35">
      <c r="A1022" s="817">
        <v>1019</v>
      </c>
      <c r="B1022" s="466" t="s">
        <v>3552</v>
      </c>
      <c r="C1022" s="17" t="s">
        <v>3553</v>
      </c>
      <c r="D1022" s="43" t="s">
        <v>4094</v>
      </c>
      <c r="E1022" s="40"/>
      <c r="F1022" s="17" t="s">
        <v>4091</v>
      </c>
      <c r="G1022" s="17" t="s">
        <v>4091</v>
      </c>
      <c r="H1022" s="17" t="s">
        <v>1870</v>
      </c>
      <c r="I1022" s="824" t="s">
        <v>4091</v>
      </c>
    </row>
    <row r="1023" spans="1:9" ht="25" outlineLevel="1" x14ac:dyDescent="0.35">
      <c r="A1023" s="817">
        <v>1020</v>
      </c>
      <c r="B1023" s="466" t="s">
        <v>3554</v>
      </c>
      <c r="C1023" s="17" t="s">
        <v>3555</v>
      </c>
      <c r="D1023" s="139" t="s">
        <v>4090</v>
      </c>
      <c r="E1023" s="40" t="s">
        <v>4672</v>
      </c>
      <c r="F1023" s="40" t="s">
        <v>4091</v>
      </c>
      <c r="G1023" s="17" t="s">
        <v>4091</v>
      </c>
      <c r="H1023" s="17" t="s">
        <v>257</v>
      </c>
      <c r="I1023" s="824" t="s">
        <v>4106</v>
      </c>
    </row>
    <row r="1024" spans="1:9" ht="13" x14ac:dyDescent="0.35">
      <c r="A1024" s="500">
        <v>1021</v>
      </c>
      <c r="B1024" s="491"/>
      <c r="C1024" s="425" t="s">
        <v>3556</v>
      </c>
      <c r="D1024" s="1024"/>
      <c r="E1024" s="270"/>
      <c r="F1024" s="270" t="s">
        <v>1642</v>
      </c>
      <c r="G1024" s="271" t="s">
        <v>1642</v>
      </c>
      <c r="H1024" s="273" t="s">
        <v>1642</v>
      </c>
      <c r="I1024" s="271" t="s">
        <v>1642</v>
      </c>
    </row>
    <row r="1025" spans="1:9" s="60" customFormat="1" ht="13" outlineLevel="1" x14ac:dyDescent="0.35">
      <c r="A1025" s="631">
        <v>1022</v>
      </c>
      <c r="B1025" s="567"/>
      <c r="C1025" s="74" t="s">
        <v>2205</v>
      </c>
      <c r="D1025" s="422"/>
      <c r="E1025" s="416"/>
      <c r="F1025" s="416" t="s">
        <v>1642</v>
      </c>
      <c r="G1025" s="416" t="s">
        <v>1642</v>
      </c>
      <c r="H1025" s="44" t="s">
        <v>1642</v>
      </c>
      <c r="I1025" s="420" t="s">
        <v>1642</v>
      </c>
    </row>
    <row r="1026" spans="1:9" s="60" customFormat="1" outlineLevel="1" x14ac:dyDescent="0.35">
      <c r="A1026" s="815">
        <v>1023</v>
      </c>
      <c r="B1026" s="589" t="s">
        <v>1509</v>
      </c>
      <c r="C1026" s="17" t="s">
        <v>4491</v>
      </c>
      <c r="D1026" s="147" t="s">
        <v>4090</v>
      </c>
      <c r="E1026" s="16" t="s">
        <v>4492</v>
      </c>
      <c r="F1026" s="70" t="s">
        <v>4091</v>
      </c>
      <c r="G1026" s="70" t="s">
        <v>4091</v>
      </c>
      <c r="H1026" s="17" t="s">
        <v>257</v>
      </c>
      <c r="I1026" s="11" t="s">
        <v>4092</v>
      </c>
    </row>
    <row r="1027" spans="1:9" ht="13" outlineLevel="1" x14ac:dyDescent="0.35">
      <c r="A1027" s="631">
        <v>1024</v>
      </c>
      <c r="B1027" s="567"/>
      <c r="C1027" s="74" t="s">
        <v>3557</v>
      </c>
      <c r="D1027" s="422"/>
      <c r="E1027" s="416"/>
      <c r="F1027" s="416" t="s">
        <v>1642</v>
      </c>
      <c r="G1027" s="416" t="s">
        <v>1642</v>
      </c>
      <c r="H1027" s="44" t="s">
        <v>1642</v>
      </c>
      <c r="I1027" s="420" t="s">
        <v>1642</v>
      </c>
    </row>
    <row r="1028" spans="1:9" ht="13" outlineLevel="1" x14ac:dyDescent="0.35">
      <c r="A1028" s="631">
        <v>1025</v>
      </c>
      <c r="B1028" s="567"/>
      <c r="C1028" s="74" t="s">
        <v>1029</v>
      </c>
      <c r="D1028" s="422"/>
      <c r="E1028" s="416"/>
      <c r="F1028" s="416" t="s">
        <v>1642</v>
      </c>
      <c r="G1028" s="416" t="s">
        <v>1642</v>
      </c>
      <c r="H1028" s="44" t="s">
        <v>1642</v>
      </c>
      <c r="I1028" s="420" t="s">
        <v>1642</v>
      </c>
    </row>
    <row r="1029" spans="1:9" outlineLevel="1" x14ac:dyDescent="0.35">
      <c r="A1029" s="815">
        <v>1026</v>
      </c>
      <c r="B1029" s="589" t="s">
        <v>3558</v>
      </c>
      <c r="C1029" s="17" t="s">
        <v>3559</v>
      </c>
      <c r="D1029" s="147" t="s">
        <v>4090</v>
      </c>
      <c r="E1029" s="16"/>
      <c r="F1029" s="70" t="s">
        <v>4091</v>
      </c>
      <c r="G1029" s="70" t="s">
        <v>4091</v>
      </c>
      <c r="H1029" s="17" t="s">
        <v>257</v>
      </c>
      <c r="I1029" s="11" t="s">
        <v>4092</v>
      </c>
    </row>
    <row r="1030" spans="1:9" outlineLevel="1" x14ac:dyDescent="0.35">
      <c r="A1030" s="815">
        <v>1027</v>
      </c>
      <c r="B1030" s="589" t="s">
        <v>3560</v>
      </c>
      <c r="C1030" s="17" t="s">
        <v>3561</v>
      </c>
      <c r="D1030" s="147" t="s">
        <v>4090</v>
      </c>
      <c r="E1030" s="16"/>
      <c r="F1030" s="70" t="s">
        <v>4091</v>
      </c>
      <c r="G1030" s="70" t="s">
        <v>4091</v>
      </c>
      <c r="H1030" s="17" t="s">
        <v>257</v>
      </c>
      <c r="I1030" s="11" t="s">
        <v>4092</v>
      </c>
    </row>
    <row r="1031" spans="1:9" outlineLevel="1" x14ac:dyDescent="0.35">
      <c r="A1031" s="815">
        <v>1028</v>
      </c>
      <c r="B1031" s="589" t="s">
        <v>3562</v>
      </c>
      <c r="C1031" s="13" t="s">
        <v>3563</v>
      </c>
      <c r="D1031" s="147" t="s">
        <v>4090</v>
      </c>
      <c r="E1031" s="16"/>
      <c r="F1031" s="70" t="s">
        <v>4091</v>
      </c>
      <c r="G1031" s="70" t="s">
        <v>4091</v>
      </c>
      <c r="H1031" s="17" t="s">
        <v>257</v>
      </c>
      <c r="I1031" s="11" t="s">
        <v>4092</v>
      </c>
    </row>
    <row r="1032" spans="1:9" ht="13" outlineLevel="1" x14ac:dyDescent="0.35">
      <c r="A1032" s="631">
        <v>1029</v>
      </c>
      <c r="B1032" s="567"/>
      <c r="C1032" s="424" t="s">
        <v>2818</v>
      </c>
      <c r="D1032" s="422"/>
      <c r="E1032" s="416"/>
      <c r="F1032" s="416" t="s">
        <v>1642</v>
      </c>
      <c r="G1032" s="416" t="s">
        <v>1642</v>
      </c>
      <c r="H1032" s="44" t="s">
        <v>1642</v>
      </c>
      <c r="I1032" s="15" t="s">
        <v>1642</v>
      </c>
    </row>
    <row r="1033" spans="1:9" outlineLevel="1" x14ac:dyDescent="0.35">
      <c r="A1033" s="815">
        <v>1030</v>
      </c>
      <c r="B1033" s="589" t="s">
        <v>3564</v>
      </c>
      <c r="C1033" s="17" t="s">
        <v>3565</v>
      </c>
      <c r="D1033" s="147" t="s">
        <v>4090</v>
      </c>
      <c r="E1033" s="16"/>
      <c r="F1033" s="70" t="s">
        <v>4091</v>
      </c>
      <c r="G1033" s="70" t="s">
        <v>4091</v>
      </c>
      <c r="H1033" s="17" t="s">
        <v>257</v>
      </c>
      <c r="I1033" s="11" t="s">
        <v>4092</v>
      </c>
    </row>
    <row r="1034" spans="1:9" ht="25" outlineLevel="1" x14ac:dyDescent="0.35">
      <c r="A1034" s="815">
        <v>1031</v>
      </c>
      <c r="B1034" s="589" t="s">
        <v>3566</v>
      </c>
      <c r="C1034" s="17" t="s">
        <v>3567</v>
      </c>
      <c r="D1034" s="147" t="s">
        <v>4090</v>
      </c>
      <c r="E1034" s="16"/>
      <c r="F1034" s="70" t="s">
        <v>4091</v>
      </c>
      <c r="G1034" s="70" t="s">
        <v>4091</v>
      </c>
      <c r="H1034" s="17" t="s">
        <v>257</v>
      </c>
      <c r="I1034" s="11" t="s">
        <v>4106</v>
      </c>
    </row>
    <row r="1035" spans="1:9" ht="25" outlineLevel="1" x14ac:dyDescent="0.35">
      <c r="A1035" s="815">
        <v>1032</v>
      </c>
      <c r="B1035" s="589" t="s">
        <v>639</v>
      </c>
      <c r="C1035" s="13" t="s">
        <v>640</v>
      </c>
      <c r="D1035" s="127" t="s">
        <v>256</v>
      </c>
      <c r="E1035" s="16"/>
      <c r="F1035" s="70" t="s">
        <v>4091</v>
      </c>
      <c r="G1035" s="70" t="s">
        <v>4091</v>
      </c>
      <c r="H1035" s="17" t="s">
        <v>257</v>
      </c>
      <c r="I1035" s="11" t="s">
        <v>4106</v>
      </c>
    </row>
    <row r="1036" spans="1:9" outlineLevel="1" x14ac:dyDescent="0.35">
      <c r="A1036" s="815">
        <v>1033</v>
      </c>
      <c r="B1036" s="589" t="s">
        <v>3568</v>
      </c>
      <c r="C1036" s="17" t="s">
        <v>3229</v>
      </c>
      <c r="D1036" s="147" t="s">
        <v>4090</v>
      </c>
      <c r="E1036" s="16"/>
      <c r="F1036" s="70" t="s">
        <v>4091</v>
      </c>
      <c r="G1036" s="70" t="s">
        <v>4091</v>
      </c>
      <c r="H1036" s="17" t="s">
        <v>257</v>
      </c>
      <c r="I1036" s="11" t="s">
        <v>4092</v>
      </c>
    </row>
    <row r="1037" spans="1:9" outlineLevel="1" x14ac:dyDescent="0.35">
      <c r="A1037" s="816">
        <v>1034</v>
      </c>
      <c r="B1037" s="617" t="s">
        <v>3569</v>
      </c>
      <c r="C1037" s="13" t="s">
        <v>3570</v>
      </c>
      <c r="D1037" s="147" t="s">
        <v>4090</v>
      </c>
      <c r="E1037" s="73" t="s">
        <v>4493</v>
      </c>
      <c r="F1037" s="70" t="s">
        <v>4091</v>
      </c>
      <c r="G1037" s="70" t="s">
        <v>4091</v>
      </c>
      <c r="H1037" s="17" t="s">
        <v>257</v>
      </c>
      <c r="I1037" s="11" t="s">
        <v>4092</v>
      </c>
    </row>
    <row r="1038" spans="1:9" ht="25" outlineLevel="1" x14ac:dyDescent="0.35">
      <c r="A1038" s="816">
        <v>1035</v>
      </c>
      <c r="B1038" s="617" t="s">
        <v>3571</v>
      </c>
      <c r="C1038" s="13" t="s">
        <v>3572</v>
      </c>
      <c r="D1038" s="139" t="s">
        <v>4090</v>
      </c>
      <c r="E1038" s="75" t="s">
        <v>4377</v>
      </c>
      <c r="F1038" s="70" t="s">
        <v>4091</v>
      </c>
      <c r="G1038" s="70" t="s">
        <v>4091</v>
      </c>
      <c r="H1038" s="17" t="s">
        <v>257</v>
      </c>
      <c r="I1038" s="11" t="s">
        <v>4106</v>
      </c>
    </row>
    <row r="1039" spans="1:9" ht="25" outlineLevel="1" x14ac:dyDescent="0.35">
      <c r="A1039" s="815">
        <v>1036</v>
      </c>
      <c r="B1039" s="589" t="s">
        <v>643</v>
      </c>
      <c r="C1039" s="13" t="s">
        <v>644</v>
      </c>
      <c r="D1039" s="127" t="s">
        <v>256</v>
      </c>
      <c r="E1039" s="73"/>
      <c r="F1039" s="70" t="s">
        <v>4091</v>
      </c>
      <c r="G1039" s="70" t="s">
        <v>4091</v>
      </c>
      <c r="H1039" s="17" t="s">
        <v>257</v>
      </c>
      <c r="I1039" s="11" t="s">
        <v>4106</v>
      </c>
    </row>
    <row r="1040" spans="1:9" ht="25" outlineLevel="1" x14ac:dyDescent="0.35">
      <c r="A1040" s="815">
        <v>1037</v>
      </c>
      <c r="B1040" s="589" t="s">
        <v>646</v>
      </c>
      <c r="C1040" s="13" t="s">
        <v>647</v>
      </c>
      <c r="D1040" s="127" t="s">
        <v>256</v>
      </c>
      <c r="E1040" s="73"/>
      <c r="F1040" s="70" t="s">
        <v>4091</v>
      </c>
      <c r="G1040" s="70" t="s">
        <v>4091</v>
      </c>
      <c r="H1040" s="17" t="s">
        <v>257</v>
      </c>
      <c r="I1040" s="11" t="s">
        <v>4106</v>
      </c>
    </row>
    <row r="1041" spans="1:9" ht="25" outlineLevel="1" x14ac:dyDescent="0.35">
      <c r="A1041" s="815">
        <v>1038</v>
      </c>
      <c r="B1041" s="589" t="s">
        <v>3573</v>
      </c>
      <c r="C1041" s="13" t="s">
        <v>3574</v>
      </c>
      <c r="D1041" s="147" t="s">
        <v>4090</v>
      </c>
      <c r="E1041" s="73"/>
      <c r="F1041" s="70" t="s">
        <v>4091</v>
      </c>
      <c r="G1041" s="70" t="s">
        <v>4091</v>
      </c>
      <c r="H1041" s="17" t="s">
        <v>257</v>
      </c>
      <c r="I1041" s="11" t="s">
        <v>4106</v>
      </c>
    </row>
    <row r="1042" spans="1:9" s="60" customFormat="1" ht="25" outlineLevel="1" x14ac:dyDescent="0.35">
      <c r="A1042" s="815">
        <v>1039</v>
      </c>
      <c r="B1042" s="589" t="s">
        <v>3575</v>
      </c>
      <c r="C1042" s="13" t="s">
        <v>3576</v>
      </c>
      <c r="D1042" s="147" t="s">
        <v>4090</v>
      </c>
      <c r="E1042" s="73"/>
      <c r="F1042" s="70" t="s">
        <v>4091</v>
      </c>
      <c r="G1042" s="70" t="s">
        <v>4091</v>
      </c>
      <c r="H1042" s="17" t="s">
        <v>257</v>
      </c>
      <c r="I1042" s="11" t="s">
        <v>4106</v>
      </c>
    </row>
    <row r="1043" spans="1:9" s="60" customFormat="1" ht="25" outlineLevel="1" x14ac:dyDescent="0.35">
      <c r="A1043" s="815">
        <v>1040</v>
      </c>
      <c r="B1043" s="589" t="s">
        <v>3577</v>
      </c>
      <c r="C1043" s="13" t="s">
        <v>3578</v>
      </c>
      <c r="D1043" s="147" t="s">
        <v>4090</v>
      </c>
      <c r="E1043" s="73"/>
      <c r="F1043" s="70" t="s">
        <v>4091</v>
      </c>
      <c r="G1043" s="70" t="s">
        <v>4091</v>
      </c>
      <c r="H1043" s="17" t="s">
        <v>257</v>
      </c>
      <c r="I1043" s="11" t="s">
        <v>4106</v>
      </c>
    </row>
    <row r="1044" spans="1:9" ht="13" outlineLevel="1" x14ac:dyDescent="0.35">
      <c r="A1044" s="631">
        <v>1041</v>
      </c>
      <c r="B1044" s="567"/>
      <c r="C1044" s="74" t="s">
        <v>3579</v>
      </c>
      <c r="D1044" s="422"/>
      <c r="E1044" s="416"/>
      <c r="F1044" s="416" t="s">
        <v>1642</v>
      </c>
      <c r="G1044" s="416" t="s">
        <v>1642</v>
      </c>
      <c r="H1044" s="44" t="s">
        <v>1642</v>
      </c>
      <c r="I1044" s="420" t="s">
        <v>1642</v>
      </c>
    </row>
    <row r="1045" spans="1:9" ht="13" outlineLevel="1" x14ac:dyDescent="0.35">
      <c r="A1045" s="631">
        <v>1042</v>
      </c>
      <c r="B1045" s="567"/>
      <c r="C1045" s="74" t="s">
        <v>1029</v>
      </c>
      <c r="D1045" s="422"/>
      <c r="E1045" s="416"/>
      <c r="F1045" s="416" t="s">
        <v>1642</v>
      </c>
      <c r="G1045" s="416" t="s">
        <v>1642</v>
      </c>
      <c r="H1045" s="44" t="s">
        <v>1642</v>
      </c>
      <c r="I1045" s="420" t="s">
        <v>1642</v>
      </c>
    </row>
    <row r="1046" spans="1:9" outlineLevel="1" x14ac:dyDescent="0.35">
      <c r="A1046" s="815">
        <v>1043</v>
      </c>
      <c r="B1046" s="589" t="s">
        <v>3580</v>
      </c>
      <c r="C1046" s="17" t="s">
        <v>3581</v>
      </c>
      <c r="D1046" s="147" t="s">
        <v>4090</v>
      </c>
      <c r="E1046" s="16"/>
      <c r="F1046" s="70" t="s">
        <v>4091</v>
      </c>
      <c r="G1046" s="70" t="s">
        <v>4091</v>
      </c>
      <c r="H1046" s="17" t="s">
        <v>257</v>
      </c>
      <c r="I1046" s="11" t="s">
        <v>4092</v>
      </c>
    </row>
    <row r="1047" spans="1:9" outlineLevel="1" x14ac:dyDescent="0.35">
      <c r="A1047" s="815">
        <v>1044</v>
      </c>
      <c r="B1047" s="589" t="s">
        <v>3582</v>
      </c>
      <c r="C1047" s="17" t="s">
        <v>3583</v>
      </c>
      <c r="D1047" s="147" t="s">
        <v>4090</v>
      </c>
      <c r="E1047" s="16"/>
      <c r="F1047" s="70" t="s">
        <v>4091</v>
      </c>
      <c r="G1047" s="70" t="s">
        <v>4091</v>
      </c>
      <c r="H1047" s="17" t="s">
        <v>257</v>
      </c>
      <c r="I1047" s="11" t="s">
        <v>4092</v>
      </c>
    </row>
    <row r="1048" spans="1:9" outlineLevel="1" x14ac:dyDescent="0.35">
      <c r="A1048" s="815">
        <v>1045</v>
      </c>
      <c r="B1048" s="589" t="s">
        <v>3584</v>
      </c>
      <c r="C1048" s="17" t="s">
        <v>3585</v>
      </c>
      <c r="D1048" s="147" t="s">
        <v>4090</v>
      </c>
      <c r="E1048" s="16"/>
      <c r="F1048" s="70" t="s">
        <v>4091</v>
      </c>
      <c r="G1048" s="70" t="s">
        <v>4091</v>
      </c>
      <c r="H1048" s="17" t="s">
        <v>257</v>
      </c>
      <c r="I1048" s="11" t="s">
        <v>4092</v>
      </c>
    </row>
    <row r="1049" spans="1:9" outlineLevel="1" x14ac:dyDescent="0.35">
      <c r="A1049" s="815">
        <v>1046</v>
      </c>
      <c r="B1049" s="589" t="s">
        <v>3586</v>
      </c>
      <c r="C1049" s="17" t="s">
        <v>3587</v>
      </c>
      <c r="D1049" s="147" t="s">
        <v>4090</v>
      </c>
      <c r="E1049" s="16"/>
      <c r="F1049" s="70" t="s">
        <v>4091</v>
      </c>
      <c r="G1049" s="70" t="s">
        <v>4091</v>
      </c>
      <c r="H1049" s="17" t="s">
        <v>257</v>
      </c>
      <c r="I1049" s="11" t="s">
        <v>4092</v>
      </c>
    </row>
    <row r="1050" spans="1:9" ht="13" outlineLevel="1" x14ac:dyDescent="0.35">
      <c r="A1050" s="631">
        <v>1047</v>
      </c>
      <c r="B1050" s="567"/>
      <c r="C1050" s="424" t="s">
        <v>2818</v>
      </c>
      <c r="D1050" s="422"/>
      <c r="E1050" s="416"/>
      <c r="F1050" s="416" t="s">
        <v>1642</v>
      </c>
      <c r="G1050" s="416" t="s">
        <v>1642</v>
      </c>
      <c r="H1050" s="44" t="s">
        <v>1642</v>
      </c>
      <c r="I1050" s="12" t="s">
        <v>1642</v>
      </c>
    </row>
    <row r="1051" spans="1:9" outlineLevel="1" x14ac:dyDescent="0.35">
      <c r="A1051" s="815">
        <v>1048</v>
      </c>
      <c r="B1051" s="589" t="s">
        <v>3588</v>
      </c>
      <c r="C1051" s="17" t="s">
        <v>3589</v>
      </c>
      <c r="D1051" s="43" t="s">
        <v>4094</v>
      </c>
      <c r="E1051" s="16"/>
      <c r="F1051" s="70" t="s">
        <v>4091</v>
      </c>
      <c r="G1051" s="70" t="s">
        <v>4091</v>
      </c>
      <c r="H1051" s="17" t="s">
        <v>1870</v>
      </c>
      <c r="I1051" s="11" t="s">
        <v>4091</v>
      </c>
    </row>
    <row r="1052" spans="1:9" outlineLevel="1" x14ac:dyDescent="0.35">
      <c r="A1052" s="815">
        <v>1049</v>
      </c>
      <c r="B1052" s="589" t="s">
        <v>3590</v>
      </c>
      <c r="C1052" s="17" t="s">
        <v>3591</v>
      </c>
      <c r="D1052" s="43" t="s">
        <v>4094</v>
      </c>
      <c r="E1052" s="16"/>
      <c r="F1052" s="70" t="s">
        <v>4091</v>
      </c>
      <c r="G1052" s="70" t="s">
        <v>4091</v>
      </c>
      <c r="H1052" s="17" t="s">
        <v>1870</v>
      </c>
      <c r="I1052" s="11" t="s">
        <v>4091</v>
      </c>
    </row>
    <row r="1053" spans="1:9" outlineLevel="1" x14ac:dyDescent="0.35">
      <c r="A1053" s="815">
        <v>1050</v>
      </c>
      <c r="B1053" s="589" t="s">
        <v>3592</v>
      </c>
      <c r="C1053" s="17" t="s">
        <v>3593</v>
      </c>
      <c r="D1053" s="43" t="s">
        <v>4094</v>
      </c>
      <c r="E1053" s="16"/>
      <c r="F1053" s="70" t="s">
        <v>4091</v>
      </c>
      <c r="G1053" s="70" t="s">
        <v>4091</v>
      </c>
      <c r="H1053" s="17" t="s">
        <v>1870</v>
      </c>
      <c r="I1053" s="11" t="s">
        <v>4091</v>
      </c>
    </row>
    <row r="1054" spans="1:9" ht="25" outlineLevel="1" x14ac:dyDescent="0.35">
      <c r="A1054" s="815">
        <v>1051</v>
      </c>
      <c r="B1054" s="589" t="s">
        <v>3594</v>
      </c>
      <c r="C1054" s="13" t="s">
        <v>3565</v>
      </c>
      <c r="D1054" s="147" t="s">
        <v>4090</v>
      </c>
      <c r="E1054" s="16"/>
      <c r="F1054" s="70" t="s">
        <v>4091</v>
      </c>
      <c r="G1054" s="70" t="s">
        <v>4091</v>
      </c>
      <c r="H1054" s="17" t="s">
        <v>257</v>
      </c>
      <c r="I1054" s="11" t="s">
        <v>4106</v>
      </c>
    </row>
    <row r="1055" spans="1:9" outlineLevel="1" x14ac:dyDescent="0.35">
      <c r="A1055" s="815">
        <v>1052</v>
      </c>
      <c r="B1055" s="589" t="s">
        <v>1381</v>
      </c>
      <c r="C1055" s="13" t="s">
        <v>3595</v>
      </c>
      <c r="D1055" s="147" t="s">
        <v>4090</v>
      </c>
      <c r="E1055" s="16"/>
      <c r="F1055" s="70" t="s">
        <v>4091</v>
      </c>
      <c r="G1055" s="70" t="s">
        <v>4091</v>
      </c>
      <c r="H1055" s="17" t="s">
        <v>257</v>
      </c>
      <c r="I1055" s="781" t="s">
        <v>4108</v>
      </c>
    </row>
    <row r="1056" spans="1:9" outlineLevel="1" x14ac:dyDescent="0.35">
      <c r="A1056" s="815">
        <v>1053</v>
      </c>
      <c r="B1056" s="589" t="s">
        <v>3596</v>
      </c>
      <c r="C1056" s="13" t="s">
        <v>3229</v>
      </c>
      <c r="D1056" s="147" t="s">
        <v>4090</v>
      </c>
      <c r="E1056" s="73" t="s">
        <v>4494</v>
      </c>
      <c r="F1056" s="70" t="s">
        <v>4091</v>
      </c>
      <c r="G1056" s="70" t="s">
        <v>4091</v>
      </c>
      <c r="H1056" s="17" t="s">
        <v>257</v>
      </c>
      <c r="I1056" s="11" t="s">
        <v>4092</v>
      </c>
    </row>
    <row r="1057" spans="1:9" ht="25" outlineLevel="1" x14ac:dyDescent="0.35">
      <c r="A1057" s="815">
        <v>1054</v>
      </c>
      <c r="B1057" s="589" t="s">
        <v>3597</v>
      </c>
      <c r="C1057" s="13" t="s">
        <v>3570</v>
      </c>
      <c r="D1057" s="147" t="s">
        <v>4090</v>
      </c>
      <c r="E1057" s="73" t="s">
        <v>4495</v>
      </c>
      <c r="F1057" s="70" t="s">
        <v>4091</v>
      </c>
      <c r="G1057" s="70" t="s">
        <v>4091</v>
      </c>
      <c r="H1057" s="17" t="s">
        <v>257</v>
      </c>
      <c r="I1057" s="11" t="s">
        <v>4106</v>
      </c>
    </row>
    <row r="1058" spans="1:9" ht="25" outlineLevel="1" x14ac:dyDescent="0.35">
      <c r="A1058" s="815">
        <v>1055</v>
      </c>
      <c r="B1058" s="589" t="s">
        <v>3598</v>
      </c>
      <c r="C1058" s="13" t="s">
        <v>3572</v>
      </c>
      <c r="D1058" s="139" t="s">
        <v>4090</v>
      </c>
      <c r="E1058" s="75" t="s">
        <v>4377</v>
      </c>
      <c r="F1058" s="70" t="s">
        <v>4091</v>
      </c>
      <c r="G1058" s="70" t="s">
        <v>4091</v>
      </c>
      <c r="H1058" s="17" t="s">
        <v>257</v>
      </c>
      <c r="I1058" s="11" t="s">
        <v>4106</v>
      </c>
    </row>
    <row r="1059" spans="1:9" ht="25" outlineLevel="1" x14ac:dyDescent="0.35">
      <c r="A1059" s="815">
        <v>1056</v>
      </c>
      <c r="B1059" s="589" t="s">
        <v>649</v>
      </c>
      <c r="C1059" s="13" t="s">
        <v>650</v>
      </c>
      <c r="D1059" s="127" t="s">
        <v>256</v>
      </c>
      <c r="E1059" s="73"/>
      <c r="F1059" s="70" t="s">
        <v>4091</v>
      </c>
      <c r="G1059" s="70" t="s">
        <v>4091</v>
      </c>
      <c r="H1059" s="17" t="s">
        <v>257</v>
      </c>
      <c r="I1059" s="11" t="s">
        <v>4106</v>
      </c>
    </row>
    <row r="1060" spans="1:9" ht="25" outlineLevel="1" x14ac:dyDescent="0.35">
      <c r="A1060" s="815">
        <v>1057</v>
      </c>
      <c r="B1060" s="589" t="s">
        <v>3599</v>
      </c>
      <c r="C1060" s="13" t="s">
        <v>3600</v>
      </c>
      <c r="D1060" s="139" t="s">
        <v>4090</v>
      </c>
      <c r="E1060" s="73"/>
      <c r="F1060" s="70" t="s">
        <v>4091</v>
      </c>
      <c r="G1060" s="70" t="s">
        <v>4091</v>
      </c>
      <c r="H1060" s="17" t="s">
        <v>257</v>
      </c>
      <c r="I1060" s="11" t="s">
        <v>4106</v>
      </c>
    </row>
    <row r="1061" spans="1:9" ht="25" outlineLevel="1" x14ac:dyDescent="0.35">
      <c r="A1061" s="815">
        <v>1058</v>
      </c>
      <c r="B1061" s="589" t="s">
        <v>3601</v>
      </c>
      <c r="C1061" s="13" t="s">
        <v>3602</v>
      </c>
      <c r="D1061" s="139" t="s">
        <v>4090</v>
      </c>
      <c r="E1061" s="73"/>
      <c r="F1061" s="70" t="s">
        <v>4091</v>
      </c>
      <c r="G1061" s="70" t="s">
        <v>4091</v>
      </c>
      <c r="H1061" s="17" t="s">
        <v>257</v>
      </c>
      <c r="I1061" s="11" t="s">
        <v>4106</v>
      </c>
    </row>
    <row r="1062" spans="1:9" ht="25" outlineLevel="1" x14ac:dyDescent="0.35">
      <c r="A1062" s="815">
        <v>1059</v>
      </c>
      <c r="B1062" s="589" t="s">
        <v>3603</v>
      </c>
      <c r="C1062" s="13" t="s">
        <v>3604</v>
      </c>
      <c r="D1062" s="147" t="s">
        <v>4090</v>
      </c>
      <c r="E1062" s="73"/>
      <c r="F1062" s="70" t="s">
        <v>4091</v>
      </c>
      <c r="G1062" s="70" t="s">
        <v>4091</v>
      </c>
      <c r="H1062" s="17" t="s">
        <v>257</v>
      </c>
      <c r="I1062" s="11" t="s">
        <v>4106</v>
      </c>
    </row>
    <row r="1063" spans="1:9" s="60" customFormat="1" ht="25" outlineLevel="1" x14ac:dyDescent="0.35">
      <c r="A1063" s="815">
        <v>1060</v>
      </c>
      <c r="B1063" s="589" t="s">
        <v>653</v>
      </c>
      <c r="C1063" s="13" t="s">
        <v>647</v>
      </c>
      <c r="D1063" s="127" t="s">
        <v>256</v>
      </c>
      <c r="E1063" s="73"/>
      <c r="F1063" s="70" t="s">
        <v>4091</v>
      </c>
      <c r="G1063" s="70" t="s">
        <v>4091</v>
      </c>
      <c r="H1063" s="17" t="s">
        <v>257</v>
      </c>
      <c r="I1063" s="11" t="s">
        <v>4106</v>
      </c>
    </row>
    <row r="1064" spans="1:9" s="60" customFormat="1" ht="25" outlineLevel="1" x14ac:dyDescent="0.35">
      <c r="A1064" s="995">
        <v>1061</v>
      </c>
      <c r="B1064" s="249" t="s">
        <v>3605</v>
      </c>
      <c r="C1064" s="13" t="s">
        <v>3606</v>
      </c>
      <c r="D1064" s="147" t="s">
        <v>4090</v>
      </c>
      <c r="E1064" s="73"/>
      <c r="F1064" s="70" t="s">
        <v>4091</v>
      </c>
      <c r="G1064" s="70" t="s">
        <v>4091</v>
      </c>
      <c r="H1064" s="17" t="s">
        <v>257</v>
      </c>
      <c r="I1064" s="11" t="s">
        <v>4106</v>
      </c>
    </row>
    <row r="1065" spans="1:9" s="60" customFormat="1" ht="25" outlineLevel="1" x14ac:dyDescent="0.35">
      <c r="A1065" s="995">
        <v>1062</v>
      </c>
      <c r="B1065" s="249" t="s">
        <v>3607</v>
      </c>
      <c r="C1065" s="13" t="s">
        <v>3608</v>
      </c>
      <c r="D1065" s="147" t="s">
        <v>4090</v>
      </c>
      <c r="E1065" s="73"/>
      <c r="F1065" s="70" t="s">
        <v>4091</v>
      </c>
      <c r="G1065" s="70" t="s">
        <v>4091</v>
      </c>
      <c r="H1065" s="17" t="s">
        <v>257</v>
      </c>
      <c r="I1065" s="11" t="s">
        <v>4106</v>
      </c>
    </row>
    <row r="1066" spans="1:9" ht="13" x14ac:dyDescent="0.35">
      <c r="A1066" s="500">
        <v>1063</v>
      </c>
      <c r="B1066" s="491"/>
      <c r="C1066" s="425" t="s">
        <v>3609</v>
      </c>
      <c r="D1066" s="1024"/>
      <c r="E1066" s="270"/>
      <c r="F1066" s="270" t="s">
        <v>1642</v>
      </c>
      <c r="G1066" s="271" t="s">
        <v>1642</v>
      </c>
      <c r="H1066" s="273" t="s">
        <v>1642</v>
      </c>
      <c r="I1066" s="271" t="s">
        <v>1642</v>
      </c>
    </row>
    <row r="1067" spans="1:9" ht="13" outlineLevel="1" x14ac:dyDescent="0.35">
      <c r="A1067" s="486">
        <v>1064</v>
      </c>
      <c r="B1067" s="440"/>
      <c r="C1067" s="74" t="s">
        <v>3610</v>
      </c>
      <c r="D1067" s="420"/>
      <c r="E1067" s="420"/>
      <c r="F1067" s="420" t="s">
        <v>1642</v>
      </c>
      <c r="G1067" s="420" t="s">
        <v>1642</v>
      </c>
      <c r="H1067" s="44" t="s">
        <v>1642</v>
      </c>
      <c r="I1067" s="420" t="s">
        <v>1642</v>
      </c>
    </row>
    <row r="1068" spans="1:9" ht="25" outlineLevel="1" x14ac:dyDescent="0.35">
      <c r="A1068" s="817">
        <v>1065</v>
      </c>
      <c r="B1068" s="466" t="s">
        <v>3611</v>
      </c>
      <c r="C1068" s="17" t="s">
        <v>3612</v>
      </c>
      <c r="D1068" s="43" t="s">
        <v>4094</v>
      </c>
      <c r="E1068" s="11"/>
      <c r="F1068" s="17" t="s">
        <v>4091</v>
      </c>
      <c r="G1068" s="17" t="s">
        <v>4091</v>
      </c>
      <c r="H1068" s="17" t="s">
        <v>1870</v>
      </c>
      <c r="I1068" s="824" t="s">
        <v>4091</v>
      </c>
    </row>
    <row r="1069" spans="1:9" ht="25" outlineLevel="1" x14ac:dyDescent="0.35">
      <c r="A1069" s="817">
        <v>1066</v>
      </c>
      <c r="B1069" s="466" t="s">
        <v>3613</v>
      </c>
      <c r="C1069" s="17" t="s">
        <v>3614</v>
      </c>
      <c r="D1069" s="792" t="s">
        <v>4172</v>
      </c>
      <c r="E1069" s="11"/>
      <c r="F1069" s="11" t="s">
        <v>4173</v>
      </c>
      <c r="G1069" s="11" t="s">
        <v>4174</v>
      </c>
      <c r="H1069" s="17" t="s">
        <v>259</v>
      </c>
      <c r="I1069" s="824" t="s">
        <v>4106</v>
      </c>
    </row>
    <row r="1070" spans="1:9" ht="25" outlineLevel="1" x14ac:dyDescent="0.35">
      <c r="A1070" s="817">
        <v>1067</v>
      </c>
      <c r="B1070" s="466" t="s">
        <v>3615</v>
      </c>
      <c r="C1070" s="17" t="s">
        <v>3616</v>
      </c>
      <c r="D1070" s="792" t="s">
        <v>4172</v>
      </c>
      <c r="E1070" s="11"/>
      <c r="F1070" s="11" t="s">
        <v>4173</v>
      </c>
      <c r="G1070" s="11" t="s">
        <v>4174</v>
      </c>
      <c r="H1070" s="17" t="s">
        <v>259</v>
      </c>
      <c r="I1070" s="824" t="s">
        <v>4106</v>
      </c>
    </row>
    <row r="1071" spans="1:9" ht="25" outlineLevel="1" x14ac:dyDescent="0.35">
      <c r="A1071" s="817">
        <v>1068</v>
      </c>
      <c r="B1071" s="466" t="s">
        <v>3617</v>
      </c>
      <c r="C1071" s="17" t="s">
        <v>3618</v>
      </c>
      <c r="D1071" s="43" t="s">
        <v>4094</v>
      </c>
      <c r="E1071" s="11"/>
      <c r="F1071" s="17" t="s">
        <v>4091</v>
      </c>
      <c r="G1071" s="17" t="s">
        <v>4091</v>
      </c>
      <c r="H1071" s="17" t="s">
        <v>1870</v>
      </c>
      <c r="I1071" s="824" t="s">
        <v>4091</v>
      </c>
    </row>
    <row r="1072" spans="1:9" ht="25" outlineLevel="1" x14ac:dyDescent="0.35">
      <c r="A1072" s="817">
        <v>1069</v>
      </c>
      <c r="B1072" s="466" t="s">
        <v>3619</v>
      </c>
      <c r="C1072" s="17" t="s">
        <v>3620</v>
      </c>
      <c r="D1072" s="43" t="s">
        <v>4094</v>
      </c>
      <c r="E1072" s="11"/>
      <c r="F1072" s="17" t="s">
        <v>4091</v>
      </c>
      <c r="G1072" s="17" t="s">
        <v>4091</v>
      </c>
      <c r="H1072" s="17" t="s">
        <v>1870</v>
      </c>
      <c r="I1072" s="824" t="s">
        <v>4091</v>
      </c>
    </row>
    <row r="1073" spans="1:9" outlineLevel="1" x14ac:dyDescent="0.35">
      <c r="A1073" s="817">
        <v>1070</v>
      </c>
      <c r="B1073" s="466" t="s">
        <v>3621</v>
      </c>
      <c r="C1073" s="17" t="s">
        <v>3622</v>
      </c>
      <c r="D1073" s="43" t="s">
        <v>4094</v>
      </c>
      <c r="E1073" s="11"/>
      <c r="F1073" s="17" t="s">
        <v>4091</v>
      </c>
      <c r="G1073" s="17" t="s">
        <v>4091</v>
      </c>
      <c r="H1073" s="17" t="s">
        <v>1870</v>
      </c>
      <c r="I1073" s="824" t="s">
        <v>4091</v>
      </c>
    </row>
    <row r="1074" spans="1:9" ht="25" outlineLevel="1" x14ac:dyDescent="0.35">
      <c r="A1074" s="817">
        <v>1071</v>
      </c>
      <c r="B1074" s="466" t="s">
        <v>3623</v>
      </c>
      <c r="C1074" s="17" t="s">
        <v>3624</v>
      </c>
      <c r="D1074" s="792" t="s">
        <v>4172</v>
      </c>
      <c r="E1074" s="11"/>
      <c r="F1074" s="11" t="s">
        <v>4173</v>
      </c>
      <c r="G1074" s="11" t="s">
        <v>4174</v>
      </c>
      <c r="H1074" s="17" t="s">
        <v>259</v>
      </c>
      <c r="I1074" s="824" t="s">
        <v>4106</v>
      </c>
    </row>
    <row r="1075" spans="1:9" ht="13" x14ac:dyDescent="0.35">
      <c r="A1075" s="500">
        <v>1072</v>
      </c>
      <c r="B1075" s="491"/>
      <c r="C1075" s="425" t="s">
        <v>3625</v>
      </c>
      <c r="D1075" s="1024"/>
      <c r="E1075" s="270"/>
      <c r="F1075" s="270" t="s">
        <v>1642</v>
      </c>
      <c r="G1075" s="271" t="s">
        <v>1642</v>
      </c>
      <c r="H1075" s="273" t="s">
        <v>1642</v>
      </c>
      <c r="I1075" s="271" t="s">
        <v>1642</v>
      </c>
    </row>
    <row r="1076" spans="1:9" ht="13" outlineLevel="1" x14ac:dyDescent="0.35">
      <c r="A1076" s="486">
        <v>1073</v>
      </c>
      <c r="B1076" s="440"/>
      <c r="C1076" s="74" t="s">
        <v>1991</v>
      </c>
      <c r="D1076" s="420"/>
      <c r="E1076" s="420"/>
      <c r="F1076" s="420" t="s">
        <v>1642</v>
      </c>
      <c r="G1076" s="420" t="s">
        <v>1642</v>
      </c>
      <c r="H1076" s="44" t="s">
        <v>1642</v>
      </c>
      <c r="I1076" s="420" t="s">
        <v>1642</v>
      </c>
    </row>
    <row r="1077" spans="1:9" outlineLevel="1" x14ac:dyDescent="0.35">
      <c r="A1077" s="817">
        <v>1074</v>
      </c>
      <c r="B1077" s="466" t="s">
        <v>3626</v>
      </c>
      <c r="C1077" s="17" t="s">
        <v>3627</v>
      </c>
      <c r="D1077" s="139" t="s">
        <v>4090</v>
      </c>
      <c r="E1077" s="11"/>
      <c r="F1077" s="17" t="s">
        <v>4091</v>
      </c>
      <c r="G1077" s="17" t="s">
        <v>4091</v>
      </c>
      <c r="H1077" s="17" t="s">
        <v>257</v>
      </c>
      <c r="I1077" s="824" t="s">
        <v>4092</v>
      </c>
    </row>
    <row r="1078" spans="1:9" outlineLevel="1" x14ac:dyDescent="0.35">
      <c r="A1078" s="817">
        <v>1075</v>
      </c>
      <c r="B1078" s="466" t="s">
        <v>3628</v>
      </c>
      <c r="C1078" s="17" t="s">
        <v>4706</v>
      </c>
      <c r="D1078" s="139" t="s">
        <v>4090</v>
      </c>
      <c r="E1078" s="11"/>
      <c r="F1078" s="17" t="s">
        <v>4091</v>
      </c>
      <c r="G1078" s="17" t="s">
        <v>4091</v>
      </c>
      <c r="H1078" s="17" t="s">
        <v>257</v>
      </c>
      <c r="I1078" s="824" t="s">
        <v>4092</v>
      </c>
    </row>
    <row r="1079" spans="1:9" outlineLevel="1" x14ac:dyDescent="0.35">
      <c r="A1079" s="817">
        <v>1076</v>
      </c>
      <c r="B1079" s="466" t="s">
        <v>3630</v>
      </c>
      <c r="C1079" s="17" t="s">
        <v>3631</v>
      </c>
      <c r="D1079" s="43" t="s">
        <v>4094</v>
      </c>
      <c r="E1079" s="11"/>
      <c r="F1079" s="17" t="s">
        <v>4091</v>
      </c>
      <c r="G1079" s="17" t="s">
        <v>4091</v>
      </c>
      <c r="H1079" s="17" t="s">
        <v>1870</v>
      </c>
      <c r="I1079" s="824" t="s">
        <v>4091</v>
      </c>
    </row>
    <row r="1080" spans="1:9" outlineLevel="1" x14ac:dyDescent="0.35">
      <c r="A1080" s="817">
        <v>1077</v>
      </c>
      <c r="B1080" s="466" t="s">
        <v>3632</v>
      </c>
      <c r="C1080" s="17" t="s">
        <v>3633</v>
      </c>
      <c r="D1080" s="43" t="s">
        <v>4094</v>
      </c>
      <c r="E1080" s="11"/>
      <c r="F1080" s="17" t="s">
        <v>4091</v>
      </c>
      <c r="G1080" s="17" t="s">
        <v>4091</v>
      </c>
      <c r="H1080" s="17" t="s">
        <v>1870</v>
      </c>
      <c r="I1080" s="824" t="s">
        <v>4091</v>
      </c>
    </row>
    <row r="1081" spans="1:9" outlineLevel="1" x14ac:dyDescent="0.35">
      <c r="A1081" s="817">
        <v>1078</v>
      </c>
      <c r="B1081" s="466" t="s">
        <v>3634</v>
      </c>
      <c r="C1081" s="17" t="s">
        <v>3635</v>
      </c>
      <c r="D1081" s="43" t="s">
        <v>4094</v>
      </c>
      <c r="E1081" s="11"/>
      <c r="F1081" s="17" t="s">
        <v>4091</v>
      </c>
      <c r="G1081" s="17" t="s">
        <v>4091</v>
      </c>
      <c r="H1081" s="17" t="s">
        <v>1870</v>
      </c>
      <c r="I1081" s="824" t="s">
        <v>4091</v>
      </c>
    </row>
    <row r="1082" spans="1:9" outlineLevel="1" x14ac:dyDescent="0.35">
      <c r="A1082" s="817">
        <v>1079</v>
      </c>
      <c r="B1082" s="466" t="s">
        <v>3636</v>
      </c>
      <c r="C1082" s="17" t="s">
        <v>3637</v>
      </c>
      <c r="D1082" s="140" t="s">
        <v>1994</v>
      </c>
      <c r="E1082" s="11"/>
      <c r="F1082" s="17" t="s">
        <v>4091</v>
      </c>
      <c r="G1082" s="17" t="s">
        <v>4091</v>
      </c>
      <c r="H1082" s="17" t="s">
        <v>257</v>
      </c>
      <c r="I1082" s="824" t="s">
        <v>4101</v>
      </c>
    </row>
    <row r="1083" spans="1:9" ht="13" x14ac:dyDescent="0.35">
      <c r="A1083" s="500">
        <v>1080</v>
      </c>
      <c r="B1083" s="491"/>
      <c r="C1083" s="425" t="s">
        <v>3638</v>
      </c>
      <c r="D1083" s="1024"/>
      <c r="E1083" s="270"/>
      <c r="F1083" s="270" t="s">
        <v>1642</v>
      </c>
      <c r="G1083" s="271" t="s">
        <v>1642</v>
      </c>
      <c r="H1083" s="273" t="s">
        <v>1642</v>
      </c>
      <c r="I1083" s="271" t="s">
        <v>1642</v>
      </c>
    </row>
    <row r="1084" spans="1:9" ht="13" outlineLevel="1" x14ac:dyDescent="0.35">
      <c r="A1084" s="486">
        <v>1081</v>
      </c>
      <c r="B1084" s="440"/>
      <c r="C1084" s="74" t="s">
        <v>1991</v>
      </c>
      <c r="D1084" s="420"/>
      <c r="E1084" s="420"/>
      <c r="F1084" s="420" t="s">
        <v>1642</v>
      </c>
      <c r="G1084" s="420" t="s">
        <v>1642</v>
      </c>
      <c r="H1084" s="44" t="s">
        <v>1642</v>
      </c>
      <c r="I1084" s="15" t="s">
        <v>1642</v>
      </c>
    </row>
    <row r="1085" spans="1:9" outlineLevel="1" x14ac:dyDescent="0.35">
      <c r="A1085" s="817">
        <v>1082</v>
      </c>
      <c r="B1085" s="466" t="s">
        <v>3639</v>
      </c>
      <c r="C1085" s="17" t="s">
        <v>3640</v>
      </c>
      <c r="D1085" s="139" t="s">
        <v>4090</v>
      </c>
      <c r="E1085" s="11" t="s">
        <v>4673</v>
      </c>
      <c r="F1085" s="17" t="s">
        <v>4091</v>
      </c>
      <c r="G1085" s="17" t="s">
        <v>4091</v>
      </c>
      <c r="H1085" s="17" t="s">
        <v>257</v>
      </c>
      <c r="I1085" s="824" t="s">
        <v>4092</v>
      </c>
    </row>
    <row r="1086" spans="1:9" ht="37.5" outlineLevel="1" x14ac:dyDescent="0.35">
      <c r="A1086" s="817">
        <v>1083</v>
      </c>
      <c r="B1086" s="466" t="s">
        <v>3641</v>
      </c>
      <c r="C1086" s="17" t="s">
        <v>3642</v>
      </c>
      <c r="D1086" s="139" t="s">
        <v>4090</v>
      </c>
      <c r="E1086" s="11" t="s">
        <v>4674</v>
      </c>
      <c r="F1086" s="17" t="s">
        <v>4091</v>
      </c>
      <c r="G1086" s="17" t="s">
        <v>4091</v>
      </c>
      <c r="H1086" s="17" t="s">
        <v>257</v>
      </c>
      <c r="I1086" s="824" t="s">
        <v>4092</v>
      </c>
    </row>
    <row r="1087" spans="1:9" ht="25" outlineLevel="1" x14ac:dyDescent="0.35">
      <c r="A1087" s="817">
        <v>1084</v>
      </c>
      <c r="B1087" s="466" t="s">
        <v>3643</v>
      </c>
      <c r="C1087" s="17" t="s">
        <v>3644</v>
      </c>
      <c r="D1087" s="140" t="s">
        <v>1994</v>
      </c>
      <c r="E1087" s="11" t="s">
        <v>4675</v>
      </c>
      <c r="F1087" s="17" t="s">
        <v>4091</v>
      </c>
      <c r="G1087" s="17" t="s">
        <v>4091</v>
      </c>
      <c r="H1087" s="17" t="s">
        <v>257</v>
      </c>
      <c r="I1087" s="824" t="s">
        <v>4101</v>
      </c>
    </row>
    <row r="1088" spans="1:9" ht="13" x14ac:dyDescent="0.35">
      <c r="A1088" s="500">
        <v>1085</v>
      </c>
      <c r="B1088" s="491"/>
      <c r="C1088" s="425" t="s">
        <v>3645</v>
      </c>
      <c r="D1088" s="1024"/>
      <c r="E1088" s="270"/>
      <c r="F1088" s="270" t="s">
        <v>1642</v>
      </c>
      <c r="G1088" s="271" t="s">
        <v>1642</v>
      </c>
      <c r="H1088" s="273" t="s">
        <v>1642</v>
      </c>
      <c r="I1088" s="271" t="s">
        <v>1642</v>
      </c>
    </row>
    <row r="1089" spans="1:9" ht="13" outlineLevel="1" x14ac:dyDescent="0.35">
      <c r="A1089" s="486">
        <v>1086</v>
      </c>
      <c r="B1089" s="440"/>
      <c r="C1089" s="74" t="s">
        <v>3610</v>
      </c>
      <c r="D1089" s="420"/>
      <c r="E1089" s="420"/>
      <c r="F1089" s="420" t="s">
        <v>1642</v>
      </c>
      <c r="G1089" s="420" t="s">
        <v>1642</v>
      </c>
      <c r="H1089" s="44" t="s">
        <v>1642</v>
      </c>
      <c r="I1089" s="15" t="s">
        <v>1642</v>
      </c>
    </row>
    <row r="1090" spans="1:9" ht="37.5" outlineLevel="1" x14ac:dyDescent="0.35">
      <c r="A1090" s="817">
        <v>1087</v>
      </c>
      <c r="B1090" s="466" t="s">
        <v>3646</v>
      </c>
      <c r="C1090" s="17" t="s">
        <v>3647</v>
      </c>
      <c r="D1090" s="139" t="s">
        <v>4090</v>
      </c>
      <c r="E1090" s="11" t="s">
        <v>4676</v>
      </c>
      <c r="F1090" s="17" t="s">
        <v>4091</v>
      </c>
      <c r="G1090" s="17" t="s">
        <v>4091</v>
      </c>
      <c r="H1090" s="17" t="s">
        <v>257</v>
      </c>
      <c r="I1090" s="824" t="s">
        <v>4092</v>
      </c>
    </row>
    <row r="1091" spans="1:9" ht="37.5" outlineLevel="1" x14ac:dyDescent="0.35">
      <c r="A1091" s="817">
        <v>1088</v>
      </c>
      <c r="B1091" s="466" t="s">
        <v>3648</v>
      </c>
      <c r="C1091" s="17" t="s">
        <v>3642</v>
      </c>
      <c r="D1091" s="139" t="s">
        <v>4090</v>
      </c>
      <c r="E1091" s="11" t="s">
        <v>4677</v>
      </c>
      <c r="F1091" s="17" t="s">
        <v>4091</v>
      </c>
      <c r="G1091" s="17" t="s">
        <v>4091</v>
      </c>
      <c r="H1091" s="17" t="s">
        <v>257</v>
      </c>
      <c r="I1091" s="824" t="s">
        <v>4092</v>
      </c>
    </row>
    <row r="1092" spans="1:9" outlineLevel="1" x14ac:dyDescent="0.35">
      <c r="A1092" s="817">
        <v>1089</v>
      </c>
      <c r="B1092" s="466" t="s">
        <v>3649</v>
      </c>
      <c r="C1092" s="17" t="s">
        <v>4707</v>
      </c>
      <c r="D1092" s="43" t="s">
        <v>4094</v>
      </c>
      <c r="E1092" s="13" t="s">
        <v>4133</v>
      </c>
      <c r="F1092" s="17" t="s">
        <v>4091</v>
      </c>
      <c r="G1092" s="17" t="s">
        <v>4091</v>
      </c>
      <c r="H1092" s="17" t="s">
        <v>1870</v>
      </c>
      <c r="I1092" s="824" t="s">
        <v>4091</v>
      </c>
    </row>
    <row r="1093" spans="1:9" ht="25" outlineLevel="1" x14ac:dyDescent="0.35">
      <c r="A1093" s="817">
        <v>1090</v>
      </c>
      <c r="B1093" s="466" t="s">
        <v>3651</v>
      </c>
      <c r="C1093" s="17" t="s">
        <v>4708</v>
      </c>
      <c r="D1093" s="140" t="s">
        <v>1994</v>
      </c>
      <c r="E1093" s="11" t="s">
        <v>4678</v>
      </c>
      <c r="F1093" s="17" t="s">
        <v>4091</v>
      </c>
      <c r="G1093" s="17" t="s">
        <v>4091</v>
      </c>
      <c r="H1093" s="17" t="s">
        <v>257</v>
      </c>
      <c r="I1093" s="824" t="s">
        <v>4101</v>
      </c>
    </row>
    <row r="1094" spans="1:9" outlineLevel="1" x14ac:dyDescent="0.35">
      <c r="A1094" s="817">
        <v>1091</v>
      </c>
      <c r="B1094" s="466" t="s">
        <v>3653</v>
      </c>
      <c r="C1094" s="17" t="s">
        <v>3654</v>
      </c>
      <c r="D1094" s="43" t="s">
        <v>4094</v>
      </c>
      <c r="E1094" s="11" t="s">
        <v>4679</v>
      </c>
      <c r="F1094" s="17" t="s">
        <v>4091</v>
      </c>
      <c r="G1094" s="17" t="s">
        <v>4091</v>
      </c>
      <c r="H1094" s="17" t="s">
        <v>1870</v>
      </c>
      <c r="I1094" s="824" t="s">
        <v>4091</v>
      </c>
    </row>
    <row r="1095" spans="1:9" ht="13" x14ac:dyDescent="0.35">
      <c r="A1095" s="500">
        <v>1092</v>
      </c>
      <c r="B1095" s="491"/>
      <c r="C1095" s="425" t="s">
        <v>3655</v>
      </c>
      <c r="D1095" s="1024"/>
      <c r="E1095" s="270"/>
      <c r="F1095" s="270" t="s">
        <v>1642</v>
      </c>
      <c r="G1095" s="271" t="s">
        <v>1642</v>
      </c>
      <c r="H1095" s="273" t="s">
        <v>1642</v>
      </c>
      <c r="I1095" s="271" t="s">
        <v>1642</v>
      </c>
    </row>
    <row r="1096" spans="1:9" ht="13" outlineLevel="1" x14ac:dyDescent="0.35">
      <c r="A1096" s="486">
        <v>1093</v>
      </c>
      <c r="B1096" s="440"/>
      <c r="C1096" s="424" t="s">
        <v>3656</v>
      </c>
      <c r="D1096" s="420"/>
      <c r="E1096" s="420"/>
      <c r="F1096" s="420" t="s">
        <v>1642</v>
      </c>
      <c r="G1096" s="420" t="s">
        <v>1642</v>
      </c>
      <c r="H1096" s="44" t="s">
        <v>1642</v>
      </c>
      <c r="I1096" s="15" t="s">
        <v>1642</v>
      </c>
    </row>
    <row r="1097" spans="1:9" outlineLevel="1" x14ac:dyDescent="0.35">
      <c r="A1097" s="817">
        <v>1094</v>
      </c>
      <c r="B1097" s="466" t="s">
        <v>3657</v>
      </c>
      <c r="C1097" s="17" t="s">
        <v>3658</v>
      </c>
      <c r="D1097" s="139" t="s">
        <v>4090</v>
      </c>
      <c r="E1097" s="11"/>
      <c r="F1097" s="70" t="s">
        <v>4091</v>
      </c>
      <c r="G1097" s="70" t="s">
        <v>4091</v>
      </c>
      <c r="H1097" s="17" t="s">
        <v>259</v>
      </c>
      <c r="I1097" s="824" t="s">
        <v>4111</v>
      </c>
    </row>
    <row r="1098" spans="1:9" ht="25" outlineLevel="1" x14ac:dyDescent="0.35">
      <c r="A1098" s="817">
        <v>1095</v>
      </c>
      <c r="B1098" s="466" t="s">
        <v>3659</v>
      </c>
      <c r="C1098" s="17" t="s">
        <v>3660</v>
      </c>
      <c r="D1098" s="43" t="s">
        <v>4094</v>
      </c>
      <c r="E1098" s="13" t="s">
        <v>4133</v>
      </c>
      <c r="F1098" s="17" t="s">
        <v>4091</v>
      </c>
      <c r="G1098" s="17" t="s">
        <v>4091</v>
      </c>
      <c r="H1098" s="141" t="s">
        <v>1870</v>
      </c>
      <c r="I1098" s="824" t="s">
        <v>4091</v>
      </c>
    </row>
    <row r="1099" spans="1:9" ht="25" outlineLevel="1" x14ac:dyDescent="0.35">
      <c r="A1099" s="817">
        <v>1096</v>
      </c>
      <c r="B1099" s="466" t="s">
        <v>3661</v>
      </c>
      <c r="C1099" s="17" t="s">
        <v>3662</v>
      </c>
      <c r="D1099" s="792" t="s">
        <v>4172</v>
      </c>
      <c r="E1099" s="11"/>
      <c r="F1099" s="11" t="s">
        <v>4173</v>
      </c>
      <c r="G1099" s="11" t="s">
        <v>4174</v>
      </c>
      <c r="H1099" s="17" t="s">
        <v>259</v>
      </c>
      <c r="I1099" s="824" t="s">
        <v>4106</v>
      </c>
    </row>
    <row r="1100" spans="1:9" ht="13" outlineLevel="1" x14ac:dyDescent="0.35">
      <c r="A1100" s="486">
        <v>1097</v>
      </c>
      <c r="B1100" s="440"/>
      <c r="C1100" s="424" t="s">
        <v>3663</v>
      </c>
      <c r="D1100" s="420"/>
      <c r="E1100" s="420"/>
      <c r="F1100" s="420" t="s">
        <v>1642</v>
      </c>
      <c r="G1100" s="420" t="s">
        <v>1642</v>
      </c>
      <c r="H1100" s="44" t="s">
        <v>1642</v>
      </c>
      <c r="I1100" s="44" t="s">
        <v>1642</v>
      </c>
    </row>
    <row r="1101" spans="1:9" outlineLevel="1" x14ac:dyDescent="0.35">
      <c r="A1101" s="817">
        <v>1098</v>
      </c>
      <c r="B1101" s="466" t="s">
        <v>3664</v>
      </c>
      <c r="C1101" s="17" t="s">
        <v>3665</v>
      </c>
      <c r="D1101" s="139" t="s">
        <v>4090</v>
      </c>
      <c r="E1101" s="11"/>
      <c r="F1101" s="17" t="s">
        <v>4091</v>
      </c>
      <c r="G1101" s="17" t="s">
        <v>4091</v>
      </c>
      <c r="H1101" s="17" t="s">
        <v>257</v>
      </c>
      <c r="I1101" s="824" t="s">
        <v>4108</v>
      </c>
    </row>
    <row r="1102" spans="1:9" s="60" customFormat="1" ht="25" outlineLevel="1" x14ac:dyDescent="0.35">
      <c r="A1102" s="817">
        <v>1099</v>
      </c>
      <c r="B1102" s="466" t="s">
        <v>3666</v>
      </c>
      <c r="C1102" s="17" t="s">
        <v>3667</v>
      </c>
      <c r="D1102" s="792" t="s">
        <v>4172</v>
      </c>
      <c r="E1102" s="11"/>
      <c r="F1102" s="11" t="s">
        <v>4173</v>
      </c>
      <c r="G1102" s="11" t="s">
        <v>4174</v>
      </c>
      <c r="H1102" s="17" t="s">
        <v>259</v>
      </c>
      <c r="I1102" s="824" t="s">
        <v>4106</v>
      </c>
    </row>
    <row r="1103" spans="1:9" s="60" customFormat="1" ht="25" outlineLevel="1" x14ac:dyDescent="0.35">
      <c r="A1103" s="817">
        <v>1100</v>
      </c>
      <c r="B1103" s="466" t="s">
        <v>3668</v>
      </c>
      <c r="C1103" s="17" t="s">
        <v>3669</v>
      </c>
      <c r="D1103" s="147" t="s">
        <v>4090</v>
      </c>
      <c r="E1103" s="11"/>
      <c r="F1103" s="17" t="s">
        <v>4091</v>
      </c>
      <c r="G1103" s="17" t="s">
        <v>4091</v>
      </c>
      <c r="H1103" s="17" t="s">
        <v>259</v>
      </c>
      <c r="I1103" s="824" t="s">
        <v>4106</v>
      </c>
    </row>
    <row r="1104" spans="1:9" ht="25" outlineLevel="1" x14ac:dyDescent="0.35">
      <c r="A1104" s="817">
        <v>1101</v>
      </c>
      <c r="B1104" s="466" t="s">
        <v>3670</v>
      </c>
      <c r="C1104" s="13" t="s">
        <v>3671</v>
      </c>
      <c r="D1104" s="792" t="s">
        <v>4172</v>
      </c>
      <c r="E1104" s="11"/>
      <c r="F1104" s="11" t="s">
        <v>4173</v>
      </c>
      <c r="G1104" s="11" t="s">
        <v>4174</v>
      </c>
      <c r="H1104" s="17" t="s">
        <v>259</v>
      </c>
      <c r="I1104" s="824" t="s">
        <v>4106</v>
      </c>
    </row>
    <row r="1105" spans="1:9" ht="13" outlineLevel="1" x14ac:dyDescent="0.35">
      <c r="A1105" s="486">
        <v>1102</v>
      </c>
      <c r="B1105" s="440"/>
      <c r="C1105" s="424" t="s">
        <v>3672</v>
      </c>
      <c r="D1105" s="420"/>
      <c r="E1105" s="420"/>
      <c r="F1105" s="420" t="s">
        <v>1642</v>
      </c>
      <c r="G1105" s="420" t="s">
        <v>1642</v>
      </c>
      <c r="H1105" s="44" t="s">
        <v>1642</v>
      </c>
      <c r="I1105" s="44" t="s">
        <v>1642</v>
      </c>
    </row>
    <row r="1106" spans="1:9" ht="25" outlineLevel="1" x14ac:dyDescent="0.35">
      <c r="A1106" s="817">
        <v>1103</v>
      </c>
      <c r="B1106" s="466" t="s">
        <v>3673</v>
      </c>
      <c r="C1106" s="17" t="s">
        <v>3674</v>
      </c>
      <c r="D1106" s="139" t="s">
        <v>4090</v>
      </c>
      <c r="E1106" s="11"/>
      <c r="F1106" s="70" t="s">
        <v>4091</v>
      </c>
      <c r="G1106" s="70" t="s">
        <v>4091</v>
      </c>
      <c r="H1106" s="17" t="s">
        <v>257</v>
      </c>
      <c r="I1106" s="824" t="s">
        <v>4106</v>
      </c>
    </row>
    <row r="1107" spans="1:9" ht="25" outlineLevel="1" x14ac:dyDescent="0.35">
      <c r="A1107" s="817">
        <v>1104</v>
      </c>
      <c r="B1107" s="466" t="s">
        <v>3675</v>
      </c>
      <c r="C1107" s="17" t="s">
        <v>3676</v>
      </c>
      <c r="D1107" s="792" t="s">
        <v>4172</v>
      </c>
      <c r="E1107" s="11"/>
      <c r="F1107" s="11" t="s">
        <v>4173</v>
      </c>
      <c r="G1107" s="11" t="s">
        <v>4174</v>
      </c>
      <c r="H1107" s="17" t="s">
        <v>259</v>
      </c>
      <c r="I1107" s="824" t="s">
        <v>4106</v>
      </c>
    </row>
    <row r="1108" spans="1:9" ht="25" outlineLevel="1" x14ac:dyDescent="0.35">
      <c r="A1108" s="817">
        <v>1105</v>
      </c>
      <c r="B1108" s="466" t="s">
        <v>3677</v>
      </c>
      <c r="C1108" s="17" t="s">
        <v>3678</v>
      </c>
      <c r="D1108" s="792" t="s">
        <v>4172</v>
      </c>
      <c r="E1108" s="11"/>
      <c r="F1108" s="11" t="s">
        <v>4173</v>
      </c>
      <c r="G1108" s="11" t="s">
        <v>4174</v>
      </c>
      <c r="H1108" s="17" t="s">
        <v>259</v>
      </c>
      <c r="I1108" s="824" t="s">
        <v>4106</v>
      </c>
    </row>
    <row r="1109" spans="1:9" ht="13" x14ac:dyDescent="0.35">
      <c r="A1109" s="500">
        <v>1106</v>
      </c>
      <c r="B1109" s="500"/>
      <c r="C1109" s="425" t="s">
        <v>3679</v>
      </c>
      <c r="D1109" s="1024"/>
      <c r="E1109" s="270"/>
      <c r="F1109" s="270" t="s">
        <v>1642</v>
      </c>
      <c r="G1109" s="271" t="s">
        <v>1642</v>
      </c>
      <c r="H1109" s="273" t="s">
        <v>1642</v>
      </c>
      <c r="I1109" s="1025" t="s">
        <v>1642</v>
      </c>
    </row>
    <row r="1110" spans="1:9" ht="13" outlineLevel="1" x14ac:dyDescent="0.35">
      <c r="A1110" s="486">
        <v>1107</v>
      </c>
      <c r="B1110" s="486"/>
      <c r="C1110" s="74" t="s">
        <v>3680</v>
      </c>
      <c r="D1110" s="420"/>
      <c r="E1110" s="420"/>
      <c r="F1110" s="420" t="s">
        <v>1642</v>
      </c>
      <c r="G1110" s="420" t="s">
        <v>1642</v>
      </c>
      <c r="H1110" s="44" t="s">
        <v>1642</v>
      </c>
      <c r="I1110" s="15" t="s">
        <v>1642</v>
      </c>
    </row>
    <row r="1111" spans="1:9" ht="62.5" outlineLevel="1" x14ac:dyDescent="0.35">
      <c r="A1111" s="817">
        <v>1108</v>
      </c>
      <c r="B1111" s="466" t="s">
        <v>3681</v>
      </c>
      <c r="C1111" s="17" t="s">
        <v>3682</v>
      </c>
      <c r="D1111" s="792" t="s">
        <v>4172</v>
      </c>
      <c r="E1111" s="11"/>
      <c r="F1111" s="11" t="s">
        <v>4496</v>
      </c>
      <c r="G1111" s="11" t="s">
        <v>4497</v>
      </c>
      <c r="H1111" s="17" t="s">
        <v>259</v>
      </c>
      <c r="I1111" s="824" t="s">
        <v>4106</v>
      </c>
    </row>
    <row r="1112" spans="1:9" ht="62.5" outlineLevel="1" x14ac:dyDescent="0.35">
      <c r="A1112" s="817">
        <v>1109</v>
      </c>
      <c r="B1112" s="466" t="s">
        <v>3683</v>
      </c>
      <c r="C1112" s="17" t="s">
        <v>3684</v>
      </c>
      <c r="D1112" s="792" t="s">
        <v>4172</v>
      </c>
      <c r="E1112" s="11"/>
      <c r="F1112" s="11" t="s">
        <v>4496</v>
      </c>
      <c r="G1112" s="11" t="s">
        <v>4497</v>
      </c>
      <c r="H1112" s="17" t="s">
        <v>259</v>
      </c>
      <c r="I1112" s="824" t="s">
        <v>4106</v>
      </c>
    </row>
    <row r="1113" spans="1:9" ht="62.5" outlineLevel="1" x14ac:dyDescent="0.35">
      <c r="A1113" s="817">
        <v>1110</v>
      </c>
      <c r="B1113" s="466" t="s">
        <v>3685</v>
      </c>
      <c r="C1113" s="17" t="s">
        <v>3686</v>
      </c>
      <c r="D1113" s="792" t="s">
        <v>4172</v>
      </c>
      <c r="E1113" s="11"/>
      <c r="F1113" s="11" t="s">
        <v>4496</v>
      </c>
      <c r="G1113" s="11" t="s">
        <v>4497</v>
      </c>
      <c r="H1113" s="17" t="s">
        <v>259</v>
      </c>
      <c r="I1113" s="824" t="s">
        <v>4106</v>
      </c>
    </row>
    <row r="1114" spans="1:9" ht="13" outlineLevel="1" x14ac:dyDescent="0.35">
      <c r="A1114" s="486">
        <v>1111</v>
      </c>
      <c r="B1114" s="486"/>
      <c r="C1114" s="74" t="s">
        <v>3691</v>
      </c>
      <c r="D1114" s="420"/>
      <c r="E1114" s="420"/>
      <c r="F1114" s="420" t="s">
        <v>1642</v>
      </c>
      <c r="G1114" s="420" t="s">
        <v>1642</v>
      </c>
      <c r="H1114" s="44" t="s">
        <v>1642</v>
      </c>
      <c r="I1114" s="44" t="s">
        <v>1642</v>
      </c>
    </row>
    <row r="1115" spans="1:9" ht="25" outlineLevel="1" x14ac:dyDescent="0.35">
      <c r="A1115" s="817">
        <v>1112</v>
      </c>
      <c r="B1115" s="466" t="s">
        <v>3692</v>
      </c>
      <c r="C1115" s="17" t="s">
        <v>3693</v>
      </c>
      <c r="D1115" s="792" t="s">
        <v>4172</v>
      </c>
      <c r="E1115" s="11"/>
      <c r="F1115" s="11" t="s">
        <v>4173</v>
      </c>
      <c r="G1115" s="11" t="s">
        <v>4174</v>
      </c>
      <c r="H1115" s="17" t="s">
        <v>259</v>
      </c>
      <c r="I1115" s="824" t="s">
        <v>4106</v>
      </c>
    </row>
    <row r="1116" spans="1:9" ht="25" outlineLevel="1" x14ac:dyDescent="0.35">
      <c r="A1116" s="817">
        <v>1113</v>
      </c>
      <c r="B1116" s="466" t="s">
        <v>3694</v>
      </c>
      <c r="C1116" s="17" t="s">
        <v>3695</v>
      </c>
      <c r="D1116" s="792" t="s">
        <v>4172</v>
      </c>
      <c r="E1116" s="11"/>
      <c r="F1116" s="11" t="s">
        <v>4173</v>
      </c>
      <c r="G1116" s="11" t="s">
        <v>4174</v>
      </c>
      <c r="H1116" s="17" t="s">
        <v>259</v>
      </c>
      <c r="I1116" s="824" t="s">
        <v>4106</v>
      </c>
    </row>
    <row r="1117" spans="1:9" ht="25" outlineLevel="1" x14ac:dyDescent="0.35">
      <c r="A1117" s="817">
        <v>1114</v>
      </c>
      <c r="B1117" s="466" t="s">
        <v>3696</v>
      </c>
      <c r="C1117" s="17" t="s">
        <v>3697</v>
      </c>
      <c r="D1117" s="792" t="s">
        <v>4172</v>
      </c>
      <c r="E1117" s="11"/>
      <c r="F1117" s="11" t="s">
        <v>4173</v>
      </c>
      <c r="G1117" s="11" t="s">
        <v>4174</v>
      </c>
      <c r="H1117" s="17" t="s">
        <v>259</v>
      </c>
      <c r="I1117" s="824" t="s">
        <v>4106</v>
      </c>
    </row>
    <row r="1118" spans="1:9" ht="25" outlineLevel="1" x14ac:dyDescent="0.35">
      <c r="A1118" s="817">
        <v>1115</v>
      </c>
      <c r="B1118" s="466" t="s">
        <v>3698</v>
      </c>
      <c r="C1118" s="13" t="s">
        <v>3699</v>
      </c>
      <c r="D1118" s="792" t="s">
        <v>4172</v>
      </c>
      <c r="E1118" s="11"/>
      <c r="F1118" s="11" t="s">
        <v>4173</v>
      </c>
      <c r="G1118" s="11" t="s">
        <v>4174</v>
      </c>
      <c r="H1118" s="17" t="s">
        <v>259</v>
      </c>
      <c r="I1118" s="824" t="s">
        <v>4106</v>
      </c>
    </row>
    <row r="1119" spans="1:9" ht="25" outlineLevel="1" x14ac:dyDescent="0.35">
      <c r="A1119" s="817">
        <v>1116</v>
      </c>
      <c r="B1119" s="466" t="s">
        <v>3700</v>
      </c>
      <c r="C1119" s="17" t="s">
        <v>3701</v>
      </c>
      <c r="D1119" s="792" t="s">
        <v>4172</v>
      </c>
      <c r="E1119" s="11" t="s">
        <v>4500</v>
      </c>
      <c r="F1119" s="11" t="s">
        <v>4173</v>
      </c>
      <c r="G1119" s="11" t="s">
        <v>4174</v>
      </c>
      <c r="H1119" s="17" t="s">
        <v>259</v>
      </c>
      <c r="I1119" s="824" t="s">
        <v>4106</v>
      </c>
    </row>
    <row r="1120" spans="1:9" ht="25" outlineLevel="1" x14ac:dyDescent="0.35">
      <c r="A1120" s="817">
        <v>1117</v>
      </c>
      <c r="B1120" s="466" t="s">
        <v>3702</v>
      </c>
      <c r="C1120" s="13" t="s">
        <v>3703</v>
      </c>
      <c r="D1120" s="792" t="s">
        <v>4172</v>
      </c>
      <c r="E1120" s="11"/>
      <c r="F1120" s="11" t="s">
        <v>4173</v>
      </c>
      <c r="G1120" s="11" t="s">
        <v>4174</v>
      </c>
      <c r="H1120" s="17" t="s">
        <v>259</v>
      </c>
      <c r="I1120" s="824" t="s">
        <v>4106</v>
      </c>
    </row>
    <row r="1121" spans="1:9" ht="26" outlineLevel="1" x14ac:dyDescent="0.35">
      <c r="A1121" s="486">
        <v>1118</v>
      </c>
      <c r="B1121" s="486"/>
      <c r="C1121" s="424" t="s">
        <v>3704</v>
      </c>
      <c r="D1121" s="420"/>
      <c r="E1121" s="420"/>
      <c r="F1121" s="420" t="s">
        <v>1642</v>
      </c>
      <c r="G1121" s="420" t="s">
        <v>1642</v>
      </c>
      <c r="H1121" s="44" t="s">
        <v>1642</v>
      </c>
      <c r="I1121" s="44" t="s">
        <v>1642</v>
      </c>
    </row>
    <row r="1122" spans="1:9" ht="25" outlineLevel="1" x14ac:dyDescent="0.35">
      <c r="A1122" s="817">
        <v>1119</v>
      </c>
      <c r="B1122" s="466" t="s">
        <v>3705</v>
      </c>
      <c r="C1122" s="17" t="s">
        <v>3706</v>
      </c>
      <c r="D1122" s="792" t="s">
        <v>4172</v>
      </c>
      <c r="E1122" s="11"/>
      <c r="F1122" s="11" t="s">
        <v>4173</v>
      </c>
      <c r="G1122" s="11" t="s">
        <v>4174</v>
      </c>
      <c r="H1122" s="17" t="s">
        <v>259</v>
      </c>
      <c r="I1122" s="824" t="s">
        <v>4106</v>
      </c>
    </row>
    <row r="1123" spans="1:9" ht="25" outlineLevel="1" x14ac:dyDescent="0.35">
      <c r="A1123" s="817">
        <v>1120</v>
      </c>
      <c r="B1123" s="466" t="s">
        <v>3707</v>
      </c>
      <c r="C1123" s="17" t="s">
        <v>3708</v>
      </c>
      <c r="D1123" s="792" t="s">
        <v>4172</v>
      </c>
      <c r="E1123" s="11"/>
      <c r="F1123" s="11" t="s">
        <v>4173</v>
      </c>
      <c r="G1123" s="11" t="s">
        <v>4174</v>
      </c>
      <c r="H1123" s="17" t="s">
        <v>259</v>
      </c>
      <c r="I1123" s="824" t="s">
        <v>4106</v>
      </c>
    </row>
    <row r="1124" spans="1:9" ht="25" outlineLevel="1" x14ac:dyDescent="0.35">
      <c r="A1124" s="817">
        <v>1121</v>
      </c>
      <c r="B1124" s="466" t="s">
        <v>3709</v>
      </c>
      <c r="C1124" s="17" t="s">
        <v>3710</v>
      </c>
      <c r="D1124" s="792" t="s">
        <v>4172</v>
      </c>
      <c r="E1124" s="11"/>
      <c r="F1124" s="11" t="s">
        <v>4173</v>
      </c>
      <c r="G1124" s="11" t="s">
        <v>4174</v>
      </c>
      <c r="H1124" s="17" t="s">
        <v>259</v>
      </c>
      <c r="I1124" s="824" t="s">
        <v>4106</v>
      </c>
    </row>
    <row r="1125" spans="1:9" ht="25" outlineLevel="1" x14ac:dyDescent="0.35">
      <c r="A1125" s="817">
        <v>1122</v>
      </c>
      <c r="B1125" s="466" t="s">
        <v>3711</v>
      </c>
      <c r="C1125" s="17" t="s">
        <v>3712</v>
      </c>
      <c r="D1125" s="792" t="s">
        <v>4172</v>
      </c>
      <c r="E1125" s="40" t="s">
        <v>4501</v>
      </c>
      <c r="F1125" s="11" t="s">
        <v>4173</v>
      </c>
      <c r="G1125" s="40" t="s">
        <v>4174</v>
      </c>
      <c r="H1125" s="17" t="s">
        <v>259</v>
      </c>
      <c r="I1125" s="824" t="s">
        <v>4106</v>
      </c>
    </row>
    <row r="1126" spans="1:9" ht="25" outlineLevel="1" x14ac:dyDescent="0.35">
      <c r="A1126" s="817">
        <v>1123</v>
      </c>
      <c r="B1126" s="466" t="s">
        <v>3713</v>
      </c>
      <c r="C1126" s="17" t="s">
        <v>3714</v>
      </c>
      <c r="D1126" s="792" t="s">
        <v>4172</v>
      </c>
      <c r="E1126" s="11"/>
      <c r="F1126" s="11" t="s">
        <v>4173</v>
      </c>
      <c r="G1126" s="11" t="s">
        <v>4174</v>
      </c>
      <c r="H1126" s="17" t="s">
        <v>259</v>
      </c>
      <c r="I1126" s="824" t="s">
        <v>4106</v>
      </c>
    </row>
    <row r="1127" spans="1:9" ht="25" outlineLevel="1" x14ac:dyDescent="0.35">
      <c r="A1127" s="817">
        <v>1124</v>
      </c>
      <c r="B1127" s="466" t="s">
        <v>3715</v>
      </c>
      <c r="C1127" s="13" t="s">
        <v>3716</v>
      </c>
      <c r="D1127" s="792" t="s">
        <v>4172</v>
      </c>
      <c r="E1127" s="11"/>
      <c r="F1127" s="11" t="s">
        <v>4173</v>
      </c>
      <c r="G1127" s="11" t="s">
        <v>4174</v>
      </c>
      <c r="H1127" s="17" t="s">
        <v>259</v>
      </c>
      <c r="I1127" s="824" t="s">
        <v>4106</v>
      </c>
    </row>
    <row r="1128" spans="1:9" ht="13" outlineLevel="1" x14ac:dyDescent="0.35">
      <c r="A1128" s="486">
        <v>1125</v>
      </c>
      <c r="B1128" s="486"/>
      <c r="C1128" s="424" t="s">
        <v>3717</v>
      </c>
      <c r="D1128" s="420"/>
      <c r="E1128" s="420"/>
      <c r="F1128" s="420" t="s">
        <v>1642</v>
      </c>
      <c r="G1128" s="420" t="s">
        <v>1642</v>
      </c>
      <c r="H1128" s="44" t="s">
        <v>1642</v>
      </c>
      <c r="I1128" s="44" t="s">
        <v>1642</v>
      </c>
    </row>
    <row r="1129" spans="1:9" ht="25" outlineLevel="1" x14ac:dyDescent="0.35">
      <c r="A1129" s="817">
        <v>1126</v>
      </c>
      <c r="B1129" s="466" t="s">
        <v>3718</v>
      </c>
      <c r="C1129" s="17" t="s">
        <v>3719</v>
      </c>
      <c r="D1129" s="792" t="s">
        <v>4172</v>
      </c>
      <c r="E1129" s="11"/>
      <c r="F1129" s="11" t="s">
        <v>4173</v>
      </c>
      <c r="G1129" s="11" t="s">
        <v>4174</v>
      </c>
      <c r="H1129" s="17" t="s">
        <v>259</v>
      </c>
      <c r="I1129" s="824" t="s">
        <v>4106</v>
      </c>
    </row>
    <row r="1130" spans="1:9" ht="50" outlineLevel="1" x14ac:dyDescent="0.35">
      <c r="A1130" s="817">
        <v>1127</v>
      </c>
      <c r="B1130" s="466" t="s">
        <v>3720</v>
      </c>
      <c r="C1130" s="17" t="s">
        <v>3721</v>
      </c>
      <c r="D1130" s="792" t="s">
        <v>4172</v>
      </c>
      <c r="E1130" s="11"/>
      <c r="F1130" s="63" t="s">
        <v>4176</v>
      </c>
      <c r="G1130" s="11" t="s">
        <v>4177</v>
      </c>
      <c r="H1130" s="17" t="s">
        <v>259</v>
      </c>
      <c r="I1130" s="824" t="s">
        <v>4106</v>
      </c>
    </row>
    <row r="1131" spans="1:9" ht="50" outlineLevel="1" x14ac:dyDescent="0.35">
      <c r="A1131" s="817">
        <v>1128</v>
      </c>
      <c r="B1131" s="466" t="s">
        <v>3722</v>
      </c>
      <c r="C1131" s="17" t="s">
        <v>3723</v>
      </c>
      <c r="D1131" s="792" t="s">
        <v>4172</v>
      </c>
      <c r="E1131" s="11"/>
      <c r="F1131" s="63" t="s">
        <v>4176</v>
      </c>
      <c r="G1131" s="11" t="s">
        <v>4177</v>
      </c>
      <c r="H1131" s="17" t="s">
        <v>259</v>
      </c>
      <c r="I1131" s="824" t="s">
        <v>4106</v>
      </c>
    </row>
    <row r="1132" spans="1:9" ht="50" outlineLevel="1" x14ac:dyDescent="0.35">
      <c r="A1132" s="817">
        <v>1129</v>
      </c>
      <c r="B1132" s="466" t="s">
        <v>3724</v>
      </c>
      <c r="C1132" s="17" t="s">
        <v>3725</v>
      </c>
      <c r="D1132" s="792" t="s">
        <v>4172</v>
      </c>
      <c r="E1132" s="11"/>
      <c r="F1132" s="63" t="s">
        <v>4176</v>
      </c>
      <c r="G1132" s="11" t="s">
        <v>4177</v>
      </c>
      <c r="H1132" s="17" t="s">
        <v>259</v>
      </c>
      <c r="I1132" s="824" t="s">
        <v>4106</v>
      </c>
    </row>
    <row r="1133" spans="1:9" ht="25" outlineLevel="1" x14ac:dyDescent="0.35">
      <c r="A1133" s="817">
        <v>1130</v>
      </c>
      <c r="B1133" s="466" t="s">
        <v>3726</v>
      </c>
      <c r="C1133" s="17" t="s">
        <v>3727</v>
      </c>
      <c r="D1133" s="792" t="s">
        <v>4172</v>
      </c>
      <c r="E1133" s="11"/>
      <c r="F1133" s="11" t="s">
        <v>4173</v>
      </c>
      <c r="G1133" s="11" t="s">
        <v>4174</v>
      </c>
      <c r="H1133" s="17" t="s">
        <v>259</v>
      </c>
      <c r="I1133" s="824" t="s">
        <v>4106</v>
      </c>
    </row>
    <row r="1134" spans="1:9" s="60" customFormat="1" ht="13" outlineLevel="1" x14ac:dyDescent="0.35">
      <c r="A1134" s="631">
        <v>1131</v>
      </c>
      <c r="B1134" s="631"/>
      <c r="C1134" s="424" t="s">
        <v>3728</v>
      </c>
      <c r="D1134" s="422"/>
      <c r="E1134" s="420"/>
      <c r="F1134" s="420" t="s">
        <v>1642</v>
      </c>
      <c r="G1134" s="420" t="s">
        <v>1642</v>
      </c>
      <c r="H1134" s="44" t="s">
        <v>1642</v>
      </c>
      <c r="I1134" s="44" t="s">
        <v>1642</v>
      </c>
    </row>
    <row r="1135" spans="1:9" s="60" customFormat="1" ht="25" outlineLevel="1" x14ac:dyDescent="0.35">
      <c r="A1135" s="818">
        <v>1132</v>
      </c>
      <c r="B1135" s="484" t="s">
        <v>3729</v>
      </c>
      <c r="C1135" s="19" t="s">
        <v>3730</v>
      </c>
      <c r="D1135" s="792" t="s">
        <v>4172</v>
      </c>
      <c r="E1135" s="40" t="s">
        <v>4502</v>
      </c>
      <c r="F1135" s="360" t="s">
        <v>4503</v>
      </c>
      <c r="G1135" s="11" t="s">
        <v>4504</v>
      </c>
      <c r="H1135" s="17" t="s">
        <v>259</v>
      </c>
      <c r="I1135" s="824" t="s">
        <v>4106</v>
      </c>
    </row>
    <row r="1136" spans="1:9" s="60" customFormat="1" ht="25" outlineLevel="1" x14ac:dyDescent="0.35">
      <c r="A1136" s="816">
        <v>1133</v>
      </c>
      <c r="B1136" s="617" t="s">
        <v>3731</v>
      </c>
      <c r="C1136" s="19" t="s">
        <v>3732</v>
      </c>
      <c r="D1136" s="792" t="s">
        <v>4172</v>
      </c>
      <c r="E1136" s="40" t="s">
        <v>4505</v>
      </c>
      <c r="F1136" s="360" t="s">
        <v>4503</v>
      </c>
      <c r="G1136" s="11" t="s">
        <v>4504</v>
      </c>
      <c r="H1136" s="17" t="s">
        <v>259</v>
      </c>
      <c r="I1136" s="824" t="s">
        <v>4106</v>
      </c>
    </row>
    <row r="1137" spans="1:9" s="60" customFormat="1" ht="25" outlineLevel="1" x14ac:dyDescent="0.35">
      <c r="A1137" s="816">
        <v>1134</v>
      </c>
      <c r="B1137" s="617" t="s">
        <v>3733</v>
      </c>
      <c r="C1137" s="19" t="s">
        <v>3734</v>
      </c>
      <c r="D1137" s="792" t="s">
        <v>4172</v>
      </c>
      <c r="E1137" s="40" t="s">
        <v>4506</v>
      </c>
      <c r="F1137" s="360" t="s">
        <v>4503</v>
      </c>
      <c r="G1137" s="11" t="s">
        <v>4504</v>
      </c>
      <c r="H1137" s="17" t="s">
        <v>259</v>
      </c>
      <c r="I1137" s="824" t="s">
        <v>4106</v>
      </c>
    </row>
    <row r="1138" spans="1:9" ht="26" x14ac:dyDescent="0.35">
      <c r="A1138" s="500">
        <v>1135</v>
      </c>
      <c r="B1138" s="491"/>
      <c r="C1138" s="425" t="s">
        <v>3735</v>
      </c>
      <c r="D1138" s="492" t="s">
        <v>4507</v>
      </c>
      <c r="E1138" s="493"/>
      <c r="F1138" s="270" t="s">
        <v>1642</v>
      </c>
      <c r="G1138" s="271" t="s">
        <v>1642</v>
      </c>
      <c r="H1138" s="273" t="s">
        <v>1642</v>
      </c>
      <c r="I1138" s="273" t="s">
        <v>1642</v>
      </c>
    </row>
    <row r="1139" spans="1:9" ht="13" outlineLevel="1" x14ac:dyDescent="0.35">
      <c r="A1139" s="486">
        <v>1136</v>
      </c>
      <c r="B1139" s="440"/>
      <c r="C1139" s="74" t="s">
        <v>1029</v>
      </c>
      <c r="D1139" s="422"/>
      <c r="E1139" s="420"/>
      <c r="F1139" s="420" t="s">
        <v>1642</v>
      </c>
      <c r="G1139" s="420" t="s">
        <v>1642</v>
      </c>
      <c r="H1139" s="44" t="s">
        <v>1642</v>
      </c>
      <c r="I1139" s="15" t="s">
        <v>1642</v>
      </c>
    </row>
    <row r="1140" spans="1:9" ht="25" outlineLevel="1" x14ac:dyDescent="0.35">
      <c r="A1140" s="817">
        <v>1137</v>
      </c>
      <c r="B1140" s="466" t="s">
        <v>3736</v>
      </c>
      <c r="C1140" s="65" t="s">
        <v>3737</v>
      </c>
      <c r="D1140" s="792" t="s">
        <v>4172</v>
      </c>
      <c r="E1140" s="82" t="s">
        <v>4508</v>
      </c>
      <c r="F1140" s="40" t="s">
        <v>4173</v>
      </c>
      <c r="G1140" s="40" t="s">
        <v>4174</v>
      </c>
      <c r="H1140" s="141" t="s">
        <v>259</v>
      </c>
      <c r="I1140" s="824" t="s">
        <v>4106</v>
      </c>
    </row>
    <row r="1141" spans="1:9" ht="25" outlineLevel="1" x14ac:dyDescent="0.35">
      <c r="A1141" s="817">
        <v>1138</v>
      </c>
      <c r="B1141" s="466" t="s">
        <v>3738</v>
      </c>
      <c r="C1141" s="65" t="s">
        <v>3739</v>
      </c>
      <c r="D1141" s="792" t="s">
        <v>4172</v>
      </c>
      <c r="E1141" s="82" t="s">
        <v>4508</v>
      </c>
      <c r="F1141" s="40" t="s">
        <v>4173</v>
      </c>
      <c r="G1141" s="40" t="s">
        <v>4174</v>
      </c>
      <c r="H1141" s="141" t="s">
        <v>259</v>
      </c>
      <c r="I1141" s="824" t="s">
        <v>4106</v>
      </c>
    </row>
    <row r="1142" spans="1:9" ht="25" outlineLevel="1" x14ac:dyDescent="0.35">
      <c r="A1142" s="817">
        <v>1139</v>
      </c>
      <c r="B1142" s="466" t="s">
        <v>3740</v>
      </c>
      <c r="C1142" s="65" t="s">
        <v>3741</v>
      </c>
      <c r="D1142" s="792" t="s">
        <v>4172</v>
      </c>
      <c r="E1142" s="82" t="s">
        <v>4508</v>
      </c>
      <c r="F1142" s="40" t="s">
        <v>4173</v>
      </c>
      <c r="G1142" s="40" t="s">
        <v>4174</v>
      </c>
      <c r="H1142" s="141" t="s">
        <v>259</v>
      </c>
      <c r="I1142" s="824" t="s">
        <v>4106</v>
      </c>
    </row>
    <row r="1143" spans="1:9" ht="25" outlineLevel="1" x14ac:dyDescent="0.35">
      <c r="A1143" s="817">
        <v>1140</v>
      </c>
      <c r="B1143" s="466" t="s">
        <v>3742</v>
      </c>
      <c r="C1143" s="65" t="s">
        <v>3743</v>
      </c>
      <c r="D1143" s="792" t="s">
        <v>4172</v>
      </c>
      <c r="E1143" s="82" t="s">
        <v>4508</v>
      </c>
      <c r="F1143" s="40" t="s">
        <v>4173</v>
      </c>
      <c r="G1143" s="40" t="s">
        <v>4174</v>
      </c>
      <c r="H1143" s="141" t="s">
        <v>259</v>
      </c>
      <c r="I1143" s="824" t="s">
        <v>4106</v>
      </c>
    </row>
    <row r="1144" spans="1:9" s="60" customFormat="1" ht="37.5" outlineLevel="1" x14ac:dyDescent="0.35">
      <c r="A1144" s="817">
        <v>1141</v>
      </c>
      <c r="B1144" s="466" t="s">
        <v>3744</v>
      </c>
      <c r="C1144" s="65" t="s">
        <v>4520</v>
      </c>
      <c r="D1144" s="792" t="s">
        <v>4172</v>
      </c>
      <c r="E1144" s="82" t="s">
        <v>4521</v>
      </c>
      <c r="F1144" s="40" t="s">
        <v>4173</v>
      </c>
      <c r="G1144" s="40" t="s">
        <v>4174</v>
      </c>
      <c r="H1144" s="17" t="s">
        <v>259</v>
      </c>
      <c r="I1144" s="824" t="s">
        <v>4106</v>
      </c>
    </row>
    <row r="1145" spans="1:9" s="1027" customFormat="1" ht="13" x14ac:dyDescent="0.35">
      <c r="A1145" s="1026">
        <v>1142</v>
      </c>
      <c r="B1145" s="632"/>
      <c r="C1145" s="263" t="s">
        <v>3746</v>
      </c>
      <c r="D1145" s="425"/>
      <c r="E1145" s="425"/>
      <c r="F1145" s="270" t="s">
        <v>1642</v>
      </c>
      <c r="G1145" s="270" t="s">
        <v>1642</v>
      </c>
      <c r="H1145" s="273" t="s">
        <v>1642</v>
      </c>
      <c r="I1145" s="273" t="s">
        <v>1642</v>
      </c>
    </row>
    <row r="1146" spans="1:9" s="60" customFormat="1" ht="13" outlineLevel="1" x14ac:dyDescent="0.35">
      <c r="A1146" s="785">
        <v>1143</v>
      </c>
      <c r="B1146" s="489"/>
      <c r="C1146" s="74" t="s">
        <v>3747</v>
      </c>
      <c r="D1146" s="422"/>
      <c r="E1146" s="416"/>
      <c r="F1146" s="416" t="s">
        <v>1642</v>
      </c>
      <c r="G1146" s="416" t="s">
        <v>1642</v>
      </c>
      <c r="H1146" s="420" t="s">
        <v>1642</v>
      </c>
      <c r="I1146" s="420" t="s">
        <v>1642</v>
      </c>
    </row>
    <row r="1147" spans="1:9" s="60" customFormat="1" ht="25" outlineLevel="1" x14ac:dyDescent="0.35">
      <c r="A1147" s="815">
        <v>1144</v>
      </c>
      <c r="B1147" s="589" t="s">
        <v>3748</v>
      </c>
      <c r="C1147" s="466" t="s">
        <v>3749</v>
      </c>
      <c r="D1147" s="147" t="s">
        <v>4090</v>
      </c>
      <c r="E1147" s="65" t="s">
        <v>4522</v>
      </c>
      <c r="F1147" s="65" t="s">
        <v>4091</v>
      </c>
      <c r="G1147" s="65" t="s">
        <v>4091</v>
      </c>
      <c r="H1147" s="141" t="s">
        <v>257</v>
      </c>
      <c r="I1147" s="11" t="s">
        <v>4106</v>
      </c>
    </row>
    <row r="1148" spans="1:9" s="60" customFormat="1" ht="25" outlineLevel="1" x14ac:dyDescent="0.35">
      <c r="A1148" s="815">
        <v>1145</v>
      </c>
      <c r="B1148" s="589" t="s">
        <v>3750</v>
      </c>
      <c r="C1148" s="466" t="s">
        <v>3751</v>
      </c>
      <c r="D1148" s="147" t="s">
        <v>4090</v>
      </c>
      <c r="E1148" s="65" t="s">
        <v>4523</v>
      </c>
      <c r="F1148" s="65" t="s">
        <v>4091</v>
      </c>
      <c r="G1148" s="65" t="s">
        <v>4091</v>
      </c>
      <c r="H1148" s="141" t="s">
        <v>257</v>
      </c>
      <c r="I1148" s="40" t="s">
        <v>4106</v>
      </c>
    </row>
    <row r="1149" spans="1:9" s="60" customFormat="1" ht="25" outlineLevel="1" x14ac:dyDescent="0.35">
      <c r="A1149" s="815">
        <v>1146</v>
      </c>
      <c r="B1149" s="589" t="s">
        <v>3752</v>
      </c>
      <c r="C1149" s="466" t="s">
        <v>3753</v>
      </c>
      <c r="D1149" s="792" t="s">
        <v>4172</v>
      </c>
      <c r="E1149" s="65" t="s">
        <v>4524</v>
      </c>
      <c r="F1149" s="65" t="s">
        <v>4173</v>
      </c>
      <c r="G1149" s="65" t="s">
        <v>4174</v>
      </c>
      <c r="H1149" s="141" t="s">
        <v>259</v>
      </c>
      <c r="I1149" s="11" t="s">
        <v>4106</v>
      </c>
    </row>
    <row r="1150" spans="1:9" s="60" customFormat="1" ht="37.5" outlineLevel="1" x14ac:dyDescent="0.35">
      <c r="A1150" s="815">
        <v>1147</v>
      </c>
      <c r="B1150" s="589" t="s">
        <v>3754</v>
      </c>
      <c r="C1150" s="466" t="s">
        <v>4525</v>
      </c>
      <c r="D1150" s="147" t="s">
        <v>4090</v>
      </c>
      <c r="E1150" s="65" t="s">
        <v>4526</v>
      </c>
      <c r="F1150" s="65" t="s">
        <v>4091</v>
      </c>
      <c r="G1150" s="65" t="s">
        <v>4091</v>
      </c>
      <c r="H1150" s="141" t="s">
        <v>257</v>
      </c>
      <c r="I1150" s="40" t="s">
        <v>4106</v>
      </c>
    </row>
    <row r="1151" spans="1:9" s="60" customFormat="1" outlineLevel="1" x14ac:dyDescent="0.35">
      <c r="A1151" s="815">
        <v>1148</v>
      </c>
      <c r="B1151" s="589" t="s">
        <v>3756</v>
      </c>
      <c r="C1151" s="466" t="s">
        <v>3757</v>
      </c>
      <c r="D1151" s="43" t="s">
        <v>4094</v>
      </c>
      <c r="E1151" s="65"/>
      <c r="F1151" s="65" t="s">
        <v>4091</v>
      </c>
      <c r="G1151" s="65" t="s">
        <v>4091</v>
      </c>
      <c r="H1151" s="141" t="s">
        <v>1870</v>
      </c>
      <c r="I1151" s="11" t="s">
        <v>4091</v>
      </c>
    </row>
    <row r="1152" spans="1:9" s="60" customFormat="1" ht="25" outlineLevel="1" x14ac:dyDescent="0.35">
      <c r="A1152" s="815">
        <v>1149</v>
      </c>
      <c r="B1152" s="589" t="s">
        <v>3758</v>
      </c>
      <c r="C1152" s="466" t="s">
        <v>3759</v>
      </c>
      <c r="D1152" s="147" t="s">
        <v>4090</v>
      </c>
      <c r="E1152" s="65"/>
      <c r="F1152" s="65" t="s">
        <v>4091</v>
      </c>
      <c r="G1152" s="65" t="s">
        <v>4091</v>
      </c>
      <c r="H1152" s="141" t="s">
        <v>257</v>
      </c>
      <c r="I1152" s="11" t="s">
        <v>4106</v>
      </c>
    </row>
    <row r="1153" spans="1:9" s="60" customFormat="1" ht="25" outlineLevel="1" x14ac:dyDescent="0.35">
      <c r="A1153" s="815">
        <v>1150</v>
      </c>
      <c r="B1153" s="589" t="s">
        <v>3760</v>
      </c>
      <c r="C1153" s="466" t="s">
        <v>3761</v>
      </c>
      <c r="D1153" s="147" t="s">
        <v>4090</v>
      </c>
      <c r="E1153" s="65"/>
      <c r="F1153" s="65" t="s">
        <v>4091</v>
      </c>
      <c r="G1153" s="65" t="s">
        <v>4091</v>
      </c>
      <c r="H1153" s="141" t="s">
        <v>257</v>
      </c>
      <c r="I1153" s="11" t="s">
        <v>4106</v>
      </c>
    </row>
    <row r="1154" spans="1:9" s="60" customFormat="1" ht="25" outlineLevel="1" x14ac:dyDescent="0.35">
      <c r="A1154" s="815">
        <v>1151</v>
      </c>
      <c r="B1154" s="589" t="s">
        <v>3762</v>
      </c>
      <c r="C1154" s="466" t="s">
        <v>3763</v>
      </c>
      <c r="D1154" s="147" t="s">
        <v>4090</v>
      </c>
      <c r="E1154" s="65"/>
      <c r="F1154" s="65" t="s">
        <v>4091</v>
      </c>
      <c r="G1154" s="65" t="s">
        <v>4091</v>
      </c>
      <c r="H1154" s="141" t="s">
        <v>257</v>
      </c>
      <c r="I1154" s="11" t="s">
        <v>4106</v>
      </c>
    </row>
    <row r="1155" spans="1:9" s="60" customFormat="1" ht="25" outlineLevel="1" x14ac:dyDescent="0.35">
      <c r="A1155" s="815">
        <v>1152</v>
      </c>
      <c r="B1155" s="589" t="s">
        <v>3764</v>
      </c>
      <c r="C1155" s="466" t="s">
        <v>3765</v>
      </c>
      <c r="D1155" s="147" t="s">
        <v>4090</v>
      </c>
      <c r="E1155" s="65" t="s">
        <v>4527</v>
      </c>
      <c r="F1155" s="65" t="s">
        <v>4091</v>
      </c>
      <c r="G1155" s="65" t="s">
        <v>4091</v>
      </c>
      <c r="H1155" s="141" t="s">
        <v>257</v>
      </c>
      <c r="I1155" s="11" t="s">
        <v>4106</v>
      </c>
    </row>
    <row r="1156" spans="1:9" s="60" customFormat="1" ht="25" outlineLevel="1" x14ac:dyDescent="0.35">
      <c r="A1156" s="815">
        <v>1153</v>
      </c>
      <c r="B1156" s="589" t="s">
        <v>3766</v>
      </c>
      <c r="C1156" s="466" t="s">
        <v>3767</v>
      </c>
      <c r="D1156" s="792" t="s">
        <v>4172</v>
      </c>
      <c r="E1156" s="65" t="s">
        <v>4528</v>
      </c>
      <c r="F1156" s="65" t="s">
        <v>4173</v>
      </c>
      <c r="G1156" s="65" t="s">
        <v>4174</v>
      </c>
      <c r="H1156" s="141" t="s">
        <v>259</v>
      </c>
      <c r="I1156" s="11" t="s">
        <v>4106</v>
      </c>
    </row>
    <row r="1157" spans="1:9" s="60" customFormat="1" ht="13" outlineLevel="1" x14ac:dyDescent="0.35">
      <c r="A1157" s="785">
        <v>1154</v>
      </c>
      <c r="B1157" s="489"/>
      <c r="C1157" s="74" t="s">
        <v>3768</v>
      </c>
      <c r="D1157" s="422"/>
      <c r="E1157" s="416"/>
      <c r="F1157" s="416" t="s">
        <v>1642</v>
      </c>
      <c r="G1157" s="416" t="s">
        <v>1642</v>
      </c>
      <c r="H1157" s="420" t="s">
        <v>1642</v>
      </c>
      <c r="I1157" s="420" t="s">
        <v>1642</v>
      </c>
    </row>
    <row r="1158" spans="1:9" s="60" customFormat="1" ht="25" outlineLevel="1" x14ac:dyDescent="0.35">
      <c r="A1158" s="815">
        <v>1155</v>
      </c>
      <c r="B1158" s="589" t="s">
        <v>3769</v>
      </c>
      <c r="C1158" s="466" t="s">
        <v>3770</v>
      </c>
      <c r="D1158" s="792" t="s">
        <v>4172</v>
      </c>
      <c r="E1158" s="65" t="s">
        <v>4529</v>
      </c>
      <c r="F1158" s="65" t="s">
        <v>4173</v>
      </c>
      <c r="G1158" s="65" t="s">
        <v>4174</v>
      </c>
      <c r="H1158" s="141" t="s">
        <v>259</v>
      </c>
      <c r="I1158" s="11" t="s">
        <v>4106</v>
      </c>
    </row>
    <row r="1159" spans="1:9" s="60" customFormat="1" ht="25" outlineLevel="1" x14ac:dyDescent="0.35">
      <c r="A1159" s="815">
        <v>1156</v>
      </c>
      <c r="B1159" s="589" t="s">
        <v>3771</v>
      </c>
      <c r="C1159" s="466" t="s">
        <v>3772</v>
      </c>
      <c r="D1159" s="792" t="s">
        <v>4172</v>
      </c>
      <c r="E1159" s="65"/>
      <c r="F1159" s="65" t="s">
        <v>4173</v>
      </c>
      <c r="G1159" s="65" t="s">
        <v>4174</v>
      </c>
      <c r="H1159" s="141" t="s">
        <v>259</v>
      </c>
      <c r="I1159" s="11" t="s">
        <v>4106</v>
      </c>
    </row>
    <row r="1160" spans="1:9" s="60" customFormat="1" ht="25" outlineLevel="1" x14ac:dyDescent="0.35">
      <c r="A1160" s="815">
        <v>1157</v>
      </c>
      <c r="B1160" s="589" t="s">
        <v>3773</v>
      </c>
      <c r="C1160" s="466" t="s">
        <v>3774</v>
      </c>
      <c r="D1160" s="792" t="s">
        <v>4172</v>
      </c>
      <c r="E1160" s="65"/>
      <c r="F1160" s="65" t="s">
        <v>4173</v>
      </c>
      <c r="G1160" s="65" t="s">
        <v>4174</v>
      </c>
      <c r="H1160" s="141" t="s">
        <v>259</v>
      </c>
      <c r="I1160" s="11" t="s">
        <v>4106</v>
      </c>
    </row>
    <row r="1161" spans="1:9" s="60" customFormat="1" ht="25" outlineLevel="1" x14ac:dyDescent="0.35">
      <c r="A1161" s="815">
        <v>1158</v>
      </c>
      <c r="B1161" s="589" t="s">
        <v>3775</v>
      </c>
      <c r="C1161" s="466" t="s">
        <v>3776</v>
      </c>
      <c r="D1161" s="792" t="s">
        <v>4172</v>
      </c>
      <c r="E1161" s="65"/>
      <c r="F1161" s="65" t="s">
        <v>4173</v>
      </c>
      <c r="G1161" s="65" t="s">
        <v>4174</v>
      </c>
      <c r="H1161" s="141" t="s">
        <v>259</v>
      </c>
      <c r="I1161" s="11" t="s">
        <v>4106</v>
      </c>
    </row>
    <row r="1162" spans="1:9" s="60" customFormat="1" ht="62.5" outlineLevel="1" x14ac:dyDescent="0.35">
      <c r="A1162" s="815">
        <v>1159</v>
      </c>
      <c r="B1162" s="589" t="s">
        <v>3777</v>
      </c>
      <c r="C1162" s="466" t="s">
        <v>3778</v>
      </c>
      <c r="D1162" s="792" t="s">
        <v>4172</v>
      </c>
      <c r="E1162" s="65" t="s">
        <v>4530</v>
      </c>
      <c r="F1162" s="65" t="s">
        <v>4531</v>
      </c>
      <c r="G1162" s="65" t="s">
        <v>4532</v>
      </c>
      <c r="H1162" s="141" t="s">
        <v>4412</v>
      </c>
      <c r="I1162" s="11" t="s">
        <v>4106</v>
      </c>
    </row>
    <row r="1163" spans="1:9" s="60" customFormat="1" ht="62.5" outlineLevel="1" x14ac:dyDescent="0.35">
      <c r="A1163" s="815">
        <v>1160</v>
      </c>
      <c r="B1163" s="589" t="s">
        <v>3779</v>
      </c>
      <c r="C1163" s="466" t="s">
        <v>3780</v>
      </c>
      <c r="D1163" s="792" t="s">
        <v>4172</v>
      </c>
      <c r="E1163" s="65" t="s">
        <v>4533</v>
      </c>
      <c r="F1163" s="65" t="s">
        <v>4531</v>
      </c>
      <c r="G1163" s="65" t="s">
        <v>4532</v>
      </c>
      <c r="H1163" s="141" t="s">
        <v>4412</v>
      </c>
      <c r="I1163" s="11" t="s">
        <v>4106</v>
      </c>
    </row>
    <row r="1164" spans="1:9" s="60" customFormat="1" ht="62.5" outlineLevel="1" x14ac:dyDescent="0.35">
      <c r="A1164" s="815">
        <v>1161</v>
      </c>
      <c r="B1164" s="589" t="s">
        <v>3781</v>
      </c>
      <c r="C1164" s="466" t="s">
        <v>3782</v>
      </c>
      <c r="D1164" s="792" t="s">
        <v>4172</v>
      </c>
      <c r="E1164" s="65" t="s">
        <v>4534</v>
      </c>
      <c r="F1164" s="65" t="s">
        <v>4531</v>
      </c>
      <c r="G1164" s="65" t="s">
        <v>4532</v>
      </c>
      <c r="H1164" s="141" t="s">
        <v>4412</v>
      </c>
      <c r="I1164" s="11" t="s">
        <v>4106</v>
      </c>
    </row>
    <row r="1165" spans="1:9" s="60" customFormat="1" ht="25" outlineLevel="1" x14ac:dyDescent="0.35">
      <c r="A1165" s="815">
        <v>1162</v>
      </c>
      <c r="B1165" s="589" t="s">
        <v>3783</v>
      </c>
      <c r="C1165" s="466" t="s">
        <v>3784</v>
      </c>
      <c r="D1165" s="147" t="s">
        <v>4090</v>
      </c>
      <c r="E1165" s="65" t="s">
        <v>4535</v>
      </c>
      <c r="F1165" s="65" t="s">
        <v>4091</v>
      </c>
      <c r="G1165" s="65" t="s">
        <v>4091</v>
      </c>
      <c r="H1165" s="141" t="s">
        <v>257</v>
      </c>
      <c r="I1165" s="11" t="s">
        <v>4106</v>
      </c>
    </row>
    <row r="1166" spans="1:9" s="60" customFormat="1" ht="25" outlineLevel="1" x14ac:dyDescent="0.35">
      <c r="A1166" s="815">
        <v>1163</v>
      </c>
      <c r="B1166" s="589" t="s">
        <v>3785</v>
      </c>
      <c r="C1166" s="466" t="s">
        <v>3786</v>
      </c>
      <c r="D1166" s="792" t="s">
        <v>4172</v>
      </c>
      <c r="E1166" s="65" t="s">
        <v>4536</v>
      </c>
      <c r="F1166" s="65" t="s">
        <v>4173</v>
      </c>
      <c r="G1166" s="65" t="s">
        <v>4174</v>
      </c>
      <c r="H1166" s="141" t="s">
        <v>259</v>
      </c>
      <c r="I1166" s="11" t="s">
        <v>4106</v>
      </c>
    </row>
    <row r="1167" spans="1:9" s="60" customFormat="1" ht="25" outlineLevel="1" x14ac:dyDescent="0.35">
      <c r="A1167" s="815">
        <v>1164</v>
      </c>
      <c r="B1167" s="589" t="s">
        <v>3787</v>
      </c>
      <c r="C1167" s="466" t="s">
        <v>3788</v>
      </c>
      <c r="D1167" s="147" t="s">
        <v>4090</v>
      </c>
      <c r="E1167" s="65" t="s">
        <v>4537</v>
      </c>
      <c r="F1167" s="65" t="s">
        <v>4091</v>
      </c>
      <c r="G1167" s="65" t="s">
        <v>4091</v>
      </c>
      <c r="H1167" s="141" t="s">
        <v>257</v>
      </c>
      <c r="I1167" s="11" t="s">
        <v>4106</v>
      </c>
    </row>
    <row r="1168" spans="1:9" s="60" customFormat="1" ht="25" outlineLevel="1" x14ac:dyDescent="0.35">
      <c r="A1168" s="815">
        <v>1165</v>
      </c>
      <c r="B1168" s="589" t="s">
        <v>3789</v>
      </c>
      <c r="C1168" s="466" t="s">
        <v>3790</v>
      </c>
      <c r="D1168" s="147" t="s">
        <v>4090</v>
      </c>
      <c r="E1168" s="65"/>
      <c r="F1168" s="65" t="s">
        <v>4091</v>
      </c>
      <c r="G1168" s="65" t="s">
        <v>4091</v>
      </c>
      <c r="H1168" s="141" t="s">
        <v>257</v>
      </c>
      <c r="I1168" s="11" t="s">
        <v>4106</v>
      </c>
    </row>
    <row r="1169" spans="1:9" s="60" customFormat="1" outlineLevel="1" x14ac:dyDescent="0.35">
      <c r="A1169" s="815">
        <v>1166</v>
      </c>
      <c r="B1169" s="589" t="s">
        <v>3791</v>
      </c>
      <c r="C1169" s="466" t="s">
        <v>3792</v>
      </c>
      <c r="D1169" s="43" t="s">
        <v>4094</v>
      </c>
      <c r="E1169" s="65"/>
      <c r="F1169" s="65" t="s">
        <v>4091</v>
      </c>
      <c r="G1169" s="65" t="s">
        <v>4091</v>
      </c>
      <c r="H1169" s="141" t="s">
        <v>1870</v>
      </c>
      <c r="I1169" s="11" t="s">
        <v>4091</v>
      </c>
    </row>
    <row r="1170" spans="1:9" s="60" customFormat="1" ht="25" outlineLevel="1" x14ac:dyDescent="0.35">
      <c r="A1170" s="815">
        <v>1167</v>
      </c>
      <c r="B1170" s="589" t="s">
        <v>3793</v>
      </c>
      <c r="C1170" s="466" t="s">
        <v>3794</v>
      </c>
      <c r="D1170" s="147" t="s">
        <v>4090</v>
      </c>
      <c r="E1170" s="65"/>
      <c r="F1170" s="65" t="s">
        <v>4091</v>
      </c>
      <c r="G1170" s="65" t="s">
        <v>4091</v>
      </c>
      <c r="H1170" s="141" t="s">
        <v>257</v>
      </c>
      <c r="I1170" s="11" t="s">
        <v>4106</v>
      </c>
    </row>
    <row r="1171" spans="1:9" s="60" customFormat="1" ht="25" outlineLevel="1" x14ac:dyDescent="0.35">
      <c r="A1171" s="815">
        <v>1168</v>
      </c>
      <c r="B1171" s="589" t="s">
        <v>3795</v>
      </c>
      <c r="C1171" s="466" t="s">
        <v>3796</v>
      </c>
      <c r="D1171" s="147" t="s">
        <v>4090</v>
      </c>
      <c r="E1171" s="65" t="s">
        <v>4538</v>
      </c>
      <c r="F1171" s="65" t="s">
        <v>4091</v>
      </c>
      <c r="G1171" s="65" t="s">
        <v>4091</v>
      </c>
      <c r="H1171" s="141" t="s">
        <v>257</v>
      </c>
      <c r="I1171" s="11" t="s">
        <v>4106</v>
      </c>
    </row>
    <row r="1172" spans="1:9" s="60" customFormat="1" ht="25" outlineLevel="1" x14ac:dyDescent="0.35">
      <c r="A1172" s="815">
        <v>1169</v>
      </c>
      <c r="B1172" s="589" t="s">
        <v>3797</v>
      </c>
      <c r="C1172" s="466" t="s">
        <v>3798</v>
      </c>
      <c r="D1172" s="147" t="s">
        <v>4090</v>
      </c>
      <c r="E1172" s="65"/>
      <c r="F1172" s="65" t="s">
        <v>4091</v>
      </c>
      <c r="G1172" s="65" t="s">
        <v>4091</v>
      </c>
      <c r="H1172" s="141" t="s">
        <v>257</v>
      </c>
      <c r="I1172" s="11" t="s">
        <v>4106</v>
      </c>
    </row>
    <row r="1173" spans="1:9" s="60" customFormat="1" ht="50" outlineLevel="1" x14ac:dyDescent="0.35">
      <c r="A1173" s="815">
        <v>1170</v>
      </c>
      <c r="B1173" s="589" t="s">
        <v>655</v>
      </c>
      <c r="C1173" s="466" t="s">
        <v>656</v>
      </c>
      <c r="D1173" s="127" t="s">
        <v>256</v>
      </c>
      <c r="E1173" s="704" t="s">
        <v>657</v>
      </c>
      <c r="F1173" s="65" t="s">
        <v>4091</v>
      </c>
      <c r="G1173" s="65" t="s">
        <v>4091</v>
      </c>
      <c r="H1173" s="141" t="s">
        <v>257</v>
      </c>
      <c r="I1173" s="11" t="s">
        <v>4106</v>
      </c>
    </row>
    <row r="1174" spans="1:9" s="60" customFormat="1" outlineLevel="1" x14ac:dyDescent="0.35">
      <c r="A1174" s="815">
        <v>1171</v>
      </c>
      <c r="B1174" s="589" t="s">
        <v>3799</v>
      </c>
      <c r="C1174" s="466" t="s">
        <v>3800</v>
      </c>
      <c r="D1174" s="43" t="s">
        <v>4094</v>
      </c>
      <c r="E1174" s="705" t="s">
        <v>4539</v>
      </c>
      <c r="F1174" s="65" t="s">
        <v>4091</v>
      </c>
      <c r="G1174" s="65" t="s">
        <v>4091</v>
      </c>
      <c r="H1174" s="141" t="s">
        <v>1870</v>
      </c>
      <c r="I1174" s="11" t="s">
        <v>4091</v>
      </c>
    </row>
    <row r="1175" spans="1:9" s="60" customFormat="1" ht="25" outlineLevel="1" x14ac:dyDescent="0.35">
      <c r="A1175" s="815">
        <v>1172</v>
      </c>
      <c r="B1175" s="589" t="s">
        <v>3801</v>
      </c>
      <c r="C1175" s="466" t="s">
        <v>3802</v>
      </c>
      <c r="D1175" s="147" t="s">
        <v>4090</v>
      </c>
      <c r="E1175" s="754"/>
      <c r="F1175" s="65" t="s">
        <v>4091</v>
      </c>
      <c r="G1175" s="65" t="s">
        <v>4091</v>
      </c>
      <c r="H1175" s="141" t="s">
        <v>257</v>
      </c>
      <c r="I1175" s="11" t="s">
        <v>4106</v>
      </c>
    </row>
    <row r="1176" spans="1:9" ht="13" x14ac:dyDescent="0.35">
      <c r="A1176" s="500">
        <v>1173</v>
      </c>
      <c r="B1176" s="491"/>
      <c r="C1176" s="425" t="s">
        <v>3803</v>
      </c>
      <c r="D1176" s="425"/>
      <c r="E1176" s="425"/>
      <c r="F1176" s="270" t="s">
        <v>1642</v>
      </c>
      <c r="G1176" s="271" t="s">
        <v>1642</v>
      </c>
      <c r="H1176" s="273" t="s">
        <v>1642</v>
      </c>
      <c r="I1176" s="273" t="s">
        <v>1642</v>
      </c>
    </row>
    <row r="1177" spans="1:9" ht="13" outlineLevel="1" x14ac:dyDescent="0.35">
      <c r="A1177" s="799">
        <v>1174</v>
      </c>
      <c r="B1177" s="431"/>
      <c r="C1177" s="74" t="s">
        <v>3610</v>
      </c>
      <c r="D1177" s="420"/>
      <c r="E1177" s="420"/>
      <c r="F1177" s="420" t="s">
        <v>1642</v>
      </c>
      <c r="G1177" s="420" t="s">
        <v>1642</v>
      </c>
      <c r="H1177" s="420" t="s">
        <v>1642</v>
      </c>
      <c r="I1177" s="420" t="s">
        <v>1642</v>
      </c>
    </row>
    <row r="1178" spans="1:9" outlineLevel="1" x14ac:dyDescent="0.35">
      <c r="A1178" s="998">
        <v>1175</v>
      </c>
      <c r="B1178" s="487" t="s">
        <v>3804</v>
      </c>
      <c r="C1178" s="166" t="s">
        <v>3805</v>
      </c>
      <c r="D1178" s="140" t="s">
        <v>1994</v>
      </c>
      <c r="E1178" s="17"/>
      <c r="F1178" s="17" t="s">
        <v>4091</v>
      </c>
      <c r="G1178" s="17" t="s">
        <v>4091</v>
      </c>
      <c r="H1178" s="21" t="s">
        <v>257</v>
      </c>
      <c r="I1178" s="824" t="s">
        <v>4101</v>
      </c>
    </row>
    <row r="1179" spans="1:9" outlineLevel="1" x14ac:dyDescent="0.35">
      <c r="A1179" s="998">
        <v>1176</v>
      </c>
      <c r="B1179" s="487" t="s">
        <v>3806</v>
      </c>
      <c r="C1179" s="166" t="s">
        <v>3807</v>
      </c>
      <c r="D1179" s="140" t="s">
        <v>1994</v>
      </c>
      <c r="E1179" s="17"/>
      <c r="F1179" s="17" t="s">
        <v>4091</v>
      </c>
      <c r="G1179" s="17" t="s">
        <v>4091</v>
      </c>
      <c r="H1179" s="21" t="s">
        <v>257</v>
      </c>
      <c r="I1179" s="824" t="s">
        <v>4101</v>
      </c>
    </row>
    <row r="1180" spans="1:9" outlineLevel="1" x14ac:dyDescent="0.35">
      <c r="A1180" s="998">
        <v>1177</v>
      </c>
      <c r="B1180" s="487" t="s">
        <v>3808</v>
      </c>
      <c r="C1180" s="166" t="s">
        <v>3809</v>
      </c>
      <c r="D1180" s="140" t="s">
        <v>1994</v>
      </c>
      <c r="E1180" s="17"/>
      <c r="F1180" s="17" t="s">
        <v>4091</v>
      </c>
      <c r="G1180" s="17" t="s">
        <v>4091</v>
      </c>
      <c r="H1180" s="21" t="s">
        <v>257</v>
      </c>
      <c r="I1180" s="824" t="s">
        <v>4101</v>
      </c>
    </row>
    <row r="1181" spans="1:9" outlineLevel="1" x14ac:dyDescent="0.35">
      <c r="A1181" s="998">
        <v>1178</v>
      </c>
      <c r="B1181" s="487" t="s">
        <v>3810</v>
      </c>
      <c r="C1181" s="166" t="s">
        <v>3811</v>
      </c>
      <c r="D1181" s="43" t="s">
        <v>4094</v>
      </c>
      <c r="E1181" s="13"/>
      <c r="F1181" s="17" t="s">
        <v>4091</v>
      </c>
      <c r="G1181" s="17" t="s">
        <v>4091</v>
      </c>
      <c r="H1181" s="21" t="s">
        <v>1870</v>
      </c>
      <c r="I1181" s="824" t="s">
        <v>4091</v>
      </c>
    </row>
    <row r="1182" spans="1:9" outlineLevel="1" x14ac:dyDescent="0.35">
      <c r="A1182" s="998">
        <v>1179</v>
      </c>
      <c r="B1182" s="487" t="s">
        <v>3812</v>
      </c>
      <c r="C1182" s="166" t="s">
        <v>3813</v>
      </c>
      <c r="D1182" s="43" t="s">
        <v>4094</v>
      </c>
      <c r="E1182" s="13"/>
      <c r="F1182" s="17" t="s">
        <v>4091</v>
      </c>
      <c r="G1182" s="17" t="s">
        <v>4091</v>
      </c>
      <c r="H1182" s="21" t="s">
        <v>1870</v>
      </c>
      <c r="I1182" s="824" t="s">
        <v>4091</v>
      </c>
    </row>
    <row r="1183" spans="1:9" outlineLevel="1" x14ac:dyDescent="0.35">
      <c r="A1183" s="998">
        <v>1180</v>
      </c>
      <c r="B1183" s="487" t="s">
        <v>3814</v>
      </c>
      <c r="C1183" s="166" t="s">
        <v>3815</v>
      </c>
      <c r="D1183" s="43" t="s">
        <v>4094</v>
      </c>
      <c r="E1183" s="13"/>
      <c r="F1183" s="17" t="s">
        <v>4091</v>
      </c>
      <c r="G1183" s="17" t="s">
        <v>4091</v>
      </c>
      <c r="H1183" s="21" t="s">
        <v>1870</v>
      </c>
      <c r="I1183" s="824" t="s">
        <v>4091</v>
      </c>
    </row>
    <row r="1184" spans="1:9" outlineLevel="1" x14ac:dyDescent="0.35">
      <c r="A1184" s="998">
        <v>1181</v>
      </c>
      <c r="B1184" s="487" t="s">
        <v>3816</v>
      </c>
      <c r="C1184" s="166" t="s">
        <v>3817</v>
      </c>
      <c r="D1184" s="43" t="s">
        <v>4094</v>
      </c>
      <c r="E1184" s="13"/>
      <c r="F1184" s="17" t="s">
        <v>4091</v>
      </c>
      <c r="G1184" s="17" t="s">
        <v>4091</v>
      </c>
      <c r="H1184" s="21" t="s">
        <v>1870</v>
      </c>
      <c r="I1184" s="824" t="s">
        <v>4091</v>
      </c>
    </row>
    <row r="1185" spans="1:9" outlineLevel="1" x14ac:dyDescent="0.35">
      <c r="A1185" s="998">
        <v>1182</v>
      </c>
      <c r="B1185" s="487" t="s">
        <v>3818</v>
      </c>
      <c r="C1185" s="166" t="s">
        <v>3819</v>
      </c>
      <c r="D1185" s="43" t="s">
        <v>4094</v>
      </c>
      <c r="E1185" s="13"/>
      <c r="F1185" s="17" t="s">
        <v>4091</v>
      </c>
      <c r="G1185" s="17" t="s">
        <v>4091</v>
      </c>
      <c r="H1185" s="21" t="s">
        <v>1870</v>
      </c>
      <c r="I1185" s="824" t="s">
        <v>4091</v>
      </c>
    </row>
    <row r="1186" spans="1:9" outlineLevel="1" x14ac:dyDescent="0.35">
      <c r="A1186" s="998">
        <v>1183</v>
      </c>
      <c r="B1186" s="487" t="s">
        <v>3820</v>
      </c>
      <c r="C1186" s="42" t="s">
        <v>3821</v>
      </c>
      <c r="D1186" s="43" t="s">
        <v>4094</v>
      </c>
      <c r="E1186" s="13"/>
      <c r="F1186" s="17" t="s">
        <v>4091</v>
      </c>
      <c r="G1186" s="17" t="s">
        <v>4091</v>
      </c>
      <c r="H1186" s="21" t="s">
        <v>1870</v>
      </c>
      <c r="I1186" s="824" t="s">
        <v>4091</v>
      </c>
    </row>
    <row r="1187" spans="1:9" outlineLevel="1" x14ac:dyDescent="0.35">
      <c r="A1187" s="998">
        <v>1184</v>
      </c>
      <c r="B1187" s="487" t="s">
        <v>3822</v>
      </c>
      <c r="C1187" s="166" t="s">
        <v>3823</v>
      </c>
      <c r="D1187" s="140" t="s">
        <v>1994</v>
      </c>
      <c r="E1187" s="13"/>
      <c r="F1187" s="17" t="s">
        <v>4091</v>
      </c>
      <c r="G1187" s="17" t="s">
        <v>4091</v>
      </c>
      <c r="H1187" s="21" t="s">
        <v>257</v>
      </c>
      <c r="I1187" s="824" t="s">
        <v>4101</v>
      </c>
    </row>
    <row r="1188" spans="1:9" ht="13" x14ac:dyDescent="0.35">
      <c r="A1188" s="500">
        <v>1185</v>
      </c>
      <c r="B1188" s="491"/>
      <c r="C1188" s="425" t="s">
        <v>3824</v>
      </c>
      <c r="D1188" s="425"/>
      <c r="E1188" s="425"/>
      <c r="F1188" s="270" t="s">
        <v>1642</v>
      </c>
      <c r="G1188" s="271" t="s">
        <v>1642</v>
      </c>
      <c r="H1188" s="273" t="s">
        <v>1642</v>
      </c>
      <c r="I1188" s="273" t="s">
        <v>1642</v>
      </c>
    </row>
    <row r="1189" spans="1:9" ht="13" outlineLevel="1" x14ac:dyDescent="0.35">
      <c r="A1189" s="799">
        <v>1186</v>
      </c>
      <c r="B1189" s="431"/>
      <c r="C1189" s="74" t="s">
        <v>3610</v>
      </c>
      <c r="D1189" s="420"/>
      <c r="E1189" s="420"/>
      <c r="F1189" s="420" t="s">
        <v>1642</v>
      </c>
      <c r="G1189" s="420" t="s">
        <v>1642</v>
      </c>
      <c r="H1189" s="420" t="s">
        <v>1642</v>
      </c>
      <c r="I1189" s="420" t="s">
        <v>1642</v>
      </c>
    </row>
    <row r="1190" spans="1:9" outlineLevel="1" x14ac:dyDescent="0.35">
      <c r="A1190" s="998">
        <v>1187</v>
      </c>
      <c r="B1190" s="487" t="s">
        <v>3825</v>
      </c>
      <c r="C1190" s="42" t="s">
        <v>3826</v>
      </c>
      <c r="D1190" s="140" t="s">
        <v>1994</v>
      </c>
      <c r="E1190" s="17"/>
      <c r="F1190" s="17" t="s">
        <v>4091</v>
      </c>
      <c r="G1190" s="17" t="s">
        <v>4091</v>
      </c>
      <c r="H1190" s="21" t="s">
        <v>257</v>
      </c>
      <c r="I1190" s="824" t="s">
        <v>4101</v>
      </c>
    </row>
    <row r="1191" spans="1:9" ht="25" outlineLevel="1" x14ac:dyDescent="0.35">
      <c r="A1191" s="998">
        <v>1188</v>
      </c>
      <c r="B1191" s="487" t="s">
        <v>3827</v>
      </c>
      <c r="C1191" s="42" t="s">
        <v>3828</v>
      </c>
      <c r="D1191" s="139" t="s">
        <v>4090</v>
      </c>
      <c r="E1191" s="17"/>
      <c r="F1191" s="17" t="s">
        <v>4091</v>
      </c>
      <c r="G1191" s="17" t="s">
        <v>4091</v>
      </c>
      <c r="H1191" s="21" t="s">
        <v>257</v>
      </c>
      <c r="I1191" s="824" t="s">
        <v>4106</v>
      </c>
    </row>
    <row r="1192" spans="1:9" outlineLevel="1" x14ac:dyDescent="0.35">
      <c r="A1192" s="998">
        <v>1189</v>
      </c>
      <c r="B1192" s="487" t="s">
        <v>3829</v>
      </c>
      <c r="C1192" s="166" t="s">
        <v>3830</v>
      </c>
      <c r="D1192" s="43" t="s">
        <v>4094</v>
      </c>
      <c r="E1192" s="17" t="s">
        <v>4540</v>
      </c>
      <c r="F1192" s="17" t="s">
        <v>4091</v>
      </c>
      <c r="G1192" s="17" t="s">
        <v>4091</v>
      </c>
      <c r="H1192" s="21" t="s">
        <v>1870</v>
      </c>
      <c r="I1192" s="824" t="s">
        <v>4091</v>
      </c>
    </row>
    <row r="1193" spans="1:9" outlineLevel="1" x14ac:dyDescent="0.35">
      <c r="A1193" s="998">
        <v>1190</v>
      </c>
      <c r="B1193" s="487" t="s">
        <v>3831</v>
      </c>
      <c r="C1193" s="42" t="s">
        <v>3832</v>
      </c>
      <c r="D1193" s="43" t="s">
        <v>4094</v>
      </c>
      <c r="E1193" s="17"/>
      <c r="F1193" s="17" t="s">
        <v>4091</v>
      </c>
      <c r="G1193" s="17" t="s">
        <v>4091</v>
      </c>
      <c r="H1193" s="21" t="s">
        <v>1870</v>
      </c>
      <c r="I1193" s="824" t="s">
        <v>4091</v>
      </c>
    </row>
    <row r="1194" spans="1:9" ht="13" x14ac:dyDescent="0.35">
      <c r="A1194" s="500">
        <v>1191</v>
      </c>
      <c r="B1194" s="491"/>
      <c r="C1194" s="425" t="s">
        <v>3833</v>
      </c>
      <c r="D1194" s="263"/>
      <c r="E1194" s="263"/>
      <c r="F1194" s="270" t="s">
        <v>1642</v>
      </c>
      <c r="G1194" s="271" t="s">
        <v>1642</v>
      </c>
      <c r="H1194" s="273" t="s">
        <v>1642</v>
      </c>
      <c r="I1194" s="273" t="s">
        <v>1642</v>
      </c>
    </row>
    <row r="1195" spans="1:9" ht="13" outlineLevel="1" x14ac:dyDescent="0.35">
      <c r="A1195" s="785">
        <v>1192</v>
      </c>
      <c r="B1195" s="489"/>
      <c r="C1195" s="119" t="s">
        <v>1029</v>
      </c>
      <c r="D1195" s="422"/>
      <c r="E1195" s="416"/>
      <c r="F1195" s="416" t="s">
        <v>1642</v>
      </c>
      <c r="G1195" s="416" t="s">
        <v>1642</v>
      </c>
      <c r="H1195" s="420" t="s">
        <v>1642</v>
      </c>
      <c r="I1195" s="420" t="s">
        <v>1642</v>
      </c>
    </row>
    <row r="1196" spans="1:9" s="60" customFormat="1" ht="25" outlineLevel="1" x14ac:dyDescent="0.35">
      <c r="A1196" s="915">
        <v>1193</v>
      </c>
      <c r="B1196" s="116" t="s">
        <v>3834</v>
      </c>
      <c r="C1196" s="116" t="s">
        <v>3835</v>
      </c>
      <c r="D1196" s="147" t="s">
        <v>4090</v>
      </c>
      <c r="E1196" s="70" t="s">
        <v>4541</v>
      </c>
      <c r="F1196" s="70" t="s">
        <v>4091</v>
      </c>
      <c r="G1196" s="70" t="s">
        <v>4091</v>
      </c>
      <c r="H1196" s="141" t="s">
        <v>257</v>
      </c>
      <c r="I1196" s="11" t="s">
        <v>4106</v>
      </c>
    </row>
    <row r="1197" spans="1:9" s="60" customFormat="1" ht="25" outlineLevel="1" x14ac:dyDescent="0.35">
      <c r="A1197" s="915">
        <v>1194</v>
      </c>
      <c r="B1197" s="116" t="s">
        <v>662</v>
      </c>
      <c r="C1197" s="116" t="s">
        <v>3836</v>
      </c>
      <c r="D1197" s="147" t="s">
        <v>4090</v>
      </c>
      <c r="E1197" s="70" t="s">
        <v>4542</v>
      </c>
      <c r="F1197" s="70" t="s">
        <v>4091</v>
      </c>
      <c r="G1197" s="70" t="s">
        <v>4091</v>
      </c>
      <c r="H1197" s="141" t="s">
        <v>257</v>
      </c>
      <c r="I1197" s="11" t="s">
        <v>4106</v>
      </c>
    </row>
    <row r="1198" spans="1:9" s="60" customFormat="1" ht="25" outlineLevel="1" x14ac:dyDescent="0.35">
      <c r="A1198" s="915">
        <v>1195</v>
      </c>
      <c r="B1198" s="116" t="s">
        <v>3837</v>
      </c>
      <c r="C1198" s="116" t="s">
        <v>3838</v>
      </c>
      <c r="D1198" s="147" t="s">
        <v>4090</v>
      </c>
      <c r="E1198" s="65"/>
      <c r="F1198" s="70" t="s">
        <v>4091</v>
      </c>
      <c r="G1198" s="70" t="s">
        <v>4091</v>
      </c>
      <c r="H1198" s="141" t="s">
        <v>257</v>
      </c>
      <c r="I1198" s="11" t="s">
        <v>4106</v>
      </c>
    </row>
    <row r="1199" spans="1:9" s="60" customFormat="1" ht="25" outlineLevel="1" x14ac:dyDescent="0.35">
      <c r="A1199" s="915">
        <v>1196</v>
      </c>
      <c r="B1199" s="116" t="s">
        <v>3839</v>
      </c>
      <c r="C1199" s="116" t="s">
        <v>3840</v>
      </c>
      <c r="D1199" s="147" t="s">
        <v>4090</v>
      </c>
      <c r="E1199" s="65"/>
      <c r="F1199" s="70" t="s">
        <v>4091</v>
      </c>
      <c r="G1199" s="70" t="s">
        <v>4091</v>
      </c>
      <c r="H1199" s="141" t="s">
        <v>257</v>
      </c>
      <c r="I1199" s="11" t="s">
        <v>4106</v>
      </c>
    </row>
    <row r="1200" spans="1:9" outlineLevel="1" x14ac:dyDescent="0.35">
      <c r="A1200" s="783">
        <v>1197</v>
      </c>
      <c r="B1200" s="462" t="s">
        <v>3841</v>
      </c>
      <c r="C1200" s="116" t="s">
        <v>3842</v>
      </c>
      <c r="D1200" s="43" t="s">
        <v>4094</v>
      </c>
      <c r="E1200" s="65"/>
      <c r="F1200" s="70" t="s">
        <v>4091</v>
      </c>
      <c r="G1200" s="70" t="s">
        <v>4091</v>
      </c>
      <c r="H1200" s="21" t="s">
        <v>1870</v>
      </c>
      <c r="I1200" s="11" t="s">
        <v>4091</v>
      </c>
    </row>
    <row r="1201" spans="1:9" outlineLevel="1" x14ac:dyDescent="0.35">
      <c r="A1201" s="783">
        <v>1198</v>
      </c>
      <c r="B1201" s="462" t="s">
        <v>3843</v>
      </c>
      <c r="C1201" s="116" t="s">
        <v>3844</v>
      </c>
      <c r="D1201" s="43" t="s">
        <v>4094</v>
      </c>
      <c r="E1201" s="65"/>
      <c r="F1201" s="70" t="s">
        <v>4091</v>
      </c>
      <c r="G1201" s="70" t="s">
        <v>4091</v>
      </c>
      <c r="H1201" s="21" t="s">
        <v>1870</v>
      </c>
      <c r="I1201" s="11" t="s">
        <v>4091</v>
      </c>
    </row>
    <row r="1202" spans="1:9" s="60" customFormat="1" ht="37.5" outlineLevel="1" x14ac:dyDescent="0.35">
      <c r="A1202" s="783">
        <v>1199</v>
      </c>
      <c r="B1202" s="462" t="s">
        <v>3845</v>
      </c>
      <c r="C1202" s="116" t="s">
        <v>3846</v>
      </c>
      <c r="D1202" s="792" t="s">
        <v>4172</v>
      </c>
      <c r="E1202" s="65" t="s">
        <v>4543</v>
      </c>
      <c r="F1202" s="70" t="s">
        <v>4544</v>
      </c>
      <c r="G1202" s="70" t="s">
        <v>4545</v>
      </c>
      <c r="H1202" s="21" t="s">
        <v>259</v>
      </c>
      <c r="I1202" s="822" t="s">
        <v>4427</v>
      </c>
    </row>
    <row r="1203" spans="1:9" s="60" customFormat="1" ht="37.5" outlineLevel="1" x14ac:dyDescent="0.35">
      <c r="A1203" s="1000">
        <v>1200</v>
      </c>
      <c r="B1203" s="697" t="s">
        <v>3847</v>
      </c>
      <c r="C1203" s="698" t="s">
        <v>4546</v>
      </c>
      <c r="D1203" s="792" t="s">
        <v>4172</v>
      </c>
      <c r="E1203" s="65" t="s">
        <v>4547</v>
      </c>
      <c r="F1203" s="70" t="s">
        <v>4544</v>
      </c>
      <c r="G1203" s="70" t="s">
        <v>4545</v>
      </c>
      <c r="H1203" s="21" t="s">
        <v>259</v>
      </c>
      <c r="I1203" s="822" t="s">
        <v>4427</v>
      </c>
    </row>
    <row r="1204" spans="1:9" s="60" customFormat="1" ht="37.5" outlineLevel="1" x14ac:dyDescent="0.35">
      <c r="A1204" s="1000">
        <v>1201</v>
      </c>
      <c r="B1204" s="697" t="s">
        <v>3849</v>
      </c>
      <c r="C1204" s="699" t="s">
        <v>4548</v>
      </c>
      <c r="D1204" s="792" t="s">
        <v>4172</v>
      </c>
      <c r="E1204" s="65" t="s">
        <v>4549</v>
      </c>
      <c r="F1204" s="70" t="s">
        <v>4544</v>
      </c>
      <c r="G1204" s="70" t="s">
        <v>4545</v>
      </c>
      <c r="H1204" s="21" t="s">
        <v>259</v>
      </c>
      <c r="I1204" s="822" t="s">
        <v>4427</v>
      </c>
    </row>
    <row r="1205" spans="1:9" s="60" customFormat="1" ht="37.5" outlineLevel="1" x14ac:dyDescent="0.35">
      <c r="A1205" s="1000">
        <v>1202</v>
      </c>
      <c r="B1205" s="697" t="s">
        <v>3851</v>
      </c>
      <c r="C1205" s="699" t="s">
        <v>3852</v>
      </c>
      <c r="D1205" s="792" t="s">
        <v>4172</v>
      </c>
      <c r="E1205" s="65" t="s">
        <v>4550</v>
      </c>
      <c r="F1205" s="70" t="s">
        <v>4544</v>
      </c>
      <c r="G1205" s="70" t="s">
        <v>4545</v>
      </c>
      <c r="H1205" s="21" t="s">
        <v>259</v>
      </c>
      <c r="I1205" s="822" t="s">
        <v>4427</v>
      </c>
    </row>
    <row r="1206" spans="1:9" s="60" customFormat="1" ht="37.5" outlineLevel="1" x14ac:dyDescent="0.35">
      <c r="A1206" s="1000">
        <v>1203</v>
      </c>
      <c r="B1206" s="697" t="s">
        <v>3853</v>
      </c>
      <c r="C1206" s="699" t="s">
        <v>3854</v>
      </c>
      <c r="D1206" s="792" t="s">
        <v>4172</v>
      </c>
      <c r="E1206" s="65"/>
      <c r="F1206" s="70" t="s">
        <v>4544</v>
      </c>
      <c r="G1206" s="70" t="s">
        <v>4545</v>
      </c>
      <c r="H1206" s="141" t="s">
        <v>257</v>
      </c>
      <c r="I1206" s="822" t="s">
        <v>4427</v>
      </c>
    </row>
    <row r="1207" spans="1:9" s="60" customFormat="1" ht="37.5" outlineLevel="1" x14ac:dyDescent="0.35">
      <c r="A1207" s="1000">
        <v>1204</v>
      </c>
      <c r="B1207" s="697" t="s">
        <v>3855</v>
      </c>
      <c r="C1207" s="699" t="s">
        <v>3856</v>
      </c>
      <c r="D1207" s="792" t="s">
        <v>4172</v>
      </c>
      <c r="E1207" s="65"/>
      <c r="F1207" s="70" t="s">
        <v>4544</v>
      </c>
      <c r="G1207" s="70" t="s">
        <v>4545</v>
      </c>
      <c r="H1207" s="21" t="s">
        <v>259</v>
      </c>
      <c r="I1207" s="822" t="s">
        <v>4427</v>
      </c>
    </row>
    <row r="1208" spans="1:9" s="60" customFormat="1" ht="37.5" outlineLevel="1" x14ac:dyDescent="0.35">
      <c r="A1208" s="1000">
        <v>1205</v>
      </c>
      <c r="B1208" s="697" t="s">
        <v>3857</v>
      </c>
      <c r="C1208" s="699" t="s">
        <v>3858</v>
      </c>
      <c r="D1208" s="792" t="s">
        <v>4172</v>
      </c>
      <c r="E1208" s="65"/>
      <c r="F1208" s="70" t="s">
        <v>4544</v>
      </c>
      <c r="G1208" s="70" t="s">
        <v>4545</v>
      </c>
      <c r="H1208" s="21" t="s">
        <v>259</v>
      </c>
      <c r="I1208" s="822" t="s">
        <v>4427</v>
      </c>
    </row>
    <row r="1209" spans="1:9" s="60" customFormat="1" ht="37.5" outlineLevel="1" x14ac:dyDescent="0.35">
      <c r="A1209" s="1000">
        <v>1206</v>
      </c>
      <c r="B1209" s="697" t="s">
        <v>3859</v>
      </c>
      <c r="C1209" s="699" t="s">
        <v>4551</v>
      </c>
      <c r="D1209" s="792" t="s">
        <v>4172</v>
      </c>
      <c r="E1209" s="65" t="s">
        <v>4552</v>
      </c>
      <c r="F1209" s="70" t="s">
        <v>4544</v>
      </c>
      <c r="G1209" s="70" t="s">
        <v>4545</v>
      </c>
      <c r="H1209" s="21" t="s">
        <v>259</v>
      </c>
      <c r="I1209" s="822" t="s">
        <v>4427</v>
      </c>
    </row>
    <row r="1210" spans="1:9" ht="13" x14ac:dyDescent="0.35">
      <c r="A1210" s="500">
        <v>1207</v>
      </c>
      <c r="B1210" s="491"/>
      <c r="C1210" s="425" t="s">
        <v>3861</v>
      </c>
      <c r="D1210" s="263"/>
      <c r="E1210" s="263"/>
      <c r="F1210" s="270" t="s">
        <v>1642</v>
      </c>
      <c r="G1210" s="271" t="s">
        <v>1642</v>
      </c>
      <c r="H1210" s="273" t="s">
        <v>1642</v>
      </c>
      <c r="I1210" s="273" t="s">
        <v>1642</v>
      </c>
    </row>
    <row r="1211" spans="1:9" ht="13" outlineLevel="1" x14ac:dyDescent="0.35">
      <c r="A1211" s="799">
        <v>1208</v>
      </c>
      <c r="B1211" s="431"/>
      <c r="C1211" s="119" t="s">
        <v>1029</v>
      </c>
      <c r="D1211" s="420"/>
      <c r="E1211" s="420"/>
      <c r="F1211" s="420" t="s">
        <v>1642</v>
      </c>
      <c r="G1211" s="420" t="s">
        <v>1642</v>
      </c>
      <c r="H1211" s="420" t="s">
        <v>1642</v>
      </c>
      <c r="I1211" s="420" t="s">
        <v>1642</v>
      </c>
    </row>
    <row r="1212" spans="1:9" ht="25" outlineLevel="1" x14ac:dyDescent="0.35">
      <c r="A1212" s="934">
        <v>1209</v>
      </c>
      <c r="B1212" s="457" t="s">
        <v>3862</v>
      </c>
      <c r="C1212" s="118" t="s">
        <v>3863</v>
      </c>
      <c r="D1212" s="139" t="s">
        <v>4090</v>
      </c>
      <c r="E1212" s="40"/>
      <c r="F1212" s="17" t="s">
        <v>4091</v>
      </c>
      <c r="G1212" s="17" t="s">
        <v>4091</v>
      </c>
      <c r="H1212" s="141" t="s">
        <v>257</v>
      </c>
      <c r="I1212" s="824" t="s">
        <v>4106</v>
      </c>
    </row>
    <row r="1213" spans="1:9" ht="25" outlineLevel="1" x14ac:dyDescent="0.35">
      <c r="A1213" s="934">
        <v>1210</v>
      </c>
      <c r="B1213" s="457" t="s">
        <v>3864</v>
      </c>
      <c r="C1213" s="118" t="s">
        <v>3865</v>
      </c>
      <c r="D1213" s="139" t="s">
        <v>4090</v>
      </c>
      <c r="E1213" s="40"/>
      <c r="F1213" s="17" t="s">
        <v>4091</v>
      </c>
      <c r="G1213" s="17" t="s">
        <v>4091</v>
      </c>
      <c r="H1213" s="141" t="s">
        <v>257</v>
      </c>
      <c r="I1213" s="824" t="s">
        <v>4106</v>
      </c>
    </row>
    <row r="1214" spans="1:9" ht="25" outlineLevel="1" x14ac:dyDescent="0.35">
      <c r="A1214" s="934">
        <v>1211</v>
      </c>
      <c r="B1214" s="457" t="s">
        <v>3866</v>
      </c>
      <c r="C1214" s="118" t="s">
        <v>3867</v>
      </c>
      <c r="D1214" s="139" t="s">
        <v>4090</v>
      </c>
      <c r="E1214" s="40"/>
      <c r="F1214" s="17" t="s">
        <v>4091</v>
      </c>
      <c r="G1214" s="17" t="s">
        <v>4091</v>
      </c>
      <c r="H1214" s="141" t="s">
        <v>257</v>
      </c>
      <c r="I1214" s="824" t="s">
        <v>4106</v>
      </c>
    </row>
    <row r="1215" spans="1:9" outlineLevel="1" x14ac:dyDescent="0.35">
      <c r="A1215" s="934">
        <v>1212</v>
      </c>
      <c r="B1215" s="457" t="s">
        <v>3868</v>
      </c>
      <c r="C1215" s="118" t="s">
        <v>3869</v>
      </c>
      <c r="D1215" s="43" t="s">
        <v>4094</v>
      </c>
      <c r="E1215" s="40"/>
      <c r="F1215" s="17" t="s">
        <v>4091</v>
      </c>
      <c r="G1215" s="17" t="s">
        <v>4091</v>
      </c>
      <c r="H1215" s="21" t="s">
        <v>1870</v>
      </c>
      <c r="I1215" s="824" t="s">
        <v>4091</v>
      </c>
    </row>
    <row r="1216" spans="1:9" ht="25" outlineLevel="1" x14ac:dyDescent="0.35">
      <c r="A1216" s="934">
        <v>1213</v>
      </c>
      <c r="B1216" s="457" t="s">
        <v>3870</v>
      </c>
      <c r="C1216" s="118" t="s">
        <v>3871</v>
      </c>
      <c r="D1216" s="792" t="s">
        <v>4172</v>
      </c>
      <c r="E1216" s="40"/>
      <c r="F1216" s="17" t="s">
        <v>4173</v>
      </c>
      <c r="G1216" s="17" t="s">
        <v>4174</v>
      </c>
      <c r="H1216" s="21" t="s">
        <v>259</v>
      </c>
      <c r="I1216" s="824" t="s">
        <v>4111</v>
      </c>
    </row>
    <row r="1217" spans="1:9" outlineLevel="1" x14ac:dyDescent="0.35">
      <c r="A1217" s="934">
        <v>1214</v>
      </c>
      <c r="B1217" s="457" t="s">
        <v>3872</v>
      </c>
      <c r="C1217" s="118" t="s">
        <v>3873</v>
      </c>
      <c r="D1217" s="43" t="s">
        <v>4094</v>
      </c>
      <c r="E1217" s="40"/>
      <c r="F1217" s="17" t="s">
        <v>4091</v>
      </c>
      <c r="G1217" s="17" t="s">
        <v>4091</v>
      </c>
      <c r="H1217" s="21" t="s">
        <v>1870</v>
      </c>
      <c r="I1217" s="824" t="s">
        <v>4091</v>
      </c>
    </row>
    <row r="1218" spans="1:9" ht="25" outlineLevel="1" x14ac:dyDescent="0.35">
      <c r="A1218" s="934">
        <v>1215</v>
      </c>
      <c r="B1218" s="457" t="s">
        <v>3874</v>
      </c>
      <c r="C1218" s="118" t="s">
        <v>3875</v>
      </c>
      <c r="D1218" s="139" t="s">
        <v>4090</v>
      </c>
      <c r="E1218" s="40"/>
      <c r="F1218" s="17" t="s">
        <v>4091</v>
      </c>
      <c r="G1218" s="17" t="s">
        <v>4091</v>
      </c>
      <c r="H1218" s="141" t="s">
        <v>257</v>
      </c>
      <c r="I1218" s="824" t="s">
        <v>4106</v>
      </c>
    </row>
    <row r="1219" spans="1:9" ht="25" outlineLevel="1" x14ac:dyDescent="0.35">
      <c r="A1219" s="934">
        <v>1216</v>
      </c>
      <c r="B1219" s="457" t="s">
        <v>3876</v>
      </c>
      <c r="C1219" s="118" t="s">
        <v>3877</v>
      </c>
      <c r="D1219" s="139" t="s">
        <v>4090</v>
      </c>
      <c r="E1219" s="40"/>
      <c r="F1219" s="17" t="s">
        <v>4091</v>
      </c>
      <c r="G1219" s="17" t="s">
        <v>4091</v>
      </c>
      <c r="H1219" s="141" t="s">
        <v>257</v>
      </c>
      <c r="I1219" s="824" t="s">
        <v>4106</v>
      </c>
    </row>
    <row r="1220" spans="1:9" ht="25" outlineLevel="1" x14ac:dyDescent="0.35">
      <c r="A1220" s="934">
        <v>1217</v>
      </c>
      <c r="B1220" s="457" t="s">
        <v>3878</v>
      </c>
      <c r="C1220" s="118" t="s">
        <v>3879</v>
      </c>
      <c r="D1220" s="139" t="s">
        <v>4090</v>
      </c>
      <c r="E1220" s="40"/>
      <c r="F1220" s="17" t="s">
        <v>4091</v>
      </c>
      <c r="G1220" s="17" t="s">
        <v>4091</v>
      </c>
      <c r="H1220" s="141" t="s">
        <v>257</v>
      </c>
      <c r="I1220" s="824" t="s">
        <v>4106</v>
      </c>
    </row>
    <row r="1221" spans="1:9" ht="26" x14ac:dyDescent="0.35">
      <c r="A1221" s="500">
        <v>1218</v>
      </c>
      <c r="B1221" s="491"/>
      <c r="C1221" s="425" t="s">
        <v>3880</v>
      </c>
      <c r="D1221" s="1028" t="s">
        <v>4553</v>
      </c>
      <c r="E1221" s="501"/>
      <c r="F1221" s="272" t="s">
        <v>1642</v>
      </c>
      <c r="G1221" s="273" t="s">
        <v>1642</v>
      </c>
      <c r="H1221" s="273" t="s">
        <v>1642</v>
      </c>
      <c r="I1221" s="273" t="s">
        <v>1642</v>
      </c>
    </row>
    <row r="1222" spans="1:9" ht="13" outlineLevel="1" x14ac:dyDescent="0.35">
      <c r="A1222" s="799">
        <v>1219</v>
      </c>
      <c r="B1222" s="431"/>
      <c r="C1222" s="119" t="s">
        <v>3881</v>
      </c>
      <c r="D1222" s="422"/>
      <c r="E1222" s="420"/>
      <c r="F1222" s="420" t="s">
        <v>1642</v>
      </c>
      <c r="G1222" s="420" t="s">
        <v>1642</v>
      </c>
      <c r="H1222" s="420" t="s">
        <v>1642</v>
      </c>
      <c r="I1222" s="420" t="s">
        <v>1642</v>
      </c>
    </row>
    <row r="1223" spans="1:9" ht="25" outlineLevel="1" x14ac:dyDescent="0.35">
      <c r="A1223" s="934">
        <v>1220</v>
      </c>
      <c r="B1223" s="457" t="s">
        <v>3882</v>
      </c>
      <c r="C1223" s="120" t="s">
        <v>3883</v>
      </c>
      <c r="D1223" s="139" t="s">
        <v>4090</v>
      </c>
      <c r="E1223" s="40" t="s">
        <v>4554</v>
      </c>
      <c r="F1223" s="17" t="s">
        <v>4091</v>
      </c>
      <c r="G1223" s="17" t="s">
        <v>4091</v>
      </c>
      <c r="H1223" s="141" t="s">
        <v>257</v>
      </c>
      <c r="I1223" s="824" t="s">
        <v>4106</v>
      </c>
    </row>
    <row r="1224" spans="1:9" ht="50" outlineLevel="1" x14ac:dyDescent="0.35">
      <c r="A1224" s="934">
        <v>1221</v>
      </c>
      <c r="B1224" s="457" t="s">
        <v>3884</v>
      </c>
      <c r="C1224" s="120" t="s">
        <v>3885</v>
      </c>
      <c r="D1224" s="139" t="s">
        <v>4090</v>
      </c>
      <c r="E1224" s="40" t="s">
        <v>4555</v>
      </c>
      <c r="F1224" s="17" t="s">
        <v>4091</v>
      </c>
      <c r="G1224" s="17" t="s">
        <v>4091</v>
      </c>
      <c r="H1224" s="141" t="s">
        <v>257</v>
      </c>
      <c r="I1224" s="824" t="s">
        <v>4106</v>
      </c>
    </row>
    <row r="1225" spans="1:9" ht="25" outlineLevel="1" x14ac:dyDescent="0.35">
      <c r="A1225" s="934">
        <v>1222</v>
      </c>
      <c r="B1225" s="457" t="s">
        <v>3886</v>
      </c>
      <c r="C1225" s="116" t="s">
        <v>3887</v>
      </c>
      <c r="D1225" s="139" t="s">
        <v>4090</v>
      </c>
      <c r="E1225" s="40" t="s">
        <v>4556</v>
      </c>
      <c r="F1225" s="17" t="s">
        <v>4091</v>
      </c>
      <c r="G1225" s="17" t="s">
        <v>4091</v>
      </c>
      <c r="H1225" s="141" t="s">
        <v>257</v>
      </c>
      <c r="I1225" s="824" t="s">
        <v>4106</v>
      </c>
    </row>
    <row r="1226" spans="1:9" ht="13" outlineLevel="1" x14ac:dyDescent="0.35">
      <c r="A1226" s="799">
        <v>1223</v>
      </c>
      <c r="B1226" s="431"/>
      <c r="C1226" s="119" t="s">
        <v>3888</v>
      </c>
      <c r="D1226" s="422"/>
      <c r="E1226" s="420"/>
      <c r="F1226" s="420" t="s">
        <v>1642</v>
      </c>
      <c r="G1226" s="420" t="s">
        <v>1642</v>
      </c>
      <c r="H1226" s="420" t="s">
        <v>1642</v>
      </c>
      <c r="I1226" s="420" t="s">
        <v>1642</v>
      </c>
    </row>
    <row r="1227" spans="1:9" ht="25" outlineLevel="1" x14ac:dyDescent="0.35">
      <c r="A1227" s="934">
        <v>1224</v>
      </c>
      <c r="B1227" s="457" t="s">
        <v>3889</v>
      </c>
      <c r="C1227" s="116" t="s">
        <v>3890</v>
      </c>
      <c r="D1227" s="139" t="s">
        <v>4090</v>
      </c>
      <c r="E1227" s="40" t="s">
        <v>4557</v>
      </c>
      <c r="F1227" s="17" t="s">
        <v>4091</v>
      </c>
      <c r="G1227" s="17" t="s">
        <v>4091</v>
      </c>
      <c r="H1227" s="21" t="s">
        <v>1870</v>
      </c>
      <c r="I1227" s="824" t="s">
        <v>4106</v>
      </c>
    </row>
    <row r="1228" spans="1:9" ht="25" outlineLevel="1" x14ac:dyDescent="0.35">
      <c r="A1228" s="934">
        <v>1225</v>
      </c>
      <c r="B1228" s="457" t="s">
        <v>3891</v>
      </c>
      <c r="C1228" s="116" t="s">
        <v>3892</v>
      </c>
      <c r="D1228" s="43" t="s">
        <v>4094</v>
      </c>
      <c r="E1228" s="40" t="s">
        <v>4558</v>
      </c>
      <c r="F1228" s="17" t="s">
        <v>4091</v>
      </c>
      <c r="G1228" s="17" t="s">
        <v>4091</v>
      </c>
      <c r="H1228" s="21" t="s">
        <v>1870</v>
      </c>
      <c r="I1228" s="824" t="s">
        <v>4091</v>
      </c>
    </row>
    <row r="1229" spans="1:9" outlineLevel="1" x14ac:dyDescent="0.35">
      <c r="A1229" s="934">
        <v>1226</v>
      </c>
      <c r="B1229" s="457" t="s">
        <v>3893</v>
      </c>
      <c r="C1229" s="120" t="s">
        <v>3894</v>
      </c>
      <c r="D1229" s="43" t="s">
        <v>4094</v>
      </c>
      <c r="E1229" s="40"/>
      <c r="F1229" s="17" t="s">
        <v>4091</v>
      </c>
      <c r="G1229" s="17" t="s">
        <v>4091</v>
      </c>
      <c r="H1229" s="21" t="s">
        <v>1870</v>
      </c>
      <c r="I1229" s="824" t="s">
        <v>4091</v>
      </c>
    </row>
    <row r="1230" spans="1:9" outlineLevel="1" x14ac:dyDescent="0.35">
      <c r="A1230" s="934">
        <v>1227</v>
      </c>
      <c r="B1230" s="457" t="s">
        <v>3895</v>
      </c>
      <c r="C1230" s="120" t="s">
        <v>3896</v>
      </c>
      <c r="D1230" s="43" t="s">
        <v>4094</v>
      </c>
      <c r="E1230" s="40"/>
      <c r="F1230" s="17" t="s">
        <v>4091</v>
      </c>
      <c r="G1230" s="17" t="s">
        <v>4091</v>
      </c>
      <c r="H1230" s="21" t="s">
        <v>1870</v>
      </c>
      <c r="I1230" s="824" t="s">
        <v>4091</v>
      </c>
    </row>
    <row r="1231" spans="1:9" outlineLevel="1" x14ac:dyDescent="0.35">
      <c r="A1231" s="934">
        <v>1228</v>
      </c>
      <c r="B1231" s="457" t="s">
        <v>3897</v>
      </c>
      <c r="C1231" s="120" t="s">
        <v>3898</v>
      </c>
      <c r="D1231" s="43" t="s">
        <v>4094</v>
      </c>
      <c r="E1231" s="40"/>
      <c r="F1231" s="17" t="s">
        <v>4091</v>
      </c>
      <c r="G1231" s="17" t="s">
        <v>4091</v>
      </c>
      <c r="H1231" s="21" t="s">
        <v>1870</v>
      </c>
      <c r="I1231" s="824" t="s">
        <v>4091</v>
      </c>
    </row>
    <row r="1232" spans="1:9" outlineLevel="1" x14ac:dyDescent="0.35">
      <c r="A1232" s="934">
        <v>1229</v>
      </c>
      <c r="B1232" s="457" t="s">
        <v>3899</v>
      </c>
      <c r="C1232" s="120" t="s">
        <v>3900</v>
      </c>
      <c r="D1232" s="43" t="s">
        <v>4094</v>
      </c>
      <c r="E1232" s="40"/>
      <c r="F1232" s="17" t="s">
        <v>4091</v>
      </c>
      <c r="G1232" s="17" t="s">
        <v>4091</v>
      </c>
      <c r="H1232" s="21" t="s">
        <v>1870</v>
      </c>
      <c r="I1232" s="824" t="s">
        <v>4091</v>
      </c>
    </row>
    <row r="1233" spans="1:9" outlineLevel="1" x14ac:dyDescent="0.35">
      <c r="A1233" s="934">
        <v>1230</v>
      </c>
      <c r="B1233" s="457" t="s">
        <v>3901</v>
      </c>
      <c r="C1233" s="120" t="s">
        <v>3902</v>
      </c>
      <c r="D1233" s="43" t="s">
        <v>4094</v>
      </c>
      <c r="E1233" s="40"/>
      <c r="F1233" s="17" t="s">
        <v>4091</v>
      </c>
      <c r="G1233" s="17" t="s">
        <v>4091</v>
      </c>
      <c r="H1233" s="21" t="s">
        <v>1870</v>
      </c>
      <c r="I1233" s="824" t="s">
        <v>4091</v>
      </c>
    </row>
    <row r="1234" spans="1:9" ht="13" outlineLevel="1" x14ac:dyDescent="0.35">
      <c r="A1234" s="799">
        <v>1231</v>
      </c>
      <c r="B1234" s="431"/>
      <c r="C1234" s="119" t="s">
        <v>3903</v>
      </c>
      <c r="D1234" s="422"/>
      <c r="E1234" s="420"/>
      <c r="F1234" s="420" t="s">
        <v>1642</v>
      </c>
      <c r="G1234" s="420" t="s">
        <v>1642</v>
      </c>
      <c r="H1234" s="420" t="s">
        <v>1642</v>
      </c>
      <c r="I1234" s="420" t="s">
        <v>1642</v>
      </c>
    </row>
    <row r="1235" spans="1:9" ht="13" outlineLevel="1" x14ac:dyDescent="0.35">
      <c r="A1235" s="799">
        <v>1232</v>
      </c>
      <c r="B1235" s="431"/>
      <c r="C1235" s="119" t="s">
        <v>3904</v>
      </c>
      <c r="D1235" s="422"/>
      <c r="E1235" s="420"/>
      <c r="F1235" s="420" t="s">
        <v>1642</v>
      </c>
      <c r="G1235" s="420" t="s">
        <v>1642</v>
      </c>
      <c r="H1235" s="420" t="s">
        <v>1642</v>
      </c>
      <c r="I1235" s="420" t="s">
        <v>1642</v>
      </c>
    </row>
    <row r="1236" spans="1:9" ht="25" outlineLevel="1" x14ac:dyDescent="0.35">
      <c r="A1236" s="783">
        <v>1233</v>
      </c>
      <c r="B1236" s="462" t="s">
        <v>669</v>
      </c>
      <c r="C1236" s="116" t="s">
        <v>670</v>
      </c>
      <c r="D1236" s="127" t="s">
        <v>256</v>
      </c>
      <c r="E1236" s="40" t="s">
        <v>671</v>
      </c>
      <c r="F1236" s="17" t="s">
        <v>4091</v>
      </c>
      <c r="G1236" s="17" t="s">
        <v>4091</v>
      </c>
      <c r="H1236" s="17" t="s">
        <v>257</v>
      </c>
      <c r="I1236" s="824" t="s">
        <v>4106</v>
      </c>
    </row>
    <row r="1237" spans="1:9" ht="13" outlineLevel="1" x14ac:dyDescent="0.35">
      <c r="A1237" s="785">
        <v>1234</v>
      </c>
      <c r="B1237" s="489"/>
      <c r="C1237" s="119" t="s">
        <v>3905</v>
      </c>
      <c r="D1237" s="422"/>
      <c r="E1237" s="420"/>
      <c r="F1237" s="420" t="s">
        <v>1642</v>
      </c>
      <c r="G1237" s="420" t="s">
        <v>1642</v>
      </c>
      <c r="H1237" s="420" t="s">
        <v>1642</v>
      </c>
      <c r="I1237" s="420" t="s">
        <v>1642</v>
      </c>
    </row>
    <row r="1238" spans="1:9" ht="25" outlineLevel="1" x14ac:dyDescent="0.35">
      <c r="A1238" s="783">
        <v>1235</v>
      </c>
      <c r="B1238" s="462" t="s">
        <v>673</v>
      </c>
      <c r="C1238" s="82" t="s">
        <v>674</v>
      </c>
      <c r="D1238" s="127" t="s">
        <v>256</v>
      </c>
      <c r="E1238" s="40" t="s">
        <v>675</v>
      </c>
      <c r="F1238" s="17" t="s">
        <v>4091</v>
      </c>
      <c r="G1238" s="17" t="s">
        <v>4091</v>
      </c>
      <c r="H1238" s="17" t="s">
        <v>257</v>
      </c>
      <c r="I1238" s="824" t="s">
        <v>4106</v>
      </c>
    </row>
    <row r="1239" spans="1:9" s="60" customFormat="1" ht="25" outlineLevel="1" x14ac:dyDescent="0.35">
      <c r="A1239" s="783">
        <v>1236</v>
      </c>
      <c r="B1239" s="462" t="s">
        <v>677</v>
      </c>
      <c r="C1239" s="120" t="s">
        <v>678</v>
      </c>
      <c r="D1239" s="127" t="s">
        <v>256</v>
      </c>
      <c r="E1239" s="65" t="s">
        <v>679</v>
      </c>
      <c r="F1239" s="70" t="s">
        <v>4091</v>
      </c>
      <c r="G1239" s="70" t="s">
        <v>4091</v>
      </c>
      <c r="H1239" s="17" t="s">
        <v>257</v>
      </c>
      <c r="I1239" s="11" t="s">
        <v>4106</v>
      </c>
    </row>
    <row r="1240" spans="1:9" s="60" customFormat="1" ht="13" outlineLevel="1" x14ac:dyDescent="0.35">
      <c r="A1240" s="785">
        <v>1237</v>
      </c>
      <c r="B1240" s="489"/>
      <c r="C1240" s="746" t="s">
        <v>3907</v>
      </c>
      <c r="D1240" s="755"/>
      <c r="E1240" s="155"/>
      <c r="F1240" s="416" t="s">
        <v>1642</v>
      </c>
      <c r="G1240" s="416" t="s">
        <v>1642</v>
      </c>
      <c r="H1240" s="420" t="s">
        <v>1642</v>
      </c>
      <c r="I1240" s="420" t="s">
        <v>1642</v>
      </c>
    </row>
    <row r="1241" spans="1:9" s="60" customFormat="1" ht="25" outlineLevel="1" x14ac:dyDescent="0.35">
      <c r="A1241" s="783">
        <v>1238</v>
      </c>
      <c r="B1241" s="462" t="s">
        <v>681</v>
      </c>
      <c r="C1241" s="120" t="s">
        <v>682</v>
      </c>
      <c r="D1241" s="127" t="s">
        <v>256</v>
      </c>
      <c r="E1241" s="65" t="s">
        <v>683</v>
      </c>
      <c r="F1241" s="70" t="s">
        <v>4091</v>
      </c>
      <c r="G1241" s="70" t="s">
        <v>4091</v>
      </c>
      <c r="H1241" s="17" t="s">
        <v>257</v>
      </c>
      <c r="I1241" s="11" t="s">
        <v>4106</v>
      </c>
    </row>
    <row r="1242" spans="1:9" ht="13" x14ac:dyDescent="0.35">
      <c r="A1242" s="500">
        <v>1239</v>
      </c>
      <c r="B1242" s="491"/>
      <c r="C1242" s="425" t="s">
        <v>3908</v>
      </c>
      <c r="D1242" s="263"/>
      <c r="E1242" s="270"/>
      <c r="F1242" s="272" t="s">
        <v>1642</v>
      </c>
      <c r="G1242" s="273" t="s">
        <v>1642</v>
      </c>
      <c r="H1242" s="273" t="s">
        <v>1642</v>
      </c>
      <c r="I1242" s="273" t="s">
        <v>1642</v>
      </c>
    </row>
    <row r="1243" spans="1:9" ht="13" outlineLevel="1" x14ac:dyDescent="0.35">
      <c r="A1243" s="799">
        <v>1240</v>
      </c>
      <c r="B1243" s="431"/>
      <c r="C1243" s="119" t="s">
        <v>2797</v>
      </c>
      <c r="D1243" s="420"/>
      <c r="E1243" s="420"/>
      <c r="F1243" s="420" t="s">
        <v>1642</v>
      </c>
      <c r="G1243" s="420" t="s">
        <v>1642</v>
      </c>
      <c r="H1243" s="420" t="s">
        <v>1642</v>
      </c>
      <c r="I1243" s="420" t="s">
        <v>1642</v>
      </c>
    </row>
    <row r="1244" spans="1:9" ht="25" outlineLevel="1" x14ac:dyDescent="0.35">
      <c r="A1244" s="934">
        <v>1241</v>
      </c>
      <c r="B1244" s="457" t="s">
        <v>3909</v>
      </c>
      <c r="C1244" s="118" t="s">
        <v>3910</v>
      </c>
      <c r="D1244" s="139" t="s">
        <v>4090</v>
      </c>
      <c r="E1244" s="40" t="s">
        <v>4559</v>
      </c>
      <c r="F1244" s="17" t="s">
        <v>4091</v>
      </c>
      <c r="G1244" s="17" t="s">
        <v>4091</v>
      </c>
      <c r="H1244" s="141" t="s">
        <v>257</v>
      </c>
      <c r="I1244" s="824" t="s">
        <v>4106</v>
      </c>
    </row>
    <row r="1245" spans="1:9" ht="25" outlineLevel="1" x14ac:dyDescent="0.35">
      <c r="A1245" s="934">
        <v>1242</v>
      </c>
      <c r="B1245" s="457" t="s">
        <v>3911</v>
      </c>
      <c r="C1245" s="118" t="s">
        <v>3912</v>
      </c>
      <c r="D1245" s="139" t="s">
        <v>4090</v>
      </c>
      <c r="E1245" s="40"/>
      <c r="F1245" s="17" t="s">
        <v>4091</v>
      </c>
      <c r="G1245" s="17" t="s">
        <v>4091</v>
      </c>
      <c r="H1245" s="141" t="s">
        <v>257</v>
      </c>
      <c r="I1245" s="824" t="s">
        <v>4106</v>
      </c>
    </row>
    <row r="1246" spans="1:9" ht="25" outlineLevel="1" x14ac:dyDescent="0.35">
      <c r="A1246" s="934">
        <v>1243</v>
      </c>
      <c r="B1246" s="457" t="s">
        <v>3913</v>
      </c>
      <c r="C1246" s="118" t="s">
        <v>3914</v>
      </c>
      <c r="D1246" s="139" t="s">
        <v>4090</v>
      </c>
      <c r="E1246" s="40" t="s">
        <v>4560</v>
      </c>
      <c r="F1246" s="17" t="s">
        <v>4091</v>
      </c>
      <c r="G1246" s="17" t="s">
        <v>4091</v>
      </c>
      <c r="H1246" s="141" t="s">
        <v>257</v>
      </c>
      <c r="I1246" s="824" t="s">
        <v>4106</v>
      </c>
    </row>
    <row r="1247" spans="1:9" ht="13" outlineLevel="1" x14ac:dyDescent="0.35">
      <c r="A1247" s="799">
        <v>1244</v>
      </c>
      <c r="B1247" s="431"/>
      <c r="C1247" s="119" t="s">
        <v>3225</v>
      </c>
      <c r="D1247" s="420"/>
      <c r="E1247" s="420"/>
      <c r="F1247" s="420" t="s">
        <v>1642</v>
      </c>
      <c r="G1247" s="420" t="s">
        <v>1642</v>
      </c>
      <c r="H1247" s="420" t="s">
        <v>1642</v>
      </c>
      <c r="I1247" s="420" t="s">
        <v>1642</v>
      </c>
    </row>
    <row r="1248" spans="1:9" ht="25" outlineLevel="1" x14ac:dyDescent="0.35">
      <c r="A1248" s="934">
        <v>1245</v>
      </c>
      <c r="B1248" s="457" t="s">
        <v>3915</v>
      </c>
      <c r="C1248" s="118" t="s">
        <v>3916</v>
      </c>
      <c r="D1248" s="139" t="s">
        <v>4090</v>
      </c>
      <c r="E1248" s="40"/>
      <c r="F1248" s="17" t="s">
        <v>4091</v>
      </c>
      <c r="G1248" s="17" t="s">
        <v>4091</v>
      </c>
      <c r="H1248" s="141" t="s">
        <v>257</v>
      </c>
      <c r="I1248" s="824" t="s">
        <v>4106</v>
      </c>
    </row>
    <row r="1249" spans="1:9" outlineLevel="1" x14ac:dyDescent="0.35">
      <c r="A1249" s="934">
        <v>1246</v>
      </c>
      <c r="B1249" s="457" t="s">
        <v>3917</v>
      </c>
      <c r="C1249" s="118" t="s">
        <v>3918</v>
      </c>
      <c r="D1249" s="139" t="s">
        <v>4090</v>
      </c>
      <c r="E1249" s="13" t="s">
        <v>4377</v>
      </c>
      <c r="F1249" s="70" t="s">
        <v>4091</v>
      </c>
      <c r="G1249" s="70" t="s">
        <v>4091</v>
      </c>
      <c r="H1249" s="141" t="s">
        <v>257</v>
      </c>
      <c r="I1249" s="824" t="s">
        <v>4111</v>
      </c>
    </row>
    <row r="1250" spans="1:9" outlineLevel="1" x14ac:dyDescent="0.35">
      <c r="A1250" s="934">
        <v>1247</v>
      </c>
      <c r="B1250" s="457" t="s">
        <v>3919</v>
      </c>
      <c r="C1250" s="118" t="s">
        <v>3920</v>
      </c>
      <c r="D1250" s="43" t="s">
        <v>4094</v>
      </c>
      <c r="E1250" s="13" t="s">
        <v>4133</v>
      </c>
      <c r="F1250" s="17" t="s">
        <v>4091</v>
      </c>
      <c r="G1250" s="17" t="s">
        <v>4091</v>
      </c>
      <c r="H1250" s="141" t="s">
        <v>1870</v>
      </c>
      <c r="I1250" s="824" t="s">
        <v>4091</v>
      </c>
    </row>
    <row r="1251" spans="1:9" ht="13" x14ac:dyDescent="0.35">
      <c r="A1251" s="500">
        <v>1248</v>
      </c>
      <c r="B1251" s="491"/>
      <c r="C1251" s="425" t="s">
        <v>3921</v>
      </c>
      <c r="D1251" s="263"/>
      <c r="E1251" s="263"/>
      <c r="F1251" s="270" t="s">
        <v>1642</v>
      </c>
      <c r="G1251" s="271" t="s">
        <v>1642</v>
      </c>
      <c r="H1251" s="273" t="s">
        <v>1642</v>
      </c>
      <c r="I1251" s="273" t="s">
        <v>1642</v>
      </c>
    </row>
    <row r="1252" spans="1:9" ht="13" outlineLevel="1" x14ac:dyDescent="0.35">
      <c r="A1252" s="799">
        <v>1249</v>
      </c>
      <c r="B1252" s="431"/>
      <c r="C1252" s="119" t="s">
        <v>2797</v>
      </c>
      <c r="D1252" s="420"/>
      <c r="E1252" s="420"/>
      <c r="F1252" s="420" t="s">
        <v>1642</v>
      </c>
      <c r="G1252" s="420" t="s">
        <v>1642</v>
      </c>
      <c r="H1252" s="420" t="s">
        <v>1642</v>
      </c>
      <c r="I1252" s="420" t="s">
        <v>1642</v>
      </c>
    </row>
    <row r="1253" spans="1:9" ht="25" outlineLevel="1" x14ac:dyDescent="0.35">
      <c r="A1253" s="934">
        <v>1250</v>
      </c>
      <c r="B1253" s="457" t="s">
        <v>3922</v>
      </c>
      <c r="C1253" s="120" t="s">
        <v>3923</v>
      </c>
      <c r="D1253" s="139" t="s">
        <v>4090</v>
      </c>
      <c r="E1253" s="40" t="s">
        <v>4561</v>
      </c>
      <c r="F1253" s="17" t="s">
        <v>4091</v>
      </c>
      <c r="G1253" s="17" t="s">
        <v>4091</v>
      </c>
      <c r="H1253" s="141" t="s">
        <v>257</v>
      </c>
      <c r="I1253" s="824" t="s">
        <v>4106</v>
      </c>
    </row>
    <row r="1254" spans="1:9" ht="25" outlineLevel="1" x14ac:dyDescent="0.35">
      <c r="A1254" s="934">
        <v>1251</v>
      </c>
      <c r="B1254" s="457" t="s">
        <v>3924</v>
      </c>
      <c r="C1254" s="120" t="s">
        <v>3925</v>
      </c>
      <c r="D1254" s="139" t="s">
        <v>4090</v>
      </c>
      <c r="E1254" s="40"/>
      <c r="F1254" s="17" t="s">
        <v>4091</v>
      </c>
      <c r="G1254" s="17" t="s">
        <v>4091</v>
      </c>
      <c r="H1254" s="141" t="s">
        <v>257</v>
      </c>
      <c r="I1254" s="824" t="s">
        <v>4106</v>
      </c>
    </row>
    <row r="1255" spans="1:9" ht="13" outlineLevel="1" x14ac:dyDescent="0.35">
      <c r="A1255" s="799">
        <v>1252</v>
      </c>
      <c r="B1255" s="431"/>
      <c r="C1255" s="119" t="s">
        <v>3225</v>
      </c>
      <c r="D1255" s="420"/>
      <c r="E1255" s="420"/>
      <c r="F1255" s="420" t="s">
        <v>1642</v>
      </c>
      <c r="G1255" s="420" t="s">
        <v>1642</v>
      </c>
      <c r="H1255" s="420" t="s">
        <v>1642</v>
      </c>
      <c r="I1255" s="420" t="s">
        <v>1642</v>
      </c>
    </row>
    <row r="1256" spans="1:9" ht="25" outlineLevel="1" x14ac:dyDescent="0.35">
      <c r="A1256" s="934">
        <v>1253</v>
      </c>
      <c r="B1256" s="457" t="s">
        <v>3926</v>
      </c>
      <c r="C1256" s="118" t="s">
        <v>3916</v>
      </c>
      <c r="D1256" s="139" t="s">
        <v>4090</v>
      </c>
      <c r="E1256" s="40"/>
      <c r="F1256" s="17" t="s">
        <v>4091</v>
      </c>
      <c r="G1256" s="17" t="s">
        <v>4091</v>
      </c>
      <c r="H1256" s="141" t="s">
        <v>257</v>
      </c>
      <c r="I1256" s="824" t="s">
        <v>4106</v>
      </c>
    </row>
    <row r="1257" spans="1:9" outlineLevel="1" x14ac:dyDescent="0.35">
      <c r="A1257" s="934">
        <v>1254</v>
      </c>
      <c r="B1257" s="457" t="s">
        <v>3927</v>
      </c>
      <c r="C1257" s="121" t="s">
        <v>3928</v>
      </c>
      <c r="D1257" s="139" t="s">
        <v>4090</v>
      </c>
      <c r="E1257" s="13" t="s">
        <v>4377</v>
      </c>
      <c r="F1257" s="70" t="s">
        <v>4091</v>
      </c>
      <c r="G1257" s="70" t="s">
        <v>4091</v>
      </c>
      <c r="H1257" s="141" t="s">
        <v>257</v>
      </c>
      <c r="I1257" s="824" t="s">
        <v>4111</v>
      </c>
    </row>
    <row r="1258" spans="1:9" outlineLevel="1" x14ac:dyDescent="0.35">
      <c r="A1258" s="934">
        <v>1255</v>
      </c>
      <c r="B1258" s="457" t="s">
        <v>3929</v>
      </c>
      <c r="C1258" s="121" t="s">
        <v>3930</v>
      </c>
      <c r="D1258" s="139" t="s">
        <v>4090</v>
      </c>
      <c r="E1258" s="13" t="s">
        <v>4377</v>
      </c>
      <c r="F1258" s="70" t="s">
        <v>4091</v>
      </c>
      <c r="G1258" s="70" t="s">
        <v>4091</v>
      </c>
      <c r="H1258" s="141" t="s">
        <v>257</v>
      </c>
      <c r="I1258" s="824" t="s">
        <v>4111</v>
      </c>
    </row>
    <row r="1259" spans="1:9" outlineLevel="1" x14ac:dyDescent="0.35">
      <c r="A1259" s="934">
        <v>1256</v>
      </c>
      <c r="B1259" s="457" t="s">
        <v>3931</v>
      </c>
      <c r="C1259" s="118" t="s">
        <v>3932</v>
      </c>
      <c r="D1259" s="43" t="s">
        <v>4094</v>
      </c>
      <c r="E1259" s="13" t="s">
        <v>4133</v>
      </c>
      <c r="F1259" s="17" t="s">
        <v>4091</v>
      </c>
      <c r="G1259" s="17" t="s">
        <v>4091</v>
      </c>
      <c r="H1259" s="141" t="s">
        <v>1870</v>
      </c>
      <c r="I1259" s="824" t="s">
        <v>4091</v>
      </c>
    </row>
    <row r="1260" spans="1:9" ht="13" x14ac:dyDescent="0.35">
      <c r="A1260" s="500">
        <v>1257</v>
      </c>
      <c r="B1260" s="491"/>
      <c r="C1260" s="425" t="s">
        <v>932</v>
      </c>
      <c r="D1260" s="263"/>
      <c r="E1260" s="263"/>
      <c r="F1260" s="270" t="s">
        <v>1642</v>
      </c>
      <c r="G1260" s="271" t="s">
        <v>1642</v>
      </c>
      <c r="H1260" s="273" t="s">
        <v>1642</v>
      </c>
      <c r="I1260" s="273" t="s">
        <v>1642</v>
      </c>
    </row>
    <row r="1261" spans="1:9" ht="13" outlineLevel="1" x14ac:dyDescent="0.35">
      <c r="A1261" s="799">
        <v>1258</v>
      </c>
      <c r="B1261" s="431"/>
      <c r="C1261" s="2" t="s">
        <v>3933</v>
      </c>
      <c r="D1261" s="123"/>
      <c r="E1261" s="424"/>
      <c r="F1261" s="424" t="s">
        <v>1642</v>
      </c>
      <c r="G1261" s="420" t="s">
        <v>1642</v>
      </c>
      <c r="H1261" s="420" t="s">
        <v>1642</v>
      </c>
      <c r="I1261" s="420" t="s">
        <v>1642</v>
      </c>
    </row>
    <row r="1262" spans="1:9" outlineLevel="1" x14ac:dyDescent="0.35">
      <c r="A1262" s="934">
        <v>1259</v>
      </c>
      <c r="B1262" s="457" t="s">
        <v>3934</v>
      </c>
      <c r="C1262" s="13" t="s">
        <v>3935</v>
      </c>
      <c r="D1262" s="139" t="s">
        <v>4090</v>
      </c>
      <c r="E1262" s="28"/>
      <c r="F1262" s="13" t="s">
        <v>4091</v>
      </c>
      <c r="G1262" s="17" t="s">
        <v>4091</v>
      </c>
      <c r="H1262" s="141" t="s">
        <v>257</v>
      </c>
      <c r="I1262" s="824" t="s">
        <v>4092</v>
      </c>
    </row>
    <row r="1263" spans="1:9" outlineLevel="1" x14ac:dyDescent="0.35">
      <c r="A1263" s="934">
        <v>1260</v>
      </c>
      <c r="B1263" s="457" t="s">
        <v>3936</v>
      </c>
      <c r="C1263" s="13" t="s">
        <v>3937</v>
      </c>
      <c r="D1263" s="139" t="s">
        <v>4090</v>
      </c>
      <c r="E1263" s="28"/>
      <c r="F1263" s="13" t="s">
        <v>4091</v>
      </c>
      <c r="G1263" s="17" t="s">
        <v>4091</v>
      </c>
      <c r="H1263" s="141" t="s">
        <v>257</v>
      </c>
      <c r="I1263" s="824" t="s">
        <v>4092</v>
      </c>
    </row>
    <row r="1264" spans="1:9" s="60" customFormat="1" ht="37.5" outlineLevel="1" x14ac:dyDescent="0.35">
      <c r="A1264" s="783">
        <v>1261</v>
      </c>
      <c r="B1264" s="462" t="s">
        <v>3938</v>
      </c>
      <c r="C1264" s="13" t="s">
        <v>3939</v>
      </c>
      <c r="D1264" s="147" t="s">
        <v>4090</v>
      </c>
      <c r="E1264" s="28" t="s">
        <v>4562</v>
      </c>
      <c r="F1264" s="17" t="s">
        <v>4091</v>
      </c>
      <c r="G1264" s="17" t="s">
        <v>4091</v>
      </c>
      <c r="H1264" s="18" t="s">
        <v>257</v>
      </c>
      <c r="I1264" s="824" t="s">
        <v>4106</v>
      </c>
    </row>
    <row r="1265" spans="1:9" s="60" customFormat="1" ht="25" outlineLevel="1" x14ac:dyDescent="0.35">
      <c r="A1265" s="783">
        <v>1262</v>
      </c>
      <c r="B1265" s="462" t="s">
        <v>3940</v>
      </c>
      <c r="C1265" s="13" t="s">
        <v>3941</v>
      </c>
      <c r="D1265" s="127" t="s">
        <v>256</v>
      </c>
      <c r="E1265" s="28" t="s">
        <v>4563</v>
      </c>
      <c r="F1265" s="17" t="s">
        <v>4091</v>
      </c>
      <c r="G1265" s="17" t="s">
        <v>4091</v>
      </c>
      <c r="H1265" s="18" t="s">
        <v>257</v>
      </c>
      <c r="I1265" s="824" t="s">
        <v>4106</v>
      </c>
    </row>
    <row r="1266" spans="1:9" ht="13" outlineLevel="1" x14ac:dyDescent="0.35">
      <c r="A1266" s="799">
        <v>1263</v>
      </c>
      <c r="B1266" s="431"/>
      <c r="C1266" s="122" t="s">
        <v>3943</v>
      </c>
      <c r="D1266" s="123"/>
      <c r="E1266" s="424"/>
      <c r="F1266" s="170" t="s">
        <v>1642</v>
      </c>
      <c r="G1266" s="78" t="s">
        <v>1642</v>
      </c>
      <c r="H1266" s="78" t="s">
        <v>1642</v>
      </c>
      <c r="I1266" s="420" t="s">
        <v>1642</v>
      </c>
    </row>
    <row r="1267" spans="1:9" outlineLevel="1" x14ac:dyDescent="0.35">
      <c r="A1267" s="934">
        <v>1264</v>
      </c>
      <c r="B1267" s="457" t="s">
        <v>3944</v>
      </c>
      <c r="C1267" s="13" t="s">
        <v>3945</v>
      </c>
      <c r="D1267" s="139" t="s">
        <v>4090</v>
      </c>
      <c r="E1267" s="28" t="s">
        <v>4565</v>
      </c>
      <c r="F1267" s="13" t="s">
        <v>4091</v>
      </c>
      <c r="G1267" s="17" t="s">
        <v>4091</v>
      </c>
      <c r="H1267" s="141" t="s">
        <v>257</v>
      </c>
      <c r="I1267" s="824" t="s">
        <v>4092</v>
      </c>
    </row>
    <row r="1268" spans="1:9" ht="25" outlineLevel="1" x14ac:dyDescent="0.35">
      <c r="A1268" s="934">
        <v>1265</v>
      </c>
      <c r="B1268" s="457" t="s">
        <v>3946</v>
      </c>
      <c r="C1268" s="13" t="s">
        <v>3947</v>
      </c>
      <c r="D1268" s="792" t="s">
        <v>4172</v>
      </c>
      <c r="E1268" s="83" t="s">
        <v>4566</v>
      </c>
      <c r="F1268" s="28" t="s">
        <v>4173</v>
      </c>
      <c r="G1268" s="40" t="s">
        <v>4174</v>
      </c>
      <c r="H1268" s="141" t="s">
        <v>259</v>
      </c>
      <c r="I1268" s="824" t="s">
        <v>4106</v>
      </c>
    </row>
    <row r="1269" spans="1:9" s="60" customFormat="1" outlineLevel="1" x14ac:dyDescent="0.35">
      <c r="A1269" s="934">
        <v>1266</v>
      </c>
      <c r="B1269" s="457" t="s">
        <v>3948</v>
      </c>
      <c r="C1269" s="13" t="s">
        <v>3949</v>
      </c>
      <c r="D1269" s="147" t="s">
        <v>4090</v>
      </c>
      <c r="E1269" s="28"/>
      <c r="F1269" s="13" t="s">
        <v>4091</v>
      </c>
      <c r="G1269" s="13" t="s">
        <v>4091</v>
      </c>
      <c r="H1269" s="142" t="s">
        <v>257</v>
      </c>
      <c r="I1269" s="824" t="s">
        <v>4111</v>
      </c>
    </row>
    <row r="1270" spans="1:9" ht="13" outlineLevel="1" x14ac:dyDescent="0.35">
      <c r="A1270" s="1003">
        <v>1267</v>
      </c>
      <c r="B1270" s="444"/>
      <c r="C1270" s="424" t="s">
        <v>3950</v>
      </c>
      <c r="D1270" s="123"/>
      <c r="E1270" s="170"/>
      <c r="F1270" s="170" t="s">
        <v>1642</v>
      </c>
      <c r="G1270" s="78" t="s">
        <v>1642</v>
      </c>
      <c r="H1270" s="78" t="s">
        <v>1642</v>
      </c>
      <c r="I1270" s="420" t="s">
        <v>1642</v>
      </c>
    </row>
    <row r="1271" spans="1:9" outlineLevel="1" x14ac:dyDescent="0.35">
      <c r="A1271" s="934">
        <v>1268</v>
      </c>
      <c r="B1271" s="457" t="s">
        <v>1550</v>
      </c>
      <c r="C1271" s="13" t="s">
        <v>1552</v>
      </c>
      <c r="D1271" s="139" t="s">
        <v>4090</v>
      </c>
      <c r="E1271" s="28"/>
      <c r="F1271" s="13" t="s">
        <v>4091</v>
      </c>
      <c r="G1271" s="17" t="s">
        <v>4091</v>
      </c>
      <c r="H1271" s="141" t="s">
        <v>257</v>
      </c>
      <c r="I1271" s="824" t="s">
        <v>4092</v>
      </c>
    </row>
    <row r="1272" spans="1:9" outlineLevel="1" x14ac:dyDescent="0.35">
      <c r="A1272" s="934">
        <v>1269</v>
      </c>
      <c r="B1272" s="457" t="s">
        <v>3951</v>
      </c>
      <c r="C1272" s="13" t="s">
        <v>3952</v>
      </c>
      <c r="D1272" s="139" t="s">
        <v>4090</v>
      </c>
      <c r="E1272" s="28"/>
      <c r="F1272" s="13" t="s">
        <v>4091</v>
      </c>
      <c r="G1272" s="17" t="s">
        <v>4091</v>
      </c>
      <c r="H1272" s="141" t="s">
        <v>257</v>
      </c>
      <c r="I1272" s="824" t="s">
        <v>4092</v>
      </c>
    </row>
    <row r="1273" spans="1:9" ht="13" outlineLevel="1" x14ac:dyDescent="0.35">
      <c r="A1273" s="1003">
        <v>1270</v>
      </c>
      <c r="B1273" s="444"/>
      <c r="C1273" s="424" t="s">
        <v>3953</v>
      </c>
      <c r="D1273" s="123"/>
      <c r="E1273" s="170"/>
      <c r="F1273" s="170" t="s">
        <v>1642</v>
      </c>
      <c r="G1273" s="78" t="s">
        <v>1642</v>
      </c>
      <c r="H1273" s="78" t="s">
        <v>1642</v>
      </c>
      <c r="I1273" s="420" t="s">
        <v>1642</v>
      </c>
    </row>
    <row r="1274" spans="1:9" ht="25" outlineLevel="1" x14ac:dyDescent="0.35">
      <c r="A1274" s="934">
        <v>1271</v>
      </c>
      <c r="B1274" s="457" t="s">
        <v>3954</v>
      </c>
      <c r="C1274" s="13" t="s">
        <v>3955</v>
      </c>
      <c r="D1274" s="139" t="s">
        <v>4090</v>
      </c>
      <c r="E1274" s="28" t="s">
        <v>4567</v>
      </c>
      <c r="F1274" s="70" t="s">
        <v>4091</v>
      </c>
      <c r="G1274" s="70" t="s">
        <v>4091</v>
      </c>
      <c r="H1274" s="141" t="s">
        <v>259</v>
      </c>
      <c r="I1274" s="824" t="s">
        <v>4106</v>
      </c>
    </row>
    <row r="1275" spans="1:9" s="60" customFormat="1" outlineLevel="1" x14ac:dyDescent="0.35">
      <c r="A1275" s="783">
        <v>1272</v>
      </c>
      <c r="B1275" s="462" t="s">
        <v>685</v>
      </c>
      <c r="C1275" s="13" t="s">
        <v>686</v>
      </c>
      <c r="D1275" s="127" t="s">
        <v>256</v>
      </c>
      <c r="E1275" s="28" t="s">
        <v>687</v>
      </c>
      <c r="F1275" s="13" t="s">
        <v>4091</v>
      </c>
      <c r="G1275" s="13" t="s">
        <v>4091</v>
      </c>
      <c r="H1275" s="142" t="s">
        <v>257</v>
      </c>
      <c r="I1275" s="824" t="s">
        <v>4108</v>
      </c>
    </row>
    <row r="1276" spans="1:9" s="60" customFormat="1" ht="25" outlineLevel="1" x14ac:dyDescent="0.35">
      <c r="A1276" s="783">
        <v>1273</v>
      </c>
      <c r="B1276" s="462" t="s">
        <v>3956</v>
      </c>
      <c r="C1276" s="13" t="s">
        <v>1602</v>
      </c>
      <c r="D1276" s="147" t="s">
        <v>4090</v>
      </c>
      <c r="E1276" s="36" t="s">
        <v>4568</v>
      </c>
      <c r="F1276" s="13" t="s">
        <v>4091</v>
      </c>
      <c r="G1276" s="13" t="s">
        <v>4091</v>
      </c>
      <c r="H1276" s="142" t="s">
        <v>257</v>
      </c>
      <c r="I1276" s="824" t="s">
        <v>4106</v>
      </c>
    </row>
    <row r="1277" spans="1:9" s="60" customFormat="1" outlineLevel="1" x14ac:dyDescent="0.35">
      <c r="A1277" s="783">
        <v>1274</v>
      </c>
      <c r="B1277" s="462" t="s">
        <v>3957</v>
      </c>
      <c r="C1277" s="13" t="s">
        <v>4569</v>
      </c>
      <c r="D1277" s="147" t="s">
        <v>4090</v>
      </c>
      <c r="E1277" s="36" t="s">
        <v>687</v>
      </c>
      <c r="F1277" s="165" t="s">
        <v>4091</v>
      </c>
      <c r="G1277" s="165" t="s">
        <v>4091</v>
      </c>
      <c r="H1277" s="142" t="s">
        <v>259</v>
      </c>
      <c r="I1277" s="40" t="s">
        <v>4111</v>
      </c>
    </row>
    <row r="1278" spans="1:9" s="60" customFormat="1" ht="25" outlineLevel="1" x14ac:dyDescent="0.35">
      <c r="A1278" s="783">
        <v>1275</v>
      </c>
      <c r="B1278" s="462" t="s">
        <v>3959</v>
      </c>
      <c r="C1278" s="13" t="s">
        <v>3960</v>
      </c>
      <c r="D1278" s="147" t="s">
        <v>4090</v>
      </c>
      <c r="E1278" s="36" t="s">
        <v>4568</v>
      </c>
      <c r="F1278" s="13" t="s">
        <v>4091</v>
      </c>
      <c r="G1278" s="13" t="s">
        <v>4091</v>
      </c>
      <c r="H1278" s="142" t="s">
        <v>259</v>
      </c>
      <c r="I1278" s="824" t="s">
        <v>4106</v>
      </c>
    </row>
    <row r="1279" spans="1:9" ht="25" outlineLevel="1" x14ac:dyDescent="0.35">
      <c r="A1279" s="934">
        <v>1276</v>
      </c>
      <c r="B1279" s="457" t="s">
        <v>3961</v>
      </c>
      <c r="C1279" s="13" t="s">
        <v>3962</v>
      </c>
      <c r="D1279" s="139" t="s">
        <v>4090</v>
      </c>
      <c r="E1279" s="28" t="s">
        <v>4567</v>
      </c>
      <c r="F1279" s="70" t="s">
        <v>4091</v>
      </c>
      <c r="G1279" s="70" t="s">
        <v>4091</v>
      </c>
      <c r="H1279" s="141" t="s">
        <v>259</v>
      </c>
      <c r="I1279" s="824" t="s">
        <v>4106</v>
      </c>
    </row>
    <row r="1280" spans="1:9" outlineLevel="1" x14ac:dyDescent="0.35">
      <c r="A1280" s="934">
        <v>1277</v>
      </c>
      <c r="B1280" s="457" t="s">
        <v>3963</v>
      </c>
      <c r="C1280" s="13" t="s">
        <v>3964</v>
      </c>
      <c r="D1280" s="125" t="s">
        <v>4094</v>
      </c>
      <c r="E1280" s="28"/>
      <c r="F1280" s="13" t="s">
        <v>4091</v>
      </c>
      <c r="G1280" s="17" t="s">
        <v>4091</v>
      </c>
      <c r="H1280" s="141" t="s">
        <v>1870</v>
      </c>
      <c r="I1280" s="824" t="s">
        <v>4091</v>
      </c>
    </row>
    <row r="1281" spans="1:9" ht="13" x14ac:dyDescent="0.35">
      <c r="A1281" s="500">
        <v>1278</v>
      </c>
      <c r="B1281" s="491"/>
      <c r="C1281" s="425" t="s">
        <v>3965</v>
      </c>
      <c r="D1281" s="263"/>
      <c r="E1281" s="263"/>
      <c r="F1281" s="270" t="s">
        <v>1642</v>
      </c>
      <c r="G1281" s="271" t="s">
        <v>1642</v>
      </c>
      <c r="H1281" s="273" t="s">
        <v>1642</v>
      </c>
      <c r="I1281" s="273" t="s">
        <v>1642</v>
      </c>
    </row>
    <row r="1282" spans="1:9" ht="13" outlineLevel="1" x14ac:dyDescent="0.35">
      <c r="A1282" s="486">
        <v>1279</v>
      </c>
      <c r="B1282" s="440"/>
      <c r="C1282" s="2" t="s">
        <v>1029</v>
      </c>
      <c r="D1282" s="123"/>
      <c r="E1282" s="424"/>
      <c r="F1282" s="424" t="s">
        <v>1642</v>
      </c>
      <c r="G1282" s="420" t="s">
        <v>1642</v>
      </c>
      <c r="H1282" s="420" t="s">
        <v>1642</v>
      </c>
      <c r="I1282" s="420" t="s">
        <v>1642</v>
      </c>
    </row>
    <row r="1283" spans="1:9" ht="25" outlineLevel="1" x14ac:dyDescent="0.35">
      <c r="A1283" s="783">
        <v>1280</v>
      </c>
      <c r="B1283" s="462" t="s">
        <v>3966</v>
      </c>
      <c r="C1283" s="40" t="s">
        <v>4570</v>
      </c>
      <c r="D1283" s="43" t="s">
        <v>4094</v>
      </c>
      <c r="E1283" s="19" t="s">
        <v>4571</v>
      </c>
      <c r="F1283" s="17" t="s">
        <v>4091</v>
      </c>
      <c r="G1283" s="17" t="s">
        <v>4091</v>
      </c>
      <c r="H1283" s="17" t="s">
        <v>1870</v>
      </c>
      <c r="I1283" s="824" t="s">
        <v>4091</v>
      </c>
    </row>
    <row r="1284" spans="1:9" outlineLevel="1" x14ac:dyDescent="0.35">
      <c r="A1284" s="783">
        <v>1281</v>
      </c>
      <c r="B1284" s="462" t="s">
        <v>3968</v>
      </c>
      <c r="C1284" s="28" t="s">
        <v>3969</v>
      </c>
      <c r="D1284" s="139" t="s">
        <v>4090</v>
      </c>
      <c r="E1284" s="19" t="s">
        <v>4572</v>
      </c>
      <c r="F1284" s="17" t="s">
        <v>4091</v>
      </c>
      <c r="G1284" s="17" t="s">
        <v>4091</v>
      </c>
      <c r="H1284" s="17" t="s">
        <v>257</v>
      </c>
      <c r="I1284" s="824" t="s">
        <v>4092</v>
      </c>
    </row>
    <row r="1285" spans="1:9" outlineLevel="1" x14ac:dyDescent="0.35">
      <c r="A1285" s="783">
        <v>1282</v>
      </c>
      <c r="B1285" s="462" t="s">
        <v>3970</v>
      </c>
      <c r="C1285" s="40" t="s">
        <v>3971</v>
      </c>
      <c r="D1285" s="43" t="s">
        <v>4094</v>
      </c>
      <c r="E1285" s="19" t="s">
        <v>4573</v>
      </c>
      <c r="F1285" s="17" t="s">
        <v>4091</v>
      </c>
      <c r="G1285" s="17" t="s">
        <v>4091</v>
      </c>
      <c r="H1285" s="17" t="s">
        <v>1870</v>
      </c>
      <c r="I1285" s="824" t="s">
        <v>4091</v>
      </c>
    </row>
    <row r="1286" spans="1:9" ht="25" outlineLevel="1" x14ac:dyDescent="0.35">
      <c r="A1286" s="783">
        <v>1283</v>
      </c>
      <c r="B1286" s="462" t="s">
        <v>3972</v>
      </c>
      <c r="C1286" s="40" t="s">
        <v>3973</v>
      </c>
      <c r="D1286" s="139" t="s">
        <v>4090</v>
      </c>
      <c r="E1286" s="19"/>
      <c r="F1286" s="17" t="s">
        <v>4091</v>
      </c>
      <c r="G1286" s="17" t="s">
        <v>4091</v>
      </c>
      <c r="H1286" s="17" t="s">
        <v>257</v>
      </c>
      <c r="I1286" s="824" t="s">
        <v>4106</v>
      </c>
    </row>
    <row r="1287" spans="1:9" ht="13" x14ac:dyDescent="0.35">
      <c r="A1287" s="500">
        <v>1284</v>
      </c>
      <c r="B1287" s="491"/>
      <c r="C1287" s="425" t="s">
        <v>3974</v>
      </c>
      <c r="D1287" s="263"/>
      <c r="E1287" s="263"/>
      <c r="F1287" s="270" t="s">
        <v>1642</v>
      </c>
      <c r="G1287" s="271" t="s">
        <v>1642</v>
      </c>
      <c r="H1287" s="273" t="s">
        <v>1642</v>
      </c>
      <c r="I1287" s="273" t="s">
        <v>1642</v>
      </c>
    </row>
    <row r="1288" spans="1:9" s="60" customFormat="1" ht="13" outlineLevel="1" x14ac:dyDescent="0.35">
      <c r="A1288" s="631">
        <v>1285</v>
      </c>
      <c r="B1288" s="567"/>
      <c r="C1288" s="2" t="s">
        <v>2799</v>
      </c>
      <c r="D1288" s="422"/>
      <c r="E1288" s="416"/>
      <c r="F1288" s="416" t="s">
        <v>1642</v>
      </c>
      <c r="G1288" s="416" t="s">
        <v>1642</v>
      </c>
      <c r="H1288" s="44" t="s">
        <v>1642</v>
      </c>
      <c r="I1288" s="420" t="s">
        <v>1642</v>
      </c>
    </row>
    <row r="1289" spans="1:9" s="60" customFormat="1" ht="37.5" outlineLevel="1" x14ac:dyDescent="0.35">
      <c r="A1289" s="789">
        <v>1286</v>
      </c>
      <c r="B1289" s="580" t="s">
        <v>3975</v>
      </c>
      <c r="C1289" s="83" t="s">
        <v>3976</v>
      </c>
      <c r="D1289" s="139" t="s">
        <v>4090</v>
      </c>
      <c r="E1289" s="40" t="s">
        <v>4574</v>
      </c>
      <c r="F1289" s="70" t="s">
        <v>4091</v>
      </c>
      <c r="G1289" s="70" t="s">
        <v>4091</v>
      </c>
      <c r="H1289" s="17" t="s">
        <v>259</v>
      </c>
      <c r="I1289" s="142" t="s">
        <v>4106</v>
      </c>
    </row>
    <row r="1290" spans="1:9" s="60" customFormat="1" ht="25.5" outlineLevel="1" thickBot="1" x14ac:dyDescent="0.4">
      <c r="A1290" s="789">
        <v>1287</v>
      </c>
      <c r="B1290" s="580" t="s">
        <v>3977</v>
      </c>
      <c r="C1290" s="83" t="s">
        <v>3978</v>
      </c>
      <c r="D1290" s="139" t="s">
        <v>4090</v>
      </c>
      <c r="E1290" s="666" t="s">
        <v>4575</v>
      </c>
      <c r="F1290" s="70" t="s">
        <v>4091</v>
      </c>
      <c r="G1290" s="70" t="s">
        <v>4091</v>
      </c>
      <c r="H1290" s="17" t="s">
        <v>259</v>
      </c>
      <c r="I1290" s="142" t="s">
        <v>4106</v>
      </c>
    </row>
    <row r="1291" spans="1:9" s="60" customFormat="1" outlineLevel="1" x14ac:dyDescent="0.35">
      <c r="A1291" s="789">
        <v>1288</v>
      </c>
      <c r="B1291" s="580" t="s">
        <v>3979</v>
      </c>
      <c r="C1291" s="83" t="s">
        <v>3980</v>
      </c>
      <c r="D1291" s="43" t="s">
        <v>4094</v>
      </c>
      <c r="E1291" s="65"/>
      <c r="F1291" s="70" t="s">
        <v>4091</v>
      </c>
      <c r="G1291" s="70" t="s">
        <v>4091</v>
      </c>
      <c r="H1291" s="17" t="s">
        <v>1870</v>
      </c>
      <c r="I1291" s="11" t="s">
        <v>4091</v>
      </c>
    </row>
    <row r="1292" spans="1:9" ht="13" x14ac:dyDescent="0.35">
      <c r="A1292" s="500">
        <v>1289</v>
      </c>
      <c r="B1292" s="491"/>
      <c r="C1292" s="425" t="s">
        <v>3996</v>
      </c>
      <c r="D1292" s="1029"/>
      <c r="E1292" s="270"/>
      <c r="F1292" s="270" t="s">
        <v>1642</v>
      </c>
      <c r="G1292" s="271" t="s">
        <v>1642</v>
      </c>
      <c r="H1292" s="273" t="s">
        <v>1642</v>
      </c>
      <c r="I1292" s="271" t="s">
        <v>1642</v>
      </c>
    </row>
    <row r="1293" spans="1:9" ht="13" outlineLevel="1" x14ac:dyDescent="0.35">
      <c r="A1293" s="486">
        <v>1290</v>
      </c>
      <c r="B1293" s="440"/>
      <c r="C1293" s="119" t="s">
        <v>1029</v>
      </c>
      <c r="D1293" s="422"/>
      <c r="E1293" s="420"/>
      <c r="F1293" s="420" t="s">
        <v>1642</v>
      </c>
      <c r="G1293" s="420" t="s">
        <v>1642</v>
      </c>
      <c r="H1293" s="44" t="s">
        <v>1642</v>
      </c>
      <c r="I1293" s="420" t="s">
        <v>1642</v>
      </c>
    </row>
    <row r="1294" spans="1:9" ht="25" outlineLevel="1" x14ac:dyDescent="0.35">
      <c r="A1294" s="942">
        <v>1291</v>
      </c>
      <c r="B1294" s="460" t="s">
        <v>3997</v>
      </c>
      <c r="C1294" s="83" t="s">
        <v>3998</v>
      </c>
      <c r="D1294" s="792" t="s">
        <v>4172</v>
      </c>
      <c r="E1294" s="63"/>
      <c r="F1294" s="17" t="s">
        <v>4173</v>
      </c>
      <c r="G1294" s="28" t="s">
        <v>4174</v>
      </c>
      <c r="H1294" s="142" t="s">
        <v>259</v>
      </c>
      <c r="I1294" s="824" t="s">
        <v>4106</v>
      </c>
    </row>
    <row r="1295" spans="1:9" s="60" customFormat="1" ht="75" outlineLevel="1" x14ac:dyDescent="0.35">
      <c r="A1295" s="789">
        <v>1292</v>
      </c>
      <c r="B1295" s="580" t="s">
        <v>1428</v>
      </c>
      <c r="C1295" s="83" t="s">
        <v>3999</v>
      </c>
      <c r="D1295" s="792" t="s">
        <v>4172</v>
      </c>
      <c r="E1295" s="69" t="s">
        <v>4579</v>
      </c>
      <c r="F1295" s="70" t="s">
        <v>4580</v>
      </c>
      <c r="G1295" s="65" t="s">
        <v>4581</v>
      </c>
      <c r="H1295" s="141" t="s">
        <v>259</v>
      </c>
      <c r="I1295" s="141" t="s">
        <v>4106</v>
      </c>
    </row>
    <row r="1296" spans="1:9" s="60" customFormat="1" ht="75" outlineLevel="1" x14ac:dyDescent="0.35">
      <c r="A1296" s="789">
        <v>1293</v>
      </c>
      <c r="B1296" s="580" t="s">
        <v>4000</v>
      </c>
      <c r="C1296" s="83" t="s">
        <v>4001</v>
      </c>
      <c r="D1296" s="792" t="s">
        <v>4172</v>
      </c>
      <c r="E1296" s="69" t="s">
        <v>4582</v>
      </c>
      <c r="F1296" s="70" t="s">
        <v>4580</v>
      </c>
      <c r="G1296" s="65" t="s">
        <v>4581</v>
      </c>
      <c r="H1296" s="141" t="s">
        <v>259</v>
      </c>
      <c r="I1296" s="141" t="s">
        <v>4106</v>
      </c>
    </row>
    <row r="1297" spans="1:9" ht="25" outlineLevel="1" x14ac:dyDescent="0.35">
      <c r="A1297" s="942">
        <v>1294</v>
      </c>
      <c r="B1297" s="460" t="s">
        <v>4002</v>
      </c>
      <c r="C1297" s="83" t="s">
        <v>4003</v>
      </c>
      <c r="D1297" s="792" t="s">
        <v>4172</v>
      </c>
      <c r="E1297" s="63"/>
      <c r="F1297" s="11" t="s">
        <v>4405</v>
      </c>
      <c r="G1297" s="11" t="s">
        <v>4406</v>
      </c>
      <c r="H1297" s="142" t="s">
        <v>259</v>
      </c>
      <c r="I1297" s="824" t="s">
        <v>4106</v>
      </c>
    </row>
    <row r="1298" spans="1:9" ht="13" x14ac:dyDescent="0.35">
      <c r="A1298" s="500">
        <v>1295</v>
      </c>
      <c r="B1298" s="491"/>
      <c r="C1298" s="425" t="s">
        <v>4041</v>
      </c>
      <c r="D1298" s="1029"/>
      <c r="E1298" s="270"/>
      <c r="F1298" s="270" t="s">
        <v>1642</v>
      </c>
      <c r="G1298" s="271" t="s">
        <v>1642</v>
      </c>
      <c r="H1298" s="273" t="s">
        <v>1642</v>
      </c>
      <c r="I1298" s="271" t="s">
        <v>1642</v>
      </c>
    </row>
    <row r="1299" spans="1:9" s="60" customFormat="1" ht="13" outlineLevel="1" x14ac:dyDescent="0.35">
      <c r="A1299" s="799">
        <v>1296</v>
      </c>
      <c r="B1299" s="431"/>
      <c r="C1299" s="119" t="s">
        <v>1029</v>
      </c>
      <c r="D1299" s="422"/>
      <c r="E1299" s="420"/>
      <c r="F1299" s="420" t="s">
        <v>1642</v>
      </c>
      <c r="G1299" s="1030" t="s">
        <v>1642</v>
      </c>
      <c r="H1299" s="44" t="s">
        <v>1642</v>
      </c>
      <c r="I1299" s="420" t="s">
        <v>1642</v>
      </c>
    </row>
    <row r="1300" spans="1:9" s="60" customFormat="1" outlineLevel="1" x14ac:dyDescent="0.35">
      <c r="A1300" s="1031">
        <v>1297</v>
      </c>
      <c r="B1300" s="1032" t="s">
        <v>4042</v>
      </c>
      <c r="C1300" s="202" t="s">
        <v>4043</v>
      </c>
      <c r="D1300" s="147" t="s">
        <v>4090</v>
      </c>
      <c r="E1300" s="560"/>
      <c r="F1300" s="40" t="s">
        <v>4091</v>
      </c>
      <c r="G1300" s="1033" t="s">
        <v>4091</v>
      </c>
      <c r="H1300" s="40" t="s">
        <v>257</v>
      </c>
      <c r="I1300" s="824" t="s">
        <v>4111</v>
      </c>
    </row>
    <row r="1301" spans="1:9" s="60" customFormat="1" ht="25" outlineLevel="1" x14ac:dyDescent="0.35">
      <c r="A1301" s="1031">
        <v>1298</v>
      </c>
      <c r="B1301" s="1032" t="s">
        <v>4044</v>
      </c>
      <c r="C1301" s="202" t="s">
        <v>4045</v>
      </c>
      <c r="D1301" s="147" t="s">
        <v>4090</v>
      </c>
      <c r="E1301" s="560" t="s">
        <v>4602</v>
      </c>
      <c r="F1301" s="40" t="s">
        <v>4091</v>
      </c>
      <c r="G1301" s="1033" t="s">
        <v>4091</v>
      </c>
      <c r="H1301" s="40" t="s">
        <v>257</v>
      </c>
      <c r="I1301" s="824" t="s">
        <v>4111</v>
      </c>
    </row>
    <row r="1302" spans="1:9" s="60" customFormat="1" outlineLevel="1" x14ac:dyDescent="0.35">
      <c r="A1302" s="1031">
        <v>1299</v>
      </c>
      <c r="B1302" s="1032" t="s">
        <v>4046</v>
      </c>
      <c r="C1302" s="202" t="s">
        <v>4047</v>
      </c>
      <c r="D1302" s="147" t="s">
        <v>4090</v>
      </c>
      <c r="E1302" s="560"/>
      <c r="F1302" s="40" t="s">
        <v>4091</v>
      </c>
      <c r="G1302" s="1033" t="s">
        <v>4091</v>
      </c>
      <c r="H1302" s="40" t="s">
        <v>257</v>
      </c>
      <c r="I1302" s="824" t="s">
        <v>4111</v>
      </c>
    </row>
    <row r="1303" spans="1:9" s="60" customFormat="1" ht="25" outlineLevel="1" x14ac:dyDescent="0.35">
      <c r="A1303" s="1031">
        <v>1300</v>
      </c>
      <c r="B1303" s="1032" t="s">
        <v>4048</v>
      </c>
      <c r="C1303" s="202" t="s">
        <v>4049</v>
      </c>
      <c r="D1303" s="147" t="s">
        <v>4090</v>
      </c>
      <c r="E1303" s="560" t="s">
        <v>4603</v>
      </c>
      <c r="F1303" s="40" t="s">
        <v>4091</v>
      </c>
      <c r="G1303" s="1033" t="s">
        <v>4091</v>
      </c>
      <c r="H1303" s="40" t="s">
        <v>257</v>
      </c>
      <c r="I1303" s="824" t="s">
        <v>4111</v>
      </c>
    </row>
    <row r="1304" spans="1:9" ht="13" x14ac:dyDescent="0.35">
      <c r="A1304" s="500">
        <v>1301</v>
      </c>
      <c r="B1304" s="491"/>
      <c r="C1304" s="425" t="s">
        <v>4050</v>
      </c>
      <c r="D1304" s="1029"/>
      <c r="E1304" s="270"/>
      <c r="F1304" s="270" t="s">
        <v>1642</v>
      </c>
      <c r="G1304" s="271" t="s">
        <v>1642</v>
      </c>
      <c r="H1304" s="273" t="s">
        <v>1642</v>
      </c>
      <c r="I1304" s="271" t="s">
        <v>1642</v>
      </c>
    </row>
    <row r="1305" spans="1:9" s="60" customFormat="1" ht="13" outlineLevel="1" x14ac:dyDescent="0.35">
      <c r="A1305" s="799">
        <v>1302</v>
      </c>
      <c r="B1305" s="431"/>
      <c r="C1305" s="119" t="s">
        <v>1029</v>
      </c>
      <c r="D1305" s="422"/>
      <c r="E1305" s="420"/>
      <c r="F1305" s="420" t="s">
        <v>1642</v>
      </c>
      <c r="G1305" s="1030" t="s">
        <v>1642</v>
      </c>
      <c r="H1305" s="44" t="s">
        <v>1642</v>
      </c>
      <c r="I1305" s="420" t="s">
        <v>1642</v>
      </c>
    </row>
    <row r="1306" spans="1:9" s="60" customFormat="1" ht="25" outlineLevel="1" x14ac:dyDescent="0.35">
      <c r="A1306" s="1031">
        <v>1303</v>
      </c>
      <c r="B1306" s="1032" t="s">
        <v>4051</v>
      </c>
      <c r="C1306" s="202" t="s">
        <v>4052</v>
      </c>
      <c r="D1306" s="43" t="s">
        <v>4094</v>
      </c>
      <c r="E1306" s="560" t="s">
        <v>4604</v>
      </c>
      <c r="F1306" s="40" t="s">
        <v>4091</v>
      </c>
      <c r="G1306" s="1033" t="s">
        <v>4091</v>
      </c>
      <c r="H1306" s="40" t="s">
        <v>1870</v>
      </c>
      <c r="I1306" s="824" t="s">
        <v>4091</v>
      </c>
    </row>
    <row r="1307" spans="1:9" s="60" customFormat="1" ht="25" outlineLevel="1" x14ac:dyDescent="0.35">
      <c r="A1307" s="1031">
        <v>1304</v>
      </c>
      <c r="B1307" s="1032" t="s">
        <v>4053</v>
      </c>
      <c r="C1307" s="202" t="s">
        <v>4054</v>
      </c>
      <c r="D1307" s="147" t="s">
        <v>4090</v>
      </c>
      <c r="E1307" s="560" t="s">
        <v>4605</v>
      </c>
      <c r="F1307" s="40" t="s">
        <v>4091</v>
      </c>
      <c r="G1307" s="1033" t="s">
        <v>4091</v>
      </c>
      <c r="H1307" s="40" t="s">
        <v>257</v>
      </c>
      <c r="I1307" s="824" t="s">
        <v>4111</v>
      </c>
    </row>
    <row r="1308" spans="1:9" s="60" customFormat="1" ht="25" outlineLevel="1" x14ac:dyDescent="0.35">
      <c r="A1308" s="1031">
        <v>1305</v>
      </c>
      <c r="B1308" s="1032" t="s">
        <v>4055</v>
      </c>
      <c r="C1308" s="47" t="s">
        <v>4056</v>
      </c>
      <c r="D1308" s="147" t="s">
        <v>4090</v>
      </c>
      <c r="E1308" s="560" t="s">
        <v>4606</v>
      </c>
      <c r="F1308" s="40" t="s">
        <v>4091</v>
      </c>
      <c r="G1308" s="1033" t="s">
        <v>4091</v>
      </c>
      <c r="H1308" s="40" t="s">
        <v>257</v>
      </c>
      <c r="I1308" s="824" t="s">
        <v>4111</v>
      </c>
    </row>
    <row r="1309" spans="1:9" s="60" customFormat="1" ht="62.5" outlineLevel="1" x14ac:dyDescent="0.35">
      <c r="A1309" s="1031">
        <v>1306</v>
      </c>
      <c r="B1309" s="1032" t="s">
        <v>4057</v>
      </c>
      <c r="C1309" s="202" t="s">
        <v>4058</v>
      </c>
      <c r="D1309" s="43" t="s">
        <v>4094</v>
      </c>
      <c r="E1309" s="1034" t="s">
        <v>4607</v>
      </c>
      <c r="F1309" s="40" t="s">
        <v>4091</v>
      </c>
      <c r="G1309" s="40" t="s">
        <v>4091</v>
      </c>
      <c r="H1309" s="40" t="s">
        <v>1870</v>
      </c>
      <c r="I1309" s="824" t="s">
        <v>4091</v>
      </c>
    </row>
    <row r="1310" spans="1:9" ht="13" x14ac:dyDescent="0.35">
      <c r="A1310" s="500">
        <v>1307</v>
      </c>
      <c r="B1310" s="491"/>
      <c r="C1310" s="425" t="s">
        <v>4059</v>
      </c>
      <c r="D1310" s="1029"/>
      <c r="E1310" s="270"/>
      <c r="F1310" s="270" t="s">
        <v>1642</v>
      </c>
      <c r="G1310" s="271" t="s">
        <v>1642</v>
      </c>
      <c r="H1310" s="273" t="s">
        <v>1642</v>
      </c>
      <c r="I1310" s="271" t="s">
        <v>1642</v>
      </c>
    </row>
    <row r="1311" spans="1:9" s="60" customFormat="1" ht="13" outlineLevel="1" x14ac:dyDescent="0.35">
      <c r="A1311" s="799">
        <v>1308</v>
      </c>
      <c r="B1311" s="431"/>
      <c r="C1311" s="119" t="s">
        <v>1029</v>
      </c>
      <c r="D1311" s="422"/>
      <c r="E1311" s="1030"/>
      <c r="F1311" s="420" t="s">
        <v>1642</v>
      </c>
      <c r="G1311" s="420" t="s">
        <v>1642</v>
      </c>
      <c r="H1311" s="44" t="s">
        <v>1642</v>
      </c>
      <c r="I1311" s="420" t="s">
        <v>1642</v>
      </c>
    </row>
    <row r="1312" spans="1:9" s="60" customFormat="1" ht="37.5" outlineLevel="1" x14ac:dyDescent="0.35">
      <c r="A1312" s="1031">
        <v>1309</v>
      </c>
      <c r="B1312" s="1032" t="s">
        <v>4060</v>
      </c>
      <c r="C1312" s="47" t="s">
        <v>4061</v>
      </c>
      <c r="D1312" s="147" t="s">
        <v>4090</v>
      </c>
      <c r="E1312" s="1034" t="s">
        <v>4608</v>
      </c>
      <c r="F1312" s="40" t="s">
        <v>4091</v>
      </c>
      <c r="G1312" s="40" t="s">
        <v>4091</v>
      </c>
      <c r="H1312" s="40" t="s">
        <v>257</v>
      </c>
      <c r="I1312" s="824" t="s">
        <v>4111</v>
      </c>
    </row>
    <row r="1313" spans="1:9" s="60" customFormat="1" ht="25" outlineLevel="1" x14ac:dyDescent="0.35">
      <c r="A1313" s="1031">
        <v>1310</v>
      </c>
      <c r="B1313" s="1032" t="s">
        <v>4062</v>
      </c>
      <c r="C1313" s="202" t="s">
        <v>4063</v>
      </c>
      <c r="D1313" s="147" t="s">
        <v>4090</v>
      </c>
      <c r="E1313" s="1034" t="s">
        <v>4609</v>
      </c>
      <c r="F1313" s="40" t="s">
        <v>4091</v>
      </c>
      <c r="G1313" s="40" t="s">
        <v>4091</v>
      </c>
      <c r="H1313" s="40" t="s">
        <v>257</v>
      </c>
      <c r="I1313" s="824" t="s">
        <v>4111</v>
      </c>
    </row>
    <row r="1314" spans="1:9" s="60" customFormat="1" outlineLevel="1" x14ac:dyDescent="0.35">
      <c r="A1314" s="1035">
        <v>1311</v>
      </c>
      <c r="B1314" s="1036" t="s">
        <v>4064</v>
      </c>
      <c r="C1314" s="1037" t="s">
        <v>4065</v>
      </c>
      <c r="D1314" s="1038" t="s">
        <v>4090</v>
      </c>
      <c r="E1314" s="1039" t="s">
        <v>4610</v>
      </c>
      <c r="F1314" s="40" t="s">
        <v>4091</v>
      </c>
      <c r="G1314" s="40" t="s">
        <v>4091</v>
      </c>
      <c r="H1314" s="40" t="s">
        <v>257</v>
      </c>
      <c r="I1314" s="824" t="s">
        <v>4111</v>
      </c>
    </row>
    <row r="1315" spans="1:9" s="60" customFormat="1" ht="13" x14ac:dyDescent="0.35">
      <c r="A1315" s="500">
        <v>1312</v>
      </c>
      <c r="B1315" s="491"/>
      <c r="C1315" s="425" t="s">
        <v>4069</v>
      </c>
      <c r="D1315" s="1029"/>
      <c r="E1315" s="1029"/>
      <c r="F1315" s="1029"/>
      <c r="G1315" s="1029"/>
      <c r="H1315" s="1029"/>
      <c r="I1315" s="271" t="s">
        <v>1642</v>
      </c>
    </row>
    <row r="1316" spans="1:9" s="60" customFormat="1" ht="13.5" outlineLevel="1" thickBot="1" x14ac:dyDescent="0.4">
      <c r="A1316" s="799">
        <v>1313</v>
      </c>
      <c r="B1316" s="431"/>
      <c r="C1316" s="832" t="s">
        <v>1029</v>
      </c>
      <c r="D1316" s="422"/>
      <c r="E1316" s="416"/>
      <c r="F1316" s="416" t="s">
        <v>1642</v>
      </c>
      <c r="G1316" s="416" t="s">
        <v>1642</v>
      </c>
      <c r="H1316" s="44" t="s">
        <v>1642</v>
      </c>
      <c r="I1316" s="420" t="s">
        <v>1642</v>
      </c>
    </row>
    <row r="1317" spans="1:9" s="60" customFormat="1" outlineLevel="1" x14ac:dyDescent="0.35">
      <c r="A1317" s="1031">
        <v>1314</v>
      </c>
      <c r="B1317" s="830" t="s">
        <v>4070</v>
      </c>
      <c r="C1317" s="82" t="s">
        <v>4071</v>
      </c>
      <c r="D1317" s="147" t="s">
        <v>4090</v>
      </c>
      <c r="E1317" s="47"/>
      <c r="F1317" s="65" t="s">
        <v>4091</v>
      </c>
      <c r="G1317" s="65" t="s">
        <v>4091</v>
      </c>
      <c r="H1317" s="40" t="s">
        <v>257</v>
      </c>
      <c r="I1317" s="824" t="s">
        <v>4111</v>
      </c>
    </row>
    <row r="1318" spans="1:9" s="60" customFormat="1" ht="25" outlineLevel="1" x14ac:dyDescent="0.35">
      <c r="A1318" s="1031">
        <v>1315</v>
      </c>
      <c r="B1318" s="830" t="s">
        <v>4072</v>
      </c>
      <c r="C1318" s="82" t="s">
        <v>4073</v>
      </c>
      <c r="D1318" s="140" t="s">
        <v>1994</v>
      </c>
      <c r="E1318" s="47" t="s">
        <v>4227</v>
      </c>
      <c r="F1318" s="70" t="s">
        <v>4091</v>
      </c>
      <c r="G1318" s="70" t="s">
        <v>4091</v>
      </c>
      <c r="H1318" s="17" t="s">
        <v>257</v>
      </c>
      <c r="I1318" s="11" t="s">
        <v>4101</v>
      </c>
    </row>
    <row r="1319" spans="1:9" s="60" customFormat="1" ht="25" outlineLevel="1" x14ac:dyDescent="0.35">
      <c r="A1319" s="1031">
        <v>1316</v>
      </c>
      <c r="B1319" s="830" t="s">
        <v>4074</v>
      </c>
      <c r="C1319" s="82" t="s">
        <v>4075</v>
      </c>
      <c r="D1319" s="147" t="s">
        <v>4090</v>
      </c>
      <c r="E1319" s="47" t="s">
        <v>4228</v>
      </c>
      <c r="F1319" s="65" t="s">
        <v>4091</v>
      </c>
      <c r="G1319" s="65" t="s">
        <v>4091</v>
      </c>
      <c r="H1319" s="40" t="s">
        <v>257</v>
      </c>
      <c r="I1319" s="824" t="s">
        <v>4111</v>
      </c>
    </row>
    <row r="1320" spans="1:9" s="60" customFormat="1" ht="25" outlineLevel="1" x14ac:dyDescent="0.35">
      <c r="A1320" s="1031">
        <v>1317</v>
      </c>
      <c r="B1320" s="830" t="s">
        <v>4076</v>
      </c>
      <c r="C1320" s="82" t="s">
        <v>4077</v>
      </c>
      <c r="D1320" s="147" t="s">
        <v>4090</v>
      </c>
      <c r="E1320" s="47" t="s">
        <v>4166</v>
      </c>
      <c r="F1320" s="65" t="s">
        <v>4091</v>
      </c>
      <c r="G1320" s="65" t="s">
        <v>4091</v>
      </c>
      <c r="H1320" s="40" t="s">
        <v>257</v>
      </c>
      <c r="I1320" s="824" t="s">
        <v>4111</v>
      </c>
    </row>
    <row r="1321" spans="1:9" s="60" customFormat="1" outlineLevel="1" x14ac:dyDescent="0.35">
      <c r="A1321" s="1031">
        <v>1318</v>
      </c>
      <c r="B1321" s="830" t="s">
        <v>4078</v>
      </c>
      <c r="C1321" s="82" t="s">
        <v>4079</v>
      </c>
      <c r="D1321" s="147" t="s">
        <v>4090</v>
      </c>
      <c r="E1321" s="47"/>
      <c r="F1321" s="65" t="s">
        <v>4091</v>
      </c>
      <c r="G1321" s="65" t="s">
        <v>4091</v>
      </c>
      <c r="H1321" s="40" t="s">
        <v>257</v>
      </c>
      <c r="I1321" s="824" t="s">
        <v>4111</v>
      </c>
    </row>
  </sheetData>
  <sheetProtection autoFilter="0"/>
  <protectedRanges>
    <protectedRange algorithmName="SHA-512" hashValue="7LVHEyajPEl2lt5GjMTv2LlTK5XFmf7xiCP6/McHDTG2aoHfEHWHMq+h4TcA5JFi+XHDcL7nP4UHARNE4F545Q==" saltValue="3OvATjBY7DcCITKYdKkxWw==" spinCount="100000" sqref="B810:C810" name="RnR Task Content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11:C813" name="RnR Task Content_2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14:C814" name="RnR Task Content_2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15:C815 B817:C817" name="RnR Task Content_2_3"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16" name="RnR Task Content_2_4"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18:C820" name="RnR Task Content_2_5"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26:C826" name="RnR Task Content_2_9"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830:C832 C834:C835 C839" name="RnR Task Content_2_7_2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816" name="RnR Task Content_2_4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827" name="RnR Task Content_2_7"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27" name="RnR Task Content_2_8"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836:C838" name="RnR Task Content_2_7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836:B838" name="RnR Task Content_2_8_2" securityDescriptor="O:WDG:WDD:(A;;CC;;;S-1-5-21-74642-3284969411-2123768488-107669)(A;;CC;;;S-1-5-21-74642-3284969411-2123768488-113093)(A;;CC;;;S-1-5-21-74642-3284969411-2123768488-1293297)(A;;CC;;;S-1-5-21-74642-3284969411-2123768488-139279)(A;;CC;;;S-1-5-21-74642-3284969411-2123768488-96669)"/>
  </protectedRanges>
  <autoFilter ref="A2:I1321" xr:uid="{ACB8E0DF-430E-4E97-9A5D-8C0DCC4B71FF}"/>
  <conditionalFormatting sqref="A33:A34">
    <cfRule type="duplicateValues" dxfId="69" priority="1"/>
  </conditionalFormatting>
  <conditionalFormatting sqref="A51:A52">
    <cfRule type="duplicateValues" dxfId="68" priority="2"/>
  </conditionalFormatting>
  <conditionalFormatting sqref="A261:A262">
    <cfRule type="duplicateValues" dxfId="67" priority="3"/>
  </conditionalFormatting>
  <conditionalFormatting sqref="A263:A266">
    <cfRule type="duplicateValues" dxfId="66" priority="4"/>
  </conditionalFormatting>
  <conditionalFormatting sqref="A379:A381">
    <cfRule type="duplicateValues" dxfId="65" priority="5"/>
  </conditionalFormatting>
  <conditionalFormatting sqref="A546:A547 A532:A542">
    <cfRule type="duplicateValues" dxfId="64" priority="6"/>
  </conditionalFormatting>
  <conditionalFormatting sqref="A707:A709">
    <cfRule type="duplicateValues" dxfId="63" priority="10"/>
  </conditionalFormatting>
  <conditionalFormatting sqref="A945:A959">
    <cfRule type="duplicateValues" dxfId="62" priority="7"/>
  </conditionalFormatting>
  <conditionalFormatting sqref="A1134:A1137">
    <cfRule type="duplicateValues" dxfId="61" priority="11"/>
  </conditionalFormatting>
  <conditionalFormatting sqref="A1264:A1265">
    <cfRule type="duplicateValues" dxfId="60" priority="8"/>
  </conditionalFormatting>
  <conditionalFormatting sqref="A1275:A1278">
    <cfRule type="duplicateValues" dxfId="59" priority="9"/>
  </conditionalFormatting>
  <conditionalFormatting sqref="A32:B32">
    <cfRule type="duplicateValues" dxfId="58" priority="16"/>
  </conditionalFormatting>
  <conditionalFormatting sqref="A39:B39">
    <cfRule type="duplicateValues" dxfId="57" priority="18"/>
  </conditionalFormatting>
  <conditionalFormatting sqref="A159:B159">
    <cfRule type="duplicateValues" dxfId="56" priority="20"/>
  </conditionalFormatting>
  <conditionalFormatting sqref="A215:B215">
    <cfRule type="duplicateValues" dxfId="55" priority="21"/>
  </conditionalFormatting>
  <conditionalFormatting sqref="A310:B310">
    <cfRule type="duplicateValues" dxfId="54" priority="24"/>
  </conditionalFormatting>
  <conditionalFormatting sqref="A318:B318">
    <cfRule type="duplicateValues" dxfId="53" priority="25"/>
  </conditionalFormatting>
  <conditionalFormatting sqref="A319:B319">
    <cfRule type="duplicateValues" dxfId="52" priority="26"/>
  </conditionalFormatting>
  <conditionalFormatting sqref="A320:B320">
    <cfRule type="duplicateValues" dxfId="51" priority="27"/>
  </conditionalFormatting>
  <conditionalFormatting sqref="A325:B325">
    <cfRule type="duplicateValues" dxfId="50" priority="28"/>
  </conditionalFormatting>
  <conditionalFormatting sqref="A333:B333">
    <cfRule type="duplicateValues" dxfId="49" priority="29"/>
  </conditionalFormatting>
  <conditionalFormatting sqref="A363:B363 A361:B361">
    <cfRule type="duplicateValues" dxfId="48" priority="30"/>
  </conditionalFormatting>
  <conditionalFormatting sqref="A389:B389">
    <cfRule type="duplicateValues" dxfId="47" priority="32"/>
  </conditionalFormatting>
  <conditionalFormatting sqref="A405:B405">
    <cfRule type="duplicateValues" dxfId="46" priority="33"/>
  </conditionalFormatting>
  <conditionalFormatting sqref="A419:B419">
    <cfRule type="duplicateValues" dxfId="45" priority="34"/>
  </conditionalFormatting>
  <conditionalFormatting sqref="A435:B435">
    <cfRule type="duplicateValues" dxfId="44" priority="35"/>
  </conditionalFormatting>
  <conditionalFormatting sqref="A448:B448">
    <cfRule type="duplicateValues" dxfId="43" priority="36"/>
  </conditionalFormatting>
  <conditionalFormatting sqref="A458:B458">
    <cfRule type="duplicateValues" dxfId="42" priority="37"/>
  </conditionalFormatting>
  <conditionalFormatting sqref="A1145:B1145">
    <cfRule type="duplicateValues" dxfId="41" priority="40"/>
  </conditionalFormatting>
  <conditionalFormatting sqref="B33:B34">
    <cfRule type="duplicateValues" dxfId="40" priority="17"/>
  </conditionalFormatting>
  <conditionalFormatting sqref="B51:B52">
    <cfRule type="duplicateValues" dxfId="39" priority="19"/>
  </conditionalFormatting>
  <conditionalFormatting sqref="B261:B262">
    <cfRule type="duplicateValues" dxfId="38" priority="22"/>
  </conditionalFormatting>
  <conditionalFormatting sqref="B263:B266">
    <cfRule type="duplicateValues" dxfId="37" priority="23"/>
  </conditionalFormatting>
  <conditionalFormatting sqref="B379:B381">
    <cfRule type="duplicateValues" dxfId="36" priority="31"/>
  </conditionalFormatting>
  <conditionalFormatting sqref="B546:B547 B532:B542">
    <cfRule type="duplicateValues" dxfId="35" priority="38"/>
  </conditionalFormatting>
  <conditionalFormatting sqref="B707:B709">
    <cfRule type="duplicateValues" dxfId="34" priority="43"/>
  </conditionalFormatting>
  <conditionalFormatting sqref="B945:B959">
    <cfRule type="duplicateValues" dxfId="33" priority="39"/>
  </conditionalFormatting>
  <conditionalFormatting sqref="B1134:B1137">
    <cfRule type="duplicateValues" dxfId="32" priority="44"/>
  </conditionalFormatting>
  <conditionalFormatting sqref="B1264:B1265">
    <cfRule type="duplicateValues" dxfId="31" priority="41"/>
  </conditionalFormatting>
  <conditionalFormatting sqref="B1275:B1278">
    <cfRule type="duplicateValues" dxfId="30" priority="42"/>
  </conditionalFormatting>
  <conditionalFormatting sqref="C315">
    <cfRule type="duplicateValues" dxfId="29" priority="14"/>
  </conditionalFormatting>
  <conditionalFormatting sqref="C367">
    <cfRule type="duplicateValues" dxfId="28" priority="12"/>
  </conditionalFormatting>
  <conditionalFormatting sqref="C369">
    <cfRule type="duplicateValues" dxfId="27" priority="13"/>
  </conditionalFormatting>
  <conditionalFormatting sqref="C371">
    <cfRule type="duplicateValues" dxfId="26" priority="15"/>
  </conditionalFormatting>
  <hyperlinks>
    <hyperlink ref="E3" r:id="rId1" xr:uid="{D63D7469-2BB5-40AF-BAF7-54D9923EC9AD}"/>
    <hyperlink ref="E54" r:id="rId2" xr:uid="{C0F2FD59-B40C-4B6A-B98D-4E78FFEFB3C1}"/>
    <hyperlink ref="E146" r:id="rId3" xr:uid="{7CAB46BB-2866-4450-9DBC-55A37721C17E}"/>
    <hyperlink ref="E371" r:id="rId4" display="Process flow - additional information available. Extra-regional (between region) refreshes are available as an Optional Service. Note: This service is not available in all regions and/or datacenters and is not available from all service providers. Does not include activities such as data masking, scrambling etc." xr:uid="{5ECBFFB6-FD62-4C47-91CA-789900E0F8DD}"/>
    <hyperlink ref="E377" r:id="rId5" xr:uid="{6110919B-5548-4F15-8DA9-0CEA760C6E2C}"/>
    <hyperlink ref="E378" r:id="rId6" xr:uid="{7857163D-D38C-431C-B165-43E024DDE580}"/>
    <hyperlink ref="E384" r:id="rId7" display="Process flow - additional information available. The term &quot;update&quot; denotes the change to a new minor release of the hosted SAP software, typically focused on bug fixes and small enhancements. The terminology for such events differs within the SAP portfolio, however frequently used terms in this context are &quot;patch&quot;, &quot;Support Package&quot; and the like; this line item also includes the implementation of S/4HANA Feature Pack Stacks (FPS) but does not include the upgrade of S/4HANA to the next major release; the release sequence and the categorization of versions for each SAP product is available in the Product Availability Matrix (PAM) in SAP Service Marketplace; if a particular SAP component is not modelled in the PAM, this activity can be considered an &quot;update&quot; for that component unless where explicitly noted; this line item does not include the usage of more sophisticated update approaches like nZDT/ZDO/Downtime Minimization etc.; Requires standard scheduled downtime to implement. Any post installation tasks required which is not technical in nature (e.g. application related settings/manual code creation in customer namespace or manual activities required in SAP namespace) need to be performed by the customer. Available for systems maintained in an SAP Enterprise Cloud Services (ECS) environment for which SAP is the Service Provider. This service can be requested only after completing a migration by a Partner if applicable." xr:uid="{38D74323-7671-4E6A-B600-7142210BA887}"/>
    <hyperlink ref="E441" r:id="rId8" xr:uid="{E52402B4-B63F-4D73-9811-FDAFFB862622}"/>
    <hyperlink ref="E343" r:id="rId9" display="Process flow - additional information available. Service provider is responsible for executing this task as it can have an impact on system performance and availability. Provider will provide recommendations for technical system parameters; Provider will also adjust parameters by customer request except for certain standardized settings required to maintain system stability or security." xr:uid="{08C7E613-0568-430E-853A-ABED32D8F7EC}"/>
    <hyperlink ref="E369" r:id="rId10" display="Process flow - additional information available. Up to Six (6) refreshes per SID, per contract year, are included; additional refreshes are available as a chargeable request. Only available after initial build phase is complete. Note: copies for non-NetWeaver systems need to be evaluated on a case by case basis and is not possible in all cases. Intra-regional (same region) only (e.g. restore a system in region 2 from backup from region 1 is not possible). Extra-regional (between region) refreshes are available as an Optional Service. Does not include activities such as data masking, scrambling etc." xr:uid="{0FB610C7-9087-4FFA-AF7D-F4BA417EC7DE}"/>
    <hyperlink ref="E450" r:id="rId11" display="Process flow - additional information available. Process flow - additional information available. 500GB upper limit, above that threshold, only system copies are performed because of technical restrictions. Available for systems maintained in an SAP Enterprise Cloud Services (ECS) environment for which SAP is the Service Provider. This service can be requested only after completing a migration by a Partner if applicable." xr:uid="{18701C0B-7D8F-490C-9EBB-B3E0D3EE3520}"/>
    <hyperlink ref="E452" r:id="rId12" display="Process flow - additional information available. Available for systems maintained in an SAP Enterprise Cloud Services (ECS) environment for which SAP is the Service Provider. This service can be requested only after completing a migration by a Partner if applicable." xr:uid="{C4C74CAF-A4EA-4763-9539-599BC15C0AE1}"/>
    <hyperlink ref="E367" r:id="rId13" display="Process flow - additional information available. Up to Six (6) refreshes per SID, per contract year, are included; additional refreshes are available as a chargeable request. Only available after initial build phase is complete. Note: copies for non-NetWeaver systems need to be evaluated on a case by case basis and is not possible in all cases. Intra-regional (same region) only (e.g. restore a system in region 2 from backup from region 1 is not possible). Extra-regional (between region) refreshes are available as an Optional Service. Does not include activities such as data masking, scrambling etc." xr:uid="{5ABA12E8-3193-490A-AF0C-B7F7379BA1E2}"/>
    <hyperlink ref="E278" r:id="rId14" display="Process flow - additional information available." xr:uid="{ED05EDF2-557B-4252-86DD-832871ACE5BB}"/>
    <hyperlink ref="E279" r:id="rId15" display="Process flow - additional information available." xr:uid="{F281B21E-0434-4BFB-9E94-9C462286EE06}"/>
    <hyperlink ref="E64" r:id="rId16" display="Process flow - additional information available." xr:uid="{ED439821-5659-4DB6-BEB0-4710F827ED23}"/>
    <hyperlink ref="E382" r:id="rId17" display="Process flow - additional information available. May require additional system downtime." xr:uid="{B1068B87-00C7-42E2-BA91-E89A06CFFEA0}"/>
  </hyperlinks>
  <pageMargins left="0.25" right="0.25" top="0.75" bottom="0.75" header="0.3" footer="0.3"/>
  <pageSetup scale="43" fitToHeight="0" orientation="landscape" r:id="rId18"/>
  <headerFooter alignWithMargins="0">
    <oddFooter>&amp;LSAP HANA Enterprise Cloud, advanced edition Roles and Responsibilities (BYOL and Subscription Models) enGlobal v.07.2025
SAP Public Information
Page &amp;P of &amp;N_x000D_&amp;1#&amp;"72 Brand"&amp;6&amp;K000000                  INTERNAL ‒ SAP and External Parties under NDA Only</oddFooter>
  </headerFooter>
  <rowBreaks count="42" manualBreakCount="42">
    <brk id="26" max="16383" man="1"/>
    <brk id="52" max="16383" man="1"/>
    <brk id="78" max="16383" man="1"/>
    <brk id="117" max="16383" man="1"/>
    <brk id="137" max="16383" man="1"/>
    <brk id="159" max="16383" man="1"/>
    <brk id="208" max="16383" man="1"/>
    <brk id="240" max="16383" man="1"/>
    <brk id="266" max="16383" man="1"/>
    <brk id="304" max="16383" man="1"/>
    <brk id="331" max="16383" man="1"/>
    <brk id="363" max="16383" man="1"/>
    <brk id="375" max="16383" man="1"/>
    <brk id="394" max="16383" man="1"/>
    <brk id="409" max="16383" man="1"/>
    <brk id="427" max="16383" man="1"/>
    <brk id="448" max="16383" man="1"/>
    <brk id="466" max="16383" man="1"/>
    <brk id="485" max="16383" man="1"/>
    <brk id="529" max="16383" man="1"/>
    <brk id="574" max="16383" man="1"/>
    <brk id="592" max="16383" man="1"/>
    <brk id="641" max="16383" man="1"/>
    <brk id="667" max="16383" man="1"/>
    <brk id="684" max="16383" man="1"/>
    <brk id="704" max="16383" man="1"/>
    <brk id="730" max="16383" man="1"/>
    <brk id="767" max="16383" man="1"/>
    <brk id="827" max="16383" man="1"/>
    <brk id="861" max="16383" man="1"/>
    <brk id="907" max="16383" man="1"/>
    <brk id="919" max="16383" man="1"/>
    <brk id="980" max="16383" man="1"/>
    <brk id="1023" max="16383" man="1"/>
    <brk id="1065" max="16383" man="1"/>
    <brk id="1108" max="16383" man="1"/>
    <brk id="1120" max="16383" man="1"/>
    <brk id="1137" max="16383" man="1"/>
    <brk id="1175" max="16383" man="1"/>
    <brk id="1220" max="16383" man="1"/>
    <brk id="1280" max="16383" man="1"/>
    <brk id="1303" max="1638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38531-0F76-42AB-B6D9-3ACEEEFC9D85}">
  <sheetPr codeName="Sheet14">
    <tabColor theme="9"/>
    <outlinePr summaryBelow="0" summaryRight="0"/>
    <pageSetUpPr fitToPage="1"/>
  </sheetPr>
  <dimension ref="A1:J1405"/>
  <sheetViews>
    <sheetView showGridLines="0" view="pageBreakPreview" zoomScale="70" zoomScaleNormal="70" zoomScaleSheetLayoutView="70" zoomScalePageLayoutView="106" workbookViewId="0">
      <selection activeCell="E1238" sqref="E1238"/>
    </sheetView>
  </sheetViews>
  <sheetFormatPr defaultColWidth="9.1796875" defaultRowHeight="12.5" outlineLevelRow="2" x14ac:dyDescent="0.35"/>
  <cols>
    <col min="1" max="1" width="7.453125" style="1009" customWidth="1"/>
    <col min="2" max="2" width="23.54296875" style="428" bestFit="1" customWidth="1"/>
    <col min="3" max="3" width="70.81640625" style="57" customWidth="1"/>
    <col min="4" max="4" width="53.81640625" style="188" customWidth="1"/>
    <col min="5" max="5" width="112.54296875" style="58" bestFit="1" customWidth="1"/>
    <col min="6" max="6" width="26.81640625" style="57" bestFit="1" customWidth="1"/>
    <col min="7" max="7" width="17" style="57" customWidth="1"/>
    <col min="8" max="8" width="17.81640625" style="59" customWidth="1"/>
    <col min="9" max="9" width="43" style="59" customWidth="1"/>
    <col min="10" max="16384" width="9.1796875" style="58"/>
  </cols>
  <sheetData>
    <row r="1" spans="1:9" s="134" customFormat="1" ht="52" x14ac:dyDescent="0.35">
      <c r="A1" s="772"/>
      <c r="B1" s="926"/>
      <c r="C1" s="927" t="s">
        <v>4709</v>
      </c>
      <c r="D1" s="927" t="s">
        <v>4081</v>
      </c>
      <c r="E1" s="928" t="s">
        <v>4082</v>
      </c>
      <c r="F1" s="928"/>
      <c r="G1" s="928"/>
      <c r="H1" s="76"/>
      <c r="I1" s="76"/>
    </row>
    <row r="2" spans="1:9" s="294" customFormat="1" ht="13" x14ac:dyDescent="0.35">
      <c r="A2" s="136" t="s">
        <v>4083</v>
      </c>
      <c r="B2" s="136" t="s">
        <v>217</v>
      </c>
      <c r="C2" s="137" t="s">
        <v>218</v>
      </c>
      <c r="D2" s="138" t="s">
        <v>219</v>
      </c>
      <c r="E2" s="777" t="s">
        <v>4084</v>
      </c>
      <c r="F2" s="138" t="s">
        <v>4085</v>
      </c>
      <c r="G2" s="138" t="s">
        <v>4086</v>
      </c>
      <c r="H2" s="138" t="s">
        <v>220</v>
      </c>
      <c r="I2" s="138" t="s">
        <v>248</v>
      </c>
    </row>
    <row r="3" spans="1:9" ht="117" x14ac:dyDescent="0.35">
      <c r="A3" s="485"/>
      <c r="B3" s="452"/>
      <c r="C3" s="452"/>
      <c r="D3" s="453" t="s">
        <v>4710</v>
      </c>
      <c r="E3" s="454" t="s">
        <v>4711</v>
      </c>
      <c r="F3" s="419" t="s">
        <v>1642</v>
      </c>
      <c r="G3" s="171" t="s">
        <v>1642</v>
      </c>
      <c r="H3" s="178" t="s">
        <v>1642</v>
      </c>
      <c r="I3" s="178" t="s">
        <v>1642</v>
      </c>
    </row>
    <row r="4" spans="1:9" ht="39" x14ac:dyDescent="0.35">
      <c r="A4" s="485" t="s">
        <v>4614</v>
      </c>
      <c r="B4" s="452"/>
      <c r="C4" s="171" t="s">
        <v>1656</v>
      </c>
      <c r="D4" s="453" t="s">
        <v>4089</v>
      </c>
      <c r="E4" s="454" t="s">
        <v>4712</v>
      </c>
      <c r="F4" s="419" t="s">
        <v>1642</v>
      </c>
      <c r="G4" s="171" t="s">
        <v>1642</v>
      </c>
      <c r="H4" s="178" t="s">
        <v>1642</v>
      </c>
      <c r="I4" s="178" t="s">
        <v>1642</v>
      </c>
    </row>
    <row r="5" spans="1:9" s="134" customFormat="1" ht="13" outlineLevel="1" x14ac:dyDescent="0.35">
      <c r="A5" s="486">
        <v>2</v>
      </c>
      <c r="B5" s="440"/>
      <c r="C5" s="12" t="s">
        <v>1657</v>
      </c>
      <c r="D5" s="185"/>
      <c r="E5" s="416"/>
      <c r="F5" s="420" t="s">
        <v>1642</v>
      </c>
      <c r="G5" s="78" t="s">
        <v>1642</v>
      </c>
      <c r="H5" s="29" t="s">
        <v>1642</v>
      </c>
      <c r="I5" s="29" t="s">
        <v>1642</v>
      </c>
    </row>
    <row r="6" spans="1:9" s="858" customFormat="1" ht="50" outlineLevel="2" x14ac:dyDescent="0.35">
      <c r="A6" s="784">
        <v>3</v>
      </c>
      <c r="B6" s="439" t="s">
        <v>1658</v>
      </c>
      <c r="C6" s="13" t="s">
        <v>1659</v>
      </c>
      <c r="D6" s="257" t="s">
        <v>4090</v>
      </c>
      <c r="E6" s="70"/>
      <c r="F6" s="17" t="s">
        <v>4091</v>
      </c>
      <c r="G6" s="40" t="s">
        <v>4091</v>
      </c>
      <c r="H6" s="141" t="s">
        <v>257</v>
      </c>
      <c r="I6" s="141" t="s">
        <v>4092</v>
      </c>
    </row>
    <row r="7" spans="1:9" s="858" customFormat="1" ht="62.5" outlineLevel="2" x14ac:dyDescent="0.35">
      <c r="A7" s="784">
        <v>4</v>
      </c>
      <c r="B7" s="439" t="s">
        <v>1661</v>
      </c>
      <c r="C7" s="17" t="s">
        <v>1662</v>
      </c>
      <c r="D7" s="257" t="s">
        <v>4090</v>
      </c>
      <c r="E7" s="70"/>
      <c r="F7" s="17" t="s">
        <v>4091</v>
      </c>
      <c r="G7" s="17" t="s">
        <v>4091</v>
      </c>
      <c r="H7" s="141" t="s">
        <v>257</v>
      </c>
      <c r="I7" s="141" t="s">
        <v>4092</v>
      </c>
    </row>
    <row r="8" spans="1:9" ht="25" outlineLevel="2" x14ac:dyDescent="0.35">
      <c r="A8" s="784">
        <v>5</v>
      </c>
      <c r="B8" s="439" t="s">
        <v>1663</v>
      </c>
      <c r="C8" s="17" t="s">
        <v>1664</v>
      </c>
      <c r="D8" s="257" t="s">
        <v>4090</v>
      </c>
      <c r="E8" s="69"/>
      <c r="F8" s="17" t="s">
        <v>4091</v>
      </c>
      <c r="G8" s="17" t="s">
        <v>4091</v>
      </c>
      <c r="H8" s="141" t="s">
        <v>257</v>
      </c>
      <c r="I8" s="141" t="s">
        <v>4092</v>
      </c>
    </row>
    <row r="9" spans="1:9" s="858" customFormat="1" ht="25" outlineLevel="2" x14ac:dyDescent="0.35">
      <c r="A9" s="784">
        <v>6</v>
      </c>
      <c r="B9" s="439" t="s">
        <v>1665</v>
      </c>
      <c r="C9" s="17" t="s">
        <v>1666</v>
      </c>
      <c r="D9" s="257" t="s">
        <v>4090</v>
      </c>
      <c r="E9" s="70" t="s">
        <v>4093</v>
      </c>
      <c r="F9" s="17" t="s">
        <v>4091</v>
      </c>
      <c r="G9" s="17" t="s">
        <v>4091</v>
      </c>
      <c r="H9" s="141" t="s">
        <v>257</v>
      </c>
      <c r="I9" s="141" t="s">
        <v>4092</v>
      </c>
    </row>
    <row r="10" spans="1:9" s="858" customFormat="1" ht="37.5" outlineLevel="2" x14ac:dyDescent="0.35">
      <c r="A10" s="784">
        <v>7</v>
      </c>
      <c r="B10" s="439" t="s">
        <v>1667</v>
      </c>
      <c r="C10" s="17" t="s">
        <v>1668</v>
      </c>
      <c r="D10" s="257" t="s">
        <v>4090</v>
      </c>
      <c r="E10" s="70"/>
      <c r="F10" s="17" t="s">
        <v>4091</v>
      </c>
      <c r="G10" s="17" t="s">
        <v>4091</v>
      </c>
      <c r="H10" s="141" t="s">
        <v>257</v>
      </c>
      <c r="I10" s="141" t="s">
        <v>4092</v>
      </c>
    </row>
    <row r="11" spans="1:9" s="134" customFormat="1" ht="13" outlineLevel="1" x14ac:dyDescent="0.35">
      <c r="A11" s="486">
        <v>8</v>
      </c>
      <c r="B11" s="440"/>
      <c r="C11" s="12" t="s">
        <v>1669</v>
      </c>
      <c r="D11" s="185"/>
      <c r="E11" s="416"/>
      <c r="F11" s="420" t="s">
        <v>1642</v>
      </c>
      <c r="G11" s="78" t="s">
        <v>1642</v>
      </c>
      <c r="H11" s="29" t="s">
        <v>1642</v>
      </c>
      <c r="I11" s="29" t="s">
        <v>1642</v>
      </c>
    </row>
    <row r="12" spans="1:9" s="858" customFormat="1" ht="150" outlineLevel="2" x14ac:dyDescent="0.35">
      <c r="A12" s="780">
        <v>9</v>
      </c>
      <c r="B12" s="568" t="s">
        <v>1670</v>
      </c>
      <c r="C12" s="13" t="s">
        <v>1671</v>
      </c>
      <c r="D12" s="43" t="s">
        <v>4094</v>
      </c>
      <c r="E12" s="70" t="s">
        <v>4095</v>
      </c>
      <c r="F12" s="17" t="s">
        <v>4091</v>
      </c>
      <c r="G12" s="17" t="s">
        <v>4091</v>
      </c>
      <c r="H12" s="141" t="s">
        <v>1870</v>
      </c>
      <c r="I12" s="141" t="s">
        <v>4091</v>
      </c>
    </row>
    <row r="13" spans="1:9" s="858" customFormat="1" ht="87.5" outlineLevel="2" x14ac:dyDescent="0.35">
      <c r="A13" s="784">
        <v>10</v>
      </c>
      <c r="B13" s="439" t="s">
        <v>1673</v>
      </c>
      <c r="C13" s="13" t="s">
        <v>1674</v>
      </c>
      <c r="D13" s="257" t="s">
        <v>4090</v>
      </c>
      <c r="E13" s="70" t="s">
        <v>4096</v>
      </c>
      <c r="F13" s="17" t="s">
        <v>4091</v>
      </c>
      <c r="G13" s="17" t="s">
        <v>4091</v>
      </c>
      <c r="H13" s="141" t="s">
        <v>257</v>
      </c>
      <c r="I13" s="141" t="s">
        <v>4097</v>
      </c>
    </row>
    <row r="14" spans="1:9" s="858" customFormat="1" ht="25" outlineLevel="2" x14ac:dyDescent="0.35">
      <c r="A14" s="784">
        <v>11</v>
      </c>
      <c r="B14" s="439" t="s">
        <v>1681</v>
      </c>
      <c r="C14" s="17" t="s">
        <v>1682</v>
      </c>
      <c r="D14" s="257" t="s">
        <v>4090</v>
      </c>
      <c r="E14" s="70" t="s">
        <v>4098</v>
      </c>
      <c r="F14" s="17" t="s">
        <v>4091</v>
      </c>
      <c r="G14" s="17" t="s">
        <v>4091</v>
      </c>
      <c r="H14" s="141" t="s">
        <v>257</v>
      </c>
      <c r="I14" s="141" t="s">
        <v>4092</v>
      </c>
    </row>
    <row r="15" spans="1:9" s="858" customFormat="1" ht="25" outlineLevel="2" x14ac:dyDescent="0.35">
      <c r="A15" s="784">
        <v>12</v>
      </c>
      <c r="B15" s="439" t="s">
        <v>1683</v>
      </c>
      <c r="C15" s="17" t="s">
        <v>1684</v>
      </c>
      <c r="D15" s="257" t="s">
        <v>4090</v>
      </c>
      <c r="E15" s="47" t="s">
        <v>4099</v>
      </c>
      <c r="F15" s="17" t="s">
        <v>4091</v>
      </c>
      <c r="G15" s="17" t="s">
        <v>4091</v>
      </c>
      <c r="H15" s="141" t="s">
        <v>257</v>
      </c>
      <c r="I15" s="141" t="s">
        <v>4092</v>
      </c>
    </row>
    <row r="16" spans="1:9" s="134" customFormat="1" ht="78" outlineLevel="1" x14ac:dyDescent="0.35">
      <c r="A16" s="486">
        <v>13</v>
      </c>
      <c r="B16" s="440"/>
      <c r="C16" s="12" t="s">
        <v>1685</v>
      </c>
      <c r="D16" s="929" t="s">
        <v>4100</v>
      </c>
      <c r="E16" s="455"/>
      <c r="F16" s="420" t="s">
        <v>1642</v>
      </c>
      <c r="G16" s="78" t="s">
        <v>1642</v>
      </c>
      <c r="H16" s="29" t="s">
        <v>1642</v>
      </c>
      <c r="I16" s="29" t="s">
        <v>1642</v>
      </c>
    </row>
    <row r="17" spans="1:10" s="134" customFormat="1" ht="13" outlineLevel="2" x14ac:dyDescent="0.35">
      <c r="A17" s="486">
        <v>14</v>
      </c>
      <c r="B17" s="440"/>
      <c r="C17" s="12" t="s">
        <v>1686</v>
      </c>
      <c r="D17" s="185"/>
      <c r="E17" s="416"/>
      <c r="F17" s="420" t="s">
        <v>1642</v>
      </c>
      <c r="G17" s="78" t="s">
        <v>1642</v>
      </c>
      <c r="H17" s="29" t="s">
        <v>1642</v>
      </c>
      <c r="I17" s="29" t="s">
        <v>1642</v>
      </c>
    </row>
    <row r="18" spans="1:10" s="858" customFormat="1" outlineLevel="2" x14ac:dyDescent="0.35">
      <c r="A18" s="784">
        <v>15</v>
      </c>
      <c r="B18" s="439" t="s">
        <v>1687</v>
      </c>
      <c r="C18" s="17" t="s">
        <v>1688</v>
      </c>
      <c r="D18" s="930" t="s">
        <v>1994</v>
      </c>
      <c r="E18" s="70"/>
      <c r="F18" s="17" t="s">
        <v>4091</v>
      </c>
      <c r="G18" s="17" t="s">
        <v>4091</v>
      </c>
      <c r="H18" s="141" t="s">
        <v>257</v>
      </c>
      <c r="I18" s="40" t="s">
        <v>4101</v>
      </c>
      <c r="J18" s="58"/>
    </row>
    <row r="19" spans="1:10" s="858" customFormat="1" ht="25" outlineLevel="2" x14ac:dyDescent="0.35">
      <c r="A19" s="784">
        <v>16</v>
      </c>
      <c r="B19" s="439" t="s">
        <v>1690</v>
      </c>
      <c r="C19" s="17" t="s">
        <v>1691</v>
      </c>
      <c r="D19" s="930" t="s">
        <v>1994</v>
      </c>
      <c r="E19" s="70"/>
      <c r="F19" s="17" t="s">
        <v>4091</v>
      </c>
      <c r="G19" s="17" t="s">
        <v>4091</v>
      </c>
      <c r="H19" s="141" t="s">
        <v>257</v>
      </c>
      <c r="I19" s="40" t="s">
        <v>4101</v>
      </c>
      <c r="J19" s="58"/>
    </row>
    <row r="20" spans="1:10" s="858" customFormat="1" outlineLevel="2" x14ac:dyDescent="0.35">
      <c r="A20" s="784">
        <v>17</v>
      </c>
      <c r="B20" s="439" t="s">
        <v>1692</v>
      </c>
      <c r="C20" s="17" t="s">
        <v>1693</v>
      </c>
      <c r="D20" s="930" t="s">
        <v>1994</v>
      </c>
      <c r="E20" s="70"/>
      <c r="F20" s="17" t="s">
        <v>4091</v>
      </c>
      <c r="G20" s="17" t="s">
        <v>4091</v>
      </c>
      <c r="H20" s="141" t="s">
        <v>257</v>
      </c>
      <c r="I20" s="40" t="s">
        <v>4101</v>
      </c>
      <c r="J20" s="58"/>
    </row>
    <row r="21" spans="1:10" s="134" customFormat="1" ht="13" outlineLevel="2" x14ac:dyDescent="0.35">
      <c r="A21" s="486">
        <v>18</v>
      </c>
      <c r="B21" s="440"/>
      <c r="C21" s="12" t="s">
        <v>1694</v>
      </c>
      <c r="D21" s="185"/>
      <c r="E21" s="416"/>
      <c r="F21" s="420" t="s">
        <v>1642</v>
      </c>
      <c r="G21" s="78" t="s">
        <v>1642</v>
      </c>
      <c r="H21" s="29" t="s">
        <v>1642</v>
      </c>
      <c r="I21" s="29" t="s">
        <v>1642</v>
      </c>
    </row>
    <row r="22" spans="1:10" s="858" customFormat="1" outlineLevel="2" x14ac:dyDescent="0.35">
      <c r="A22" s="784">
        <v>19</v>
      </c>
      <c r="B22" s="439" t="s">
        <v>1695</v>
      </c>
      <c r="C22" s="17" t="s">
        <v>1696</v>
      </c>
      <c r="D22" s="930" t="s">
        <v>1994</v>
      </c>
      <c r="E22" s="70"/>
      <c r="F22" s="17" t="s">
        <v>4091</v>
      </c>
      <c r="G22" s="17" t="s">
        <v>4091</v>
      </c>
      <c r="H22" s="141" t="s">
        <v>257</v>
      </c>
      <c r="I22" s="40" t="s">
        <v>4101</v>
      </c>
      <c r="J22" s="58"/>
    </row>
    <row r="23" spans="1:10" s="858" customFormat="1" outlineLevel="2" x14ac:dyDescent="0.35">
      <c r="A23" s="784">
        <v>20</v>
      </c>
      <c r="B23" s="439" t="s">
        <v>1697</v>
      </c>
      <c r="C23" s="17" t="s">
        <v>1698</v>
      </c>
      <c r="D23" s="930" t="s">
        <v>1994</v>
      </c>
      <c r="E23" s="70"/>
      <c r="F23" s="17" t="s">
        <v>4091</v>
      </c>
      <c r="G23" s="17" t="s">
        <v>4091</v>
      </c>
      <c r="H23" s="141" t="s">
        <v>257</v>
      </c>
      <c r="I23" s="40" t="s">
        <v>4101</v>
      </c>
      <c r="J23" s="58"/>
    </row>
    <row r="24" spans="1:10" s="858" customFormat="1" outlineLevel="2" x14ac:dyDescent="0.35">
      <c r="A24" s="784">
        <v>21</v>
      </c>
      <c r="B24" s="439" t="s">
        <v>1699</v>
      </c>
      <c r="C24" s="17" t="s">
        <v>1700</v>
      </c>
      <c r="D24" s="930" t="s">
        <v>1994</v>
      </c>
      <c r="E24" s="70"/>
      <c r="F24" s="17" t="s">
        <v>4091</v>
      </c>
      <c r="G24" s="17" t="s">
        <v>4091</v>
      </c>
      <c r="H24" s="141" t="s">
        <v>257</v>
      </c>
      <c r="I24" s="40" t="s">
        <v>4101</v>
      </c>
      <c r="J24" s="58"/>
    </row>
    <row r="25" spans="1:10" s="858" customFormat="1" outlineLevel="2" x14ac:dyDescent="0.35">
      <c r="A25" s="784">
        <v>22</v>
      </c>
      <c r="B25" s="439" t="s">
        <v>1701</v>
      </c>
      <c r="C25" s="17" t="s">
        <v>1702</v>
      </c>
      <c r="D25" s="930" t="s">
        <v>1994</v>
      </c>
      <c r="E25" s="70"/>
      <c r="F25" s="17" t="s">
        <v>4091</v>
      </c>
      <c r="G25" s="17" t="s">
        <v>4091</v>
      </c>
      <c r="H25" s="141" t="s">
        <v>257</v>
      </c>
      <c r="I25" s="40" t="s">
        <v>4101</v>
      </c>
      <c r="J25" s="58"/>
    </row>
    <row r="26" spans="1:10" s="858" customFormat="1" outlineLevel="2" x14ac:dyDescent="0.35">
      <c r="A26" s="784">
        <v>23</v>
      </c>
      <c r="B26" s="439" t="s">
        <v>1703</v>
      </c>
      <c r="C26" s="17" t="s">
        <v>1704</v>
      </c>
      <c r="D26" s="930" t="s">
        <v>1994</v>
      </c>
      <c r="E26" s="70"/>
      <c r="F26" s="17" t="s">
        <v>4091</v>
      </c>
      <c r="G26" s="17" t="s">
        <v>4091</v>
      </c>
      <c r="H26" s="141" t="s">
        <v>257</v>
      </c>
      <c r="I26" s="40" t="s">
        <v>4101</v>
      </c>
      <c r="J26" s="58"/>
    </row>
    <row r="27" spans="1:10" ht="78" x14ac:dyDescent="0.35">
      <c r="A27" s="485">
        <v>24</v>
      </c>
      <c r="B27" s="452"/>
      <c r="C27" s="171" t="s">
        <v>4713</v>
      </c>
      <c r="D27" s="453" t="s">
        <v>4714</v>
      </c>
      <c r="E27" s="453" t="s">
        <v>4103</v>
      </c>
      <c r="F27" s="171" t="s">
        <v>1642</v>
      </c>
      <c r="G27" s="171" t="s">
        <v>1642</v>
      </c>
      <c r="H27" s="178" t="s">
        <v>1642</v>
      </c>
      <c r="I27" s="178" t="s">
        <v>1642</v>
      </c>
    </row>
    <row r="28" spans="1:10" ht="13" outlineLevel="1" x14ac:dyDescent="0.35">
      <c r="A28" s="486">
        <v>25</v>
      </c>
      <c r="B28" s="440"/>
      <c r="C28" s="12" t="s">
        <v>1706</v>
      </c>
      <c r="D28" s="185"/>
      <c r="E28" s="416"/>
      <c r="F28" s="420" t="s">
        <v>1642</v>
      </c>
      <c r="G28" s="78" t="s">
        <v>1642</v>
      </c>
      <c r="H28" s="29" t="s">
        <v>1642</v>
      </c>
      <c r="I28" s="29" t="s">
        <v>1642</v>
      </c>
    </row>
    <row r="29" spans="1:10" outlineLevel="2" x14ac:dyDescent="0.35">
      <c r="A29" s="784">
        <v>26</v>
      </c>
      <c r="B29" s="439" t="s">
        <v>1709</v>
      </c>
      <c r="C29" s="17" t="s">
        <v>1708</v>
      </c>
      <c r="D29" s="931" t="s">
        <v>4094</v>
      </c>
      <c r="E29" s="70" t="s">
        <v>4715</v>
      </c>
      <c r="F29" s="17" t="s">
        <v>4091</v>
      </c>
      <c r="G29" s="17" t="s">
        <v>4091</v>
      </c>
      <c r="H29" s="141" t="s">
        <v>1870</v>
      </c>
      <c r="I29" s="781" t="s">
        <v>4091</v>
      </c>
    </row>
    <row r="30" spans="1:10" ht="13" outlineLevel="1" x14ac:dyDescent="0.35">
      <c r="A30" s="486">
        <v>27</v>
      </c>
      <c r="B30" s="440"/>
      <c r="C30" s="12" t="s">
        <v>1710</v>
      </c>
      <c r="D30" s="185"/>
      <c r="E30" s="416"/>
      <c r="F30" s="420" t="s">
        <v>1642</v>
      </c>
      <c r="G30" s="420" t="s">
        <v>1642</v>
      </c>
      <c r="H30" s="29" t="s">
        <v>1642</v>
      </c>
      <c r="I30" s="29" t="s">
        <v>1642</v>
      </c>
    </row>
    <row r="31" spans="1:10" ht="37.5" outlineLevel="2" x14ac:dyDescent="0.35">
      <c r="A31" s="932">
        <v>28</v>
      </c>
      <c r="B31" s="456" t="s">
        <v>4716</v>
      </c>
      <c r="C31" s="142" t="s">
        <v>1711</v>
      </c>
      <c r="D31" s="931" t="s">
        <v>4094</v>
      </c>
      <c r="E31" s="70" t="s">
        <v>4717</v>
      </c>
      <c r="F31" s="13" t="s">
        <v>4091</v>
      </c>
      <c r="G31" s="13" t="s">
        <v>4091</v>
      </c>
      <c r="H31" s="142" t="s">
        <v>1870</v>
      </c>
      <c r="I31" s="781" t="s">
        <v>4091</v>
      </c>
    </row>
    <row r="32" spans="1:10" ht="37.5" outlineLevel="2" x14ac:dyDescent="0.35">
      <c r="A32" s="933">
        <v>29</v>
      </c>
      <c r="B32" s="433" t="s">
        <v>254</v>
      </c>
      <c r="C32" s="17" t="s">
        <v>255</v>
      </c>
      <c r="D32" s="127" t="s">
        <v>256</v>
      </c>
      <c r="E32" s="17" t="s">
        <v>258</v>
      </c>
      <c r="F32" s="17" t="s">
        <v>4091</v>
      </c>
      <c r="G32" s="17" t="s">
        <v>4091</v>
      </c>
      <c r="H32" s="141" t="s">
        <v>257</v>
      </c>
      <c r="I32" s="40" t="s">
        <v>4106</v>
      </c>
    </row>
    <row r="33" spans="1:9" s="60" customFormat="1" ht="50" outlineLevel="2" x14ac:dyDescent="0.35">
      <c r="A33" s="933">
        <v>30</v>
      </c>
      <c r="B33" s="433" t="s">
        <v>271</v>
      </c>
      <c r="C33" s="17" t="s">
        <v>272</v>
      </c>
      <c r="D33" s="127" t="s">
        <v>256</v>
      </c>
      <c r="E33" s="70" t="s">
        <v>273</v>
      </c>
      <c r="F33" s="70" t="s">
        <v>4091</v>
      </c>
      <c r="G33" s="70" t="s">
        <v>4091</v>
      </c>
      <c r="H33" s="141" t="s">
        <v>257</v>
      </c>
      <c r="I33" s="11" t="s">
        <v>4106</v>
      </c>
    </row>
    <row r="34" spans="1:9" s="60" customFormat="1" ht="50" outlineLevel="2" x14ac:dyDescent="0.35">
      <c r="A34" s="933">
        <v>31</v>
      </c>
      <c r="B34" s="433" t="s">
        <v>277</v>
      </c>
      <c r="C34" s="17" t="s">
        <v>278</v>
      </c>
      <c r="D34" s="127" t="s">
        <v>256</v>
      </c>
      <c r="E34" s="70" t="s">
        <v>281</v>
      </c>
      <c r="F34" s="70" t="s">
        <v>4091</v>
      </c>
      <c r="G34" s="70" t="s">
        <v>4091</v>
      </c>
      <c r="H34" s="141" t="s">
        <v>257</v>
      </c>
      <c r="I34" s="11" t="s">
        <v>4106</v>
      </c>
    </row>
    <row r="35" spans="1:9" ht="25" outlineLevel="2" x14ac:dyDescent="0.35">
      <c r="A35" s="784">
        <v>32</v>
      </c>
      <c r="B35" s="439" t="s">
        <v>1714</v>
      </c>
      <c r="C35" s="13" t="s">
        <v>779</v>
      </c>
      <c r="D35" s="931" t="s">
        <v>4094</v>
      </c>
      <c r="E35" s="70" t="s">
        <v>4718</v>
      </c>
      <c r="F35" s="13" t="s">
        <v>4091</v>
      </c>
      <c r="G35" s="13" t="s">
        <v>4091</v>
      </c>
      <c r="H35" s="141" t="s">
        <v>1870</v>
      </c>
      <c r="I35" s="781" t="s">
        <v>4091</v>
      </c>
    </row>
    <row r="36" spans="1:9" ht="37.5" outlineLevel="2" x14ac:dyDescent="0.35">
      <c r="A36" s="784">
        <v>33</v>
      </c>
      <c r="B36" s="439" t="s">
        <v>300</v>
      </c>
      <c r="C36" s="17" t="s">
        <v>295</v>
      </c>
      <c r="D36" s="127" t="s">
        <v>256</v>
      </c>
      <c r="E36" s="70" t="s">
        <v>297</v>
      </c>
      <c r="F36" s="17" t="s">
        <v>4091</v>
      </c>
      <c r="G36" s="17" t="s">
        <v>4091</v>
      </c>
      <c r="H36" s="141" t="s">
        <v>257</v>
      </c>
      <c r="I36" s="40" t="s">
        <v>4106</v>
      </c>
    </row>
    <row r="37" spans="1:9" ht="37.5" outlineLevel="2" x14ac:dyDescent="0.35">
      <c r="A37" s="933">
        <v>34</v>
      </c>
      <c r="B37" s="433" t="s">
        <v>1716</v>
      </c>
      <c r="C37" s="13" t="s">
        <v>1717</v>
      </c>
      <c r="D37" s="139" t="s">
        <v>4090</v>
      </c>
      <c r="E37" s="17" t="s">
        <v>4109</v>
      </c>
      <c r="F37" s="17" t="s">
        <v>4091</v>
      </c>
      <c r="G37" s="17" t="s">
        <v>4091</v>
      </c>
      <c r="H37" s="141" t="s">
        <v>257</v>
      </c>
      <c r="I37" s="40" t="s">
        <v>4106</v>
      </c>
    </row>
    <row r="38" spans="1:9" ht="25" outlineLevel="2" x14ac:dyDescent="0.35">
      <c r="A38" s="784">
        <v>35</v>
      </c>
      <c r="B38" s="439" t="s">
        <v>304</v>
      </c>
      <c r="C38" s="13" t="s">
        <v>305</v>
      </c>
      <c r="D38" s="878" t="s">
        <v>256</v>
      </c>
      <c r="E38" s="70" t="s">
        <v>306</v>
      </c>
      <c r="F38" s="17" t="s">
        <v>4091</v>
      </c>
      <c r="G38" s="17" t="s">
        <v>4091</v>
      </c>
      <c r="H38" s="141" t="s">
        <v>257</v>
      </c>
      <c r="I38" s="141" t="s">
        <v>4108</v>
      </c>
    </row>
    <row r="39" spans="1:9" ht="25" outlineLevel="2" x14ac:dyDescent="0.35">
      <c r="A39" s="784">
        <v>36</v>
      </c>
      <c r="B39" s="439" t="s">
        <v>1718</v>
      </c>
      <c r="C39" s="141" t="s">
        <v>1719</v>
      </c>
      <c r="D39" s="931" t="s">
        <v>4094</v>
      </c>
      <c r="E39" s="70" t="s">
        <v>4719</v>
      </c>
      <c r="F39" s="13" t="s">
        <v>4091</v>
      </c>
      <c r="G39" s="13" t="s">
        <v>4091</v>
      </c>
      <c r="H39" s="142" t="s">
        <v>1870</v>
      </c>
      <c r="I39" s="781" t="s">
        <v>4091</v>
      </c>
    </row>
    <row r="40" spans="1:9" ht="25" outlineLevel="2" x14ac:dyDescent="0.35">
      <c r="A40" s="784">
        <v>37</v>
      </c>
      <c r="B40" s="439" t="s">
        <v>1720</v>
      </c>
      <c r="C40" s="141" t="s">
        <v>1721</v>
      </c>
      <c r="D40" s="931" t="s">
        <v>4094</v>
      </c>
      <c r="E40" s="70" t="s">
        <v>4720</v>
      </c>
      <c r="F40" s="13" t="s">
        <v>4091</v>
      </c>
      <c r="G40" s="13" t="s">
        <v>4091</v>
      </c>
      <c r="H40" s="142" t="s">
        <v>1870</v>
      </c>
      <c r="I40" s="781" t="s">
        <v>4091</v>
      </c>
    </row>
    <row r="41" spans="1:9" outlineLevel="2" x14ac:dyDescent="0.35">
      <c r="A41" s="782">
        <v>38</v>
      </c>
      <c r="B41" s="573" t="s">
        <v>1011</v>
      </c>
      <c r="C41" s="13" t="s">
        <v>1013</v>
      </c>
      <c r="D41" s="139" t="s">
        <v>4090</v>
      </c>
      <c r="E41" s="70" t="s">
        <v>4110</v>
      </c>
      <c r="F41" s="17" t="s">
        <v>4091</v>
      </c>
      <c r="G41" s="17" t="s">
        <v>4091</v>
      </c>
      <c r="H41" s="141" t="s">
        <v>257</v>
      </c>
      <c r="I41" s="40" t="s">
        <v>4111</v>
      </c>
    </row>
    <row r="42" spans="1:9" ht="25" outlineLevel="2" x14ac:dyDescent="0.35">
      <c r="A42" s="782">
        <v>39</v>
      </c>
      <c r="B42" s="573" t="s">
        <v>1723</v>
      </c>
      <c r="C42" s="17" t="s">
        <v>1724</v>
      </c>
      <c r="D42" s="139" t="s">
        <v>4090</v>
      </c>
      <c r="E42" s="70" t="s">
        <v>4112</v>
      </c>
      <c r="F42" s="70" t="s">
        <v>4091</v>
      </c>
      <c r="G42" s="70" t="s">
        <v>4091</v>
      </c>
      <c r="H42" s="141" t="s">
        <v>257</v>
      </c>
      <c r="I42" s="40" t="s">
        <v>4108</v>
      </c>
    </row>
    <row r="43" spans="1:9" ht="13" outlineLevel="1" x14ac:dyDescent="0.35">
      <c r="A43" s="486">
        <v>40</v>
      </c>
      <c r="B43" s="440"/>
      <c r="C43" s="12" t="s">
        <v>1725</v>
      </c>
      <c r="D43" s="929" t="s">
        <v>4113</v>
      </c>
      <c r="E43" s="455"/>
      <c r="F43" s="420" t="s">
        <v>1642</v>
      </c>
      <c r="G43" s="420" t="s">
        <v>1642</v>
      </c>
      <c r="H43" s="29" t="s">
        <v>1642</v>
      </c>
      <c r="I43" s="29" t="s">
        <v>1642</v>
      </c>
    </row>
    <row r="44" spans="1:9" outlineLevel="2" x14ac:dyDescent="0.35">
      <c r="A44" s="784">
        <v>41</v>
      </c>
      <c r="B44" s="439" t="s">
        <v>1110</v>
      </c>
      <c r="C44" s="17" t="s">
        <v>1726</v>
      </c>
      <c r="D44" s="257" t="s">
        <v>4090</v>
      </c>
      <c r="E44" s="70"/>
      <c r="F44" s="17" t="s">
        <v>4091</v>
      </c>
      <c r="G44" s="17" t="s">
        <v>4091</v>
      </c>
      <c r="H44" s="141" t="s">
        <v>257</v>
      </c>
      <c r="I44" s="141" t="s">
        <v>4092</v>
      </c>
    </row>
    <row r="45" spans="1:9" outlineLevel="2" x14ac:dyDescent="0.35">
      <c r="A45" s="784">
        <v>42</v>
      </c>
      <c r="B45" s="439" t="s">
        <v>1727</v>
      </c>
      <c r="C45" s="17" t="s">
        <v>1728</v>
      </c>
      <c r="D45" s="257" t="s">
        <v>4090</v>
      </c>
      <c r="E45" s="70"/>
      <c r="F45" s="17" t="s">
        <v>4091</v>
      </c>
      <c r="G45" s="17" t="s">
        <v>4091</v>
      </c>
      <c r="H45" s="141" t="s">
        <v>257</v>
      </c>
      <c r="I45" s="141" t="s">
        <v>4092</v>
      </c>
    </row>
    <row r="46" spans="1:9" outlineLevel="2" x14ac:dyDescent="0.35">
      <c r="A46" s="784">
        <v>43</v>
      </c>
      <c r="B46" s="439" t="s">
        <v>1729</v>
      </c>
      <c r="C46" s="17" t="s">
        <v>1730</v>
      </c>
      <c r="D46" s="257" t="s">
        <v>4090</v>
      </c>
      <c r="E46" s="69" t="s">
        <v>4114</v>
      </c>
      <c r="F46" s="17" t="s">
        <v>4091</v>
      </c>
      <c r="G46" s="17" t="s">
        <v>4091</v>
      </c>
      <c r="H46" s="141" t="s">
        <v>257</v>
      </c>
      <c r="I46" s="141" t="s">
        <v>4092</v>
      </c>
    </row>
    <row r="47" spans="1:9" outlineLevel="2" x14ac:dyDescent="0.35">
      <c r="A47" s="784">
        <v>44</v>
      </c>
      <c r="B47" s="439" t="s">
        <v>1731</v>
      </c>
      <c r="C47" s="17" t="s">
        <v>1732</v>
      </c>
      <c r="D47" s="257" t="s">
        <v>4090</v>
      </c>
      <c r="E47" s="69" t="s">
        <v>4114</v>
      </c>
      <c r="F47" s="17" t="s">
        <v>4091</v>
      </c>
      <c r="G47" s="17" t="s">
        <v>4091</v>
      </c>
      <c r="H47" s="141" t="s">
        <v>257</v>
      </c>
      <c r="I47" s="141" t="s">
        <v>4092</v>
      </c>
    </row>
    <row r="48" spans="1:9" outlineLevel="2" x14ac:dyDescent="0.35">
      <c r="A48" s="784">
        <v>45</v>
      </c>
      <c r="B48" s="439" t="s">
        <v>1733</v>
      </c>
      <c r="C48" s="17" t="s">
        <v>1734</v>
      </c>
      <c r="D48" s="257" t="s">
        <v>4090</v>
      </c>
      <c r="E48" s="69"/>
      <c r="F48" s="17" t="s">
        <v>4091</v>
      </c>
      <c r="G48" s="17" t="s">
        <v>4091</v>
      </c>
      <c r="H48" s="141" t="s">
        <v>257</v>
      </c>
      <c r="I48" s="141" t="s">
        <v>4092</v>
      </c>
    </row>
    <row r="49" spans="1:9" ht="37.5" outlineLevel="2" x14ac:dyDescent="0.35">
      <c r="A49" s="784">
        <v>46</v>
      </c>
      <c r="B49" s="439" t="s">
        <v>1735</v>
      </c>
      <c r="C49" s="17" t="s">
        <v>1736</v>
      </c>
      <c r="D49" s="257" t="s">
        <v>4090</v>
      </c>
      <c r="E49" s="69" t="s">
        <v>4115</v>
      </c>
      <c r="F49" s="17" t="s">
        <v>4091</v>
      </c>
      <c r="G49" s="17" t="s">
        <v>4091</v>
      </c>
      <c r="H49" s="141" t="s">
        <v>257</v>
      </c>
      <c r="I49" s="141" t="s">
        <v>4106</v>
      </c>
    </row>
    <row r="50" spans="1:9" outlineLevel="2" x14ac:dyDescent="0.35">
      <c r="A50" s="934">
        <v>47</v>
      </c>
      <c r="B50" s="457" t="s">
        <v>1415</v>
      </c>
      <c r="C50" s="40" t="s">
        <v>1737</v>
      </c>
      <c r="D50" s="930" t="s">
        <v>1994</v>
      </c>
      <c r="E50" s="70"/>
      <c r="F50" s="17" t="s">
        <v>4091</v>
      </c>
      <c r="G50" s="17" t="s">
        <v>4091</v>
      </c>
      <c r="H50" s="141" t="s">
        <v>257</v>
      </c>
      <c r="I50" s="40" t="s">
        <v>4101</v>
      </c>
    </row>
    <row r="51" spans="1:9" ht="13" outlineLevel="1" x14ac:dyDescent="0.35">
      <c r="A51" s="486">
        <v>48</v>
      </c>
      <c r="B51" s="440"/>
      <c r="C51" s="12" t="s">
        <v>1738</v>
      </c>
      <c r="D51" s="185"/>
      <c r="E51" s="416"/>
      <c r="F51" s="420" t="s">
        <v>1642</v>
      </c>
      <c r="G51" s="420" t="s">
        <v>1642</v>
      </c>
      <c r="H51" s="29" t="s">
        <v>1642</v>
      </c>
      <c r="I51" s="29" t="s">
        <v>1642</v>
      </c>
    </row>
    <row r="52" spans="1:9" outlineLevel="2" x14ac:dyDescent="0.35">
      <c r="A52" s="784">
        <v>49</v>
      </c>
      <c r="B52" s="439" t="s">
        <v>1225</v>
      </c>
      <c r="C52" s="17" t="s">
        <v>1740</v>
      </c>
      <c r="D52" s="257" t="s">
        <v>4090</v>
      </c>
      <c r="E52" s="695" t="s">
        <v>4116</v>
      </c>
      <c r="F52" s="17" t="s">
        <v>4091</v>
      </c>
      <c r="G52" s="17" t="s">
        <v>4091</v>
      </c>
      <c r="H52" s="141" t="s">
        <v>257</v>
      </c>
      <c r="I52" s="141" t="s">
        <v>4108</v>
      </c>
    </row>
    <row r="53" spans="1:9" outlineLevel="2" x14ac:dyDescent="0.35">
      <c r="A53" s="784">
        <v>50</v>
      </c>
      <c r="B53" s="439" t="s">
        <v>975</v>
      </c>
      <c r="C53" s="17" t="s">
        <v>977</v>
      </c>
      <c r="D53" s="930" t="s">
        <v>1994</v>
      </c>
      <c r="E53" s="70"/>
      <c r="F53" s="17" t="s">
        <v>4091</v>
      </c>
      <c r="G53" s="17" t="s">
        <v>4091</v>
      </c>
      <c r="H53" s="141" t="s">
        <v>257</v>
      </c>
      <c r="I53" s="40" t="s">
        <v>4101</v>
      </c>
    </row>
    <row r="54" spans="1:9" s="935" customFormat="1" outlineLevel="2" x14ac:dyDescent="0.35">
      <c r="A54" s="383">
        <v>51</v>
      </c>
      <c r="B54" s="17" t="s">
        <v>1049</v>
      </c>
      <c r="C54" s="17" t="s">
        <v>1741</v>
      </c>
      <c r="D54" s="139" t="s">
        <v>4090</v>
      </c>
      <c r="E54" s="17"/>
      <c r="F54" s="17" t="s">
        <v>4091</v>
      </c>
      <c r="G54" s="17" t="s">
        <v>4091</v>
      </c>
      <c r="H54" s="141" t="s">
        <v>257</v>
      </c>
      <c r="I54" s="40" t="s">
        <v>4108</v>
      </c>
    </row>
    <row r="55" spans="1:9" outlineLevel="2" x14ac:dyDescent="0.35">
      <c r="A55" s="383">
        <v>52</v>
      </c>
      <c r="B55" s="17" t="s">
        <v>1361</v>
      </c>
      <c r="C55" s="17" t="s">
        <v>1742</v>
      </c>
      <c r="D55" s="139" t="s">
        <v>4090</v>
      </c>
      <c r="E55" s="17"/>
      <c r="F55" s="17" t="s">
        <v>4091</v>
      </c>
      <c r="G55" s="17" t="s">
        <v>4091</v>
      </c>
      <c r="H55" s="141" t="s">
        <v>257</v>
      </c>
      <c r="I55" s="40" t="s">
        <v>4111</v>
      </c>
    </row>
    <row r="56" spans="1:9" ht="13" outlineLevel="1" x14ac:dyDescent="0.35">
      <c r="A56" s="486">
        <v>53</v>
      </c>
      <c r="B56" s="440"/>
      <c r="C56" s="12" t="s">
        <v>1743</v>
      </c>
      <c r="D56" s="185"/>
      <c r="E56" s="416"/>
      <c r="F56" s="420" t="s">
        <v>1642</v>
      </c>
      <c r="G56" s="420" t="s">
        <v>1642</v>
      </c>
      <c r="H56" s="29" t="s">
        <v>1642</v>
      </c>
      <c r="I56" s="29" t="s">
        <v>1642</v>
      </c>
    </row>
    <row r="57" spans="1:9" outlineLevel="2" x14ac:dyDescent="0.35">
      <c r="A57" s="784">
        <v>54</v>
      </c>
      <c r="B57" s="439" t="s">
        <v>891</v>
      </c>
      <c r="C57" s="17" t="s">
        <v>893</v>
      </c>
      <c r="D57" s="257" t="s">
        <v>4090</v>
      </c>
      <c r="E57" s="70" t="s">
        <v>4117</v>
      </c>
      <c r="F57" s="17" t="s">
        <v>4091</v>
      </c>
      <c r="G57" s="17" t="s">
        <v>4091</v>
      </c>
      <c r="H57" s="141" t="s">
        <v>257</v>
      </c>
      <c r="I57" s="141" t="s">
        <v>4092</v>
      </c>
    </row>
    <row r="58" spans="1:9" outlineLevel="2" x14ac:dyDescent="0.35">
      <c r="A58" s="784">
        <v>55</v>
      </c>
      <c r="B58" s="439" t="s">
        <v>1744</v>
      </c>
      <c r="C58" s="17" t="s">
        <v>1745</v>
      </c>
      <c r="D58" s="257" t="s">
        <v>4090</v>
      </c>
      <c r="E58" s="70"/>
      <c r="F58" s="17" t="s">
        <v>4091</v>
      </c>
      <c r="G58" s="17" t="s">
        <v>4091</v>
      </c>
      <c r="H58" s="141" t="s">
        <v>257</v>
      </c>
      <c r="I58" s="141" t="s">
        <v>4092</v>
      </c>
    </row>
    <row r="59" spans="1:9" outlineLevel="2" x14ac:dyDescent="0.35">
      <c r="A59" s="780">
        <v>56</v>
      </c>
      <c r="B59" s="568" t="s">
        <v>896</v>
      </c>
      <c r="C59" s="17" t="s">
        <v>1746</v>
      </c>
      <c r="D59" s="139" t="s">
        <v>4090</v>
      </c>
      <c r="E59" s="70" t="s">
        <v>4118</v>
      </c>
      <c r="F59" s="17" t="s">
        <v>4091</v>
      </c>
      <c r="G59" s="17" t="s">
        <v>4091</v>
      </c>
      <c r="H59" s="141" t="s">
        <v>257</v>
      </c>
      <c r="I59" s="141" t="s">
        <v>4108</v>
      </c>
    </row>
    <row r="60" spans="1:9" outlineLevel="2" x14ac:dyDescent="0.35">
      <c r="A60" s="784">
        <v>57</v>
      </c>
      <c r="B60" s="439" t="s">
        <v>1747</v>
      </c>
      <c r="C60" s="17" t="s">
        <v>1748</v>
      </c>
      <c r="D60" s="257" t="s">
        <v>4090</v>
      </c>
      <c r="E60" s="70"/>
      <c r="F60" s="17" t="s">
        <v>4091</v>
      </c>
      <c r="G60" s="17" t="s">
        <v>4091</v>
      </c>
      <c r="H60" s="141" t="s">
        <v>257</v>
      </c>
      <c r="I60" s="141" t="s">
        <v>4119</v>
      </c>
    </row>
    <row r="61" spans="1:9" outlineLevel="2" x14ac:dyDescent="0.35">
      <c r="A61" s="784">
        <v>58</v>
      </c>
      <c r="B61" s="439" t="s">
        <v>1749</v>
      </c>
      <c r="C61" s="13" t="s">
        <v>1750</v>
      </c>
      <c r="D61" s="257" t="s">
        <v>4090</v>
      </c>
      <c r="E61" s="70"/>
      <c r="F61" s="17" t="s">
        <v>4091</v>
      </c>
      <c r="G61" s="17" t="s">
        <v>4091</v>
      </c>
      <c r="H61" s="141" t="s">
        <v>257</v>
      </c>
      <c r="I61" s="141" t="s">
        <v>4092</v>
      </c>
    </row>
    <row r="62" spans="1:9" outlineLevel="2" x14ac:dyDescent="0.35">
      <c r="A62" s="784">
        <v>59</v>
      </c>
      <c r="B62" s="439" t="s">
        <v>1751</v>
      </c>
      <c r="C62" s="17" t="s">
        <v>1752</v>
      </c>
      <c r="D62" s="257" t="s">
        <v>4090</v>
      </c>
      <c r="E62" s="70"/>
      <c r="F62" s="17" t="s">
        <v>4091</v>
      </c>
      <c r="G62" s="17" t="s">
        <v>4091</v>
      </c>
      <c r="H62" s="141" t="s">
        <v>257</v>
      </c>
      <c r="I62" s="141" t="s">
        <v>4092</v>
      </c>
    </row>
    <row r="63" spans="1:9" outlineLevel="2" x14ac:dyDescent="0.35">
      <c r="A63" s="784">
        <v>60</v>
      </c>
      <c r="B63" s="439" t="s">
        <v>1753</v>
      </c>
      <c r="C63" s="17" t="s">
        <v>1754</v>
      </c>
      <c r="D63" s="257" t="s">
        <v>4090</v>
      </c>
      <c r="E63" s="70"/>
      <c r="F63" s="17" t="s">
        <v>4091</v>
      </c>
      <c r="G63" s="17" t="s">
        <v>4091</v>
      </c>
      <c r="H63" s="141" t="s">
        <v>257</v>
      </c>
      <c r="I63" s="141" t="s">
        <v>4092</v>
      </c>
    </row>
    <row r="64" spans="1:9" s="60" customFormat="1" ht="25" outlineLevel="2" x14ac:dyDescent="0.35">
      <c r="A64" s="780">
        <v>61</v>
      </c>
      <c r="B64" s="568" t="s">
        <v>820</v>
      </c>
      <c r="C64" s="17" t="s">
        <v>1755</v>
      </c>
      <c r="D64" s="139" t="s">
        <v>4090</v>
      </c>
      <c r="E64" s="574" t="s">
        <v>4120</v>
      </c>
      <c r="F64" s="70" t="s">
        <v>4091</v>
      </c>
      <c r="G64" s="70" t="s">
        <v>4091</v>
      </c>
      <c r="H64" s="18" t="s">
        <v>257</v>
      </c>
      <c r="I64" s="781" t="s">
        <v>4121</v>
      </c>
    </row>
    <row r="65" spans="1:9" ht="13" outlineLevel="1" x14ac:dyDescent="0.35">
      <c r="A65" s="486">
        <v>62</v>
      </c>
      <c r="B65" s="440"/>
      <c r="C65" s="12" t="s">
        <v>1756</v>
      </c>
      <c r="D65" s="185"/>
      <c r="E65" s="416"/>
      <c r="F65" s="420" t="s">
        <v>1642</v>
      </c>
      <c r="G65" s="420" t="s">
        <v>1642</v>
      </c>
      <c r="H65" s="29" t="s">
        <v>1642</v>
      </c>
      <c r="I65" s="29" t="s">
        <v>1642</v>
      </c>
    </row>
    <row r="66" spans="1:9" outlineLevel="2" x14ac:dyDescent="0.35">
      <c r="A66" s="784">
        <v>63</v>
      </c>
      <c r="B66" s="439" t="s">
        <v>1757</v>
      </c>
      <c r="C66" s="17" t="s">
        <v>1758</v>
      </c>
      <c r="D66" s="257" t="s">
        <v>4090</v>
      </c>
      <c r="E66" s="70"/>
      <c r="F66" s="17" t="s">
        <v>4091</v>
      </c>
      <c r="G66" s="17" t="s">
        <v>4091</v>
      </c>
      <c r="H66" s="141" t="s">
        <v>257</v>
      </c>
      <c r="I66" s="141" t="s">
        <v>4092</v>
      </c>
    </row>
    <row r="67" spans="1:9" outlineLevel="2" x14ac:dyDescent="0.35">
      <c r="A67" s="784">
        <v>64</v>
      </c>
      <c r="B67" s="439" t="s">
        <v>1759</v>
      </c>
      <c r="C67" s="17" t="s">
        <v>1760</v>
      </c>
      <c r="D67" s="257" t="s">
        <v>4090</v>
      </c>
      <c r="E67" s="70"/>
      <c r="F67" s="17" t="s">
        <v>4091</v>
      </c>
      <c r="G67" s="17" t="s">
        <v>4091</v>
      </c>
      <c r="H67" s="141" t="s">
        <v>257</v>
      </c>
      <c r="I67" s="141" t="s">
        <v>4092</v>
      </c>
    </row>
    <row r="68" spans="1:9" ht="13" outlineLevel="1" x14ac:dyDescent="0.35">
      <c r="A68" s="486">
        <v>65</v>
      </c>
      <c r="B68" s="440"/>
      <c r="C68" s="12" t="s">
        <v>1761</v>
      </c>
      <c r="D68" s="185"/>
      <c r="E68" s="416"/>
      <c r="F68" s="420" t="s">
        <v>1642</v>
      </c>
      <c r="G68" s="420" t="s">
        <v>1642</v>
      </c>
      <c r="H68" s="29" t="s">
        <v>1642</v>
      </c>
      <c r="I68" s="29" t="s">
        <v>1642</v>
      </c>
    </row>
    <row r="69" spans="1:9" ht="13" outlineLevel="2" x14ac:dyDescent="0.35">
      <c r="A69" s="486">
        <v>66</v>
      </c>
      <c r="B69" s="440"/>
      <c r="C69" s="12" t="s">
        <v>1762</v>
      </c>
      <c r="D69" s="185"/>
      <c r="E69" s="416"/>
      <c r="F69" s="420" t="s">
        <v>1642</v>
      </c>
      <c r="G69" s="420" t="s">
        <v>1642</v>
      </c>
      <c r="H69" s="29" t="s">
        <v>1642</v>
      </c>
      <c r="I69" s="29" t="s">
        <v>1642</v>
      </c>
    </row>
    <row r="70" spans="1:9" outlineLevel="2" x14ac:dyDescent="0.35">
      <c r="A70" s="784">
        <v>67</v>
      </c>
      <c r="B70" s="439" t="s">
        <v>1763</v>
      </c>
      <c r="C70" s="17" t="s">
        <v>1764</v>
      </c>
      <c r="D70" s="257" t="s">
        <v>4090</v>
      </c>
      <c r="E70" s="70" t="s">
        <v>4122</v>
      </c>
      <c r="F70" s="17" t="s">
        <v>4091</v>
      </c>
      <c r="G70" s="17" t="s">
        <v>4091</v>
      </c>
      <c r="H70" s="141" t="s">
        <v>257</v>
      </c>
      <c r="I70" s="141" t="s">
        <v>4092</v>
      </c>
    </row>
    <row r="71" spans="1:9" s="60" customFormat="1" ht="37.5" outlineLevel="2" x14ac:dyDescent="0.35">
      <c r="A71" s="784">
        <v>68</v>
      </c>
      <c r="B71" s="439" t="s">
        <v>311</v>
      </c>
      <c r="C71" s="17" t="s">
        <v>1765</v>
      </c>
      <c r="D71" s="127" t="s">
        <v>256</v>
      </c>
      <c r="E71" s="70" t="s">
        <v>4123</v>
      </c>
      <c r="F71" s="17" t="s">
        <v>4091</v>
      </c>
      <c r="G71" s="17" t="s">
        <v>4091</v>
      </c>
      <c r="H71" s="141" t="s">
        <v>257</v>
      </c>
      <c r="I71" s="141" t="s">
        <v>4108</v>
      </c>
    </row>
    <row r="72" spans="1:9" s="858" customFormat="1" ht="62.5" outlineLevel="2" x14ac:dyDescent="0.35">
      <c r="A72" s="784">
        <v>69</v>
      </c>
      <c r="B72" s="439" t="s">
        <v>1328</v>
      </c>
      <c r="C72" s="17" t="s">
        <v>1766</v>
      </c>
      <c r="D72" s="140" t="s">
        <v>1994</v>
      </c>
      <c r="E72" s="70" t="s">
        <v>4124</v>
      </c>
      <c r="F72" s="70" t="s">
        <v>4091</v>
      </c>
      <c r="G72" s="70" t="s">
        <v>4091</v>
      </c>
      <c r="H72" s="141" t="s">
        <v>257</v>
      </c>
      <c r="I72" s="11" t="s">
        <v>4101</v>
      </c>
    </row>
    <row r="73" spans="1:9" outlineLevel="2" x14ac:dyDescent="0.35">
      <c r="A73" s="784">
        <v>70</v>
      </c>
      <c r="B73" s="439" t="s">
        <v>1767</v>
      </c>
      <c r="C73" s="17" t="s">
        <v>1768</v>
      </c>
      <c r="D73" s="257" t="s">
        <v>4090</v>
      </c>
      <c r="E73" s="70"/>
      <c r="F73" s="17" t="s">
        <v>4091</v>
      </c>
      <c r="G73" s="17" t="s">
        <v>4091</v>
      </c>
      <c r="H73" s="141" t="s">
        <v>257</v>
      </c>
      <c r="I73" s="141" t="s">
        <v>4092</v>
      </c>
    </row>
    <row r="74" spans="1:9" ht="25" outlineLevel="2" x14ac:dyDescent="0.35">
      <c r="A74" s="784">
        <v>71</v>
      </c>
      <c r="B74" s="439" t="s">
        <v>1769</v>
      </c>
      <c r="C74" s="17" t="s">
        <v>1770</v>
      </c>
      <c r="D74" s="257" t="s">
        <v>4090</v>
      </c>
      <c r="E74" s="70" t="s">
        <v>4125</v>
      </c>
      <c r="F74" s="17" t="s">
        <v>4091</v>
      </c>
      <c r="G74" s="17" t="s">
        <v>4091</v>
      </c>
      <c r="H74" s="141" t="s">
        <v>257</v>
      </c>
      <c r="I74" s="141" t="s">
        <v>4092</v>
      </c>
    </row>
    <row r="75" spans="1:9" ht="25" outlineLevel="2" x14ac:dyDescent="0.35">
      <c r="A75" s="784">
        <v>72</v>
      </c>
      <c r="B75" s="439" t="s">
        <v>1771</v>
      </c>
      <c r="C75" s="17" t="s">
        <v>1772</v>
      </c>
      <c r="D75" s="257" t="s">
        <v>4090</v>
      </c>
      <c r="E75" s="70"/>
      <c r="F75" s="17" t="s">
        <v>4091</v>
      </c>
      <c r="G75" s="17" t="s">
        <v>4091</v>
      </c>
      <c r="H75" s="141" t="s">
        <v>257</v>
      </c>
      <c r="I75" s="141" t="s">
        <v>4092</v>
      </c>
    </row>
    <row r="76" spans="1:9" ht="37.5" outlineLevel="2" x14ac:dyDescent="0.35">
      <c r="A76" s="780">
        <v>73</v>
      </c>
      <c r="B76" s="568" t="s">
        <v>1302</v>
      </c>
      <c r="C76" s="17" t="s">
        <v>1773</v>
      </c>
      <c r="D76" s="139" t="s">
        <v>4090</v>
      </c>
      <c r="E76" s="70" t="s">
        <v>4126</v>
      </c>
      <c r="F76" s="70" t="s">
        <v>4091</v>
      </c>
      <c r="G76" s="70" t="s">
        <v>4091</v>
      </c>
      <c r="H76" s="141" t="s">
        <v>257</v>
      </c>
      <c r="I76" s="781" t="s">
        <v>4108</v>
      </c>
    </row>
    <row r="77" spans="1:9" ht="25" outlineLevel="2" x14ac:dyDescent="0.35">
      <c r="A77" s="780">
        <v>74</v>
      </c>
      <c r="B77" s="568" t="s">
        <v>326</v>
      </c>
      <c r="C77" s="17" t="s">
        <v>327</v>
      </c>
      <c r="D77" s="127" t="s">
        <v>256</v>
      </c>
      <c r="E77" s="70" t="s">
        <v>328</v>
      </c>
      <c r="F77" s="70" t="s">
        <v>4091</v>
      </c>
      <c r="G77" s="70" t="s">
        <v>4091</v>
      </c>
      <c r="H77" s="141" t="s">
        <v>257</v>
      </c>
      <c r="I77" s="781" t="s">
        <v>4108</v>
      </c>
    </row>
    <row r="78" spans="1:9" outlineLevel="2" x14ac:dyDescent="0.35">
      <c r="A78" s="784">
        <v>75</v>
      </c>
      <c r="B78" s="439" t="s">
        <v>1774</v>
      </c>
      <c r="C78" s="17" t="s">
        <v>1775</v>
      </c>
      <c r="D78" s="931" t="s">
        <v>4094</v>
      </c>
      <c r="E78" s="70"/>
      <c r="F78" s="17" t="s">
        <v>4091</v>
      </c>
      <c r="G78" s="17" t="s">
        <v>4091</v>
      </c>
      <c r="H78" s="141" t="s">
        <v>1870</v>
      </c>
      <c r="I78" s="141" t="s">
        <v>4091</v>
      </c>
    </row>
    <row r="79" spans="1:9" ht="91" outlineLevel="1" x14ac:dyDescent="0.35">
      <c r="A79" s="631">
        <v>76</v>
      </c>
      <c r="B79" s="567"/>
      <c r="C79" s="420" t="s">
        <v>1776</v>
      </c>
      <c r="D79" s="420" t="s">
        <v>4127</v>
      </c>
      <c r="E79" s="416"/>
      <c r="F79" s="420" t="s">
        <v>1642</v>
      </c>
      <c r="G79" s="420" t="s">
        <v>1642</v>
      </c>
      <c r="H79" s="29" t="s">
        <v>1642</v>
      </c>
      <c r="I79" s="29" t="s">
        <v>1642</v>
      </c>
    </row>
    <row r="80" spans="1:9" ht="37.5" outlineLevel="2" x14ac:dyDescent="0.35">
      <c r="A80" s="780">
        <v>77</v>
      </c>
      <c r="B80" s="568" t="s">
        <v>1777</v>
      </c>
      <c r="C80" s="17" t="s">
        <v>1778</v>
      </c>
      <c r="D80" s="139" t="s">
        <v>4090</v>
      </c>
      <c r="E80" s="70" t="s">
        <v>4128</v>
      </c>
      <c r="F80" s="17" t="s">
        <v>4091</v>
      </c>
      <c r="G80" s="17" t="s">
        <v>4091</v>
      </c>
      <c r="H80" s="141" t="s">
        <v>257</v>
      </c>
      <c r="I80" s="141" t="s">
        <v>4106</v>
      </c>
    </row>
    <row r="81" spans="1:9" ht="37.5" outlineLevel="2" x14ac:dyDescent="0.35">
      <c r="A81" s="780">
        <v>78</v>
      </c>
      <c r="B81" s="568" t="s">
        <v>1779</v>
      </c>
      <c r="C81" s="17" t="s">
        <v>1780</v>
      </c>
      <c r="D81" s="139" t="s">
        <v>4090</v>
      </c>
      <c r="E81" s="70" t="s">
        <v>4129</v>
      </c>
      <c r="F81" s="17" t="s">
        <v>4091</v>
      </c>
      <c r="G81" s="17" t="s">
        <v>4091</v>
      </c>
      <c r="H81" s="141" t="s">
        <v>257</v>
      </c>
      <c r="I81" s="141" t="s">
        <v>4106</v>
      </c>
    </row>
    <row r="82" spans="1:9" ht="37.5" outlineLevel="2" x14ac:dyDescent="0.35">
      <c r="A82" s="780">
        <v>79</v>
      </c>
      <c r="B82" s="568" t="s">
        <v>1781</v>
      </c>
      <c r="C82" s="17" t="s">
        <v>1782</v>
      </c>
      <c r="D82" s="139" t="s">
        <v>4090</v>
      </c>
      <c r="E82" s="70" t="s">
        <v>4130</v>
      </c>
      <c r="F82" s="17" t="s">
        <v>4091</v>
      </c>
      <c r="G82" s="17" t="s">
        <v>4091</v>
      </c>
      <c r="H82" s="141" t="s">
        <v>257</v>
      </c>
      <c r="I82" s="141" t="s">
        <v>4106</v>
      </c>
    </row>
    <row r="83" spans="1:9" ht="37.5" outlineLevel="2" x14ac:dyDescent="0.35">
      <c r="A83" s="780">
        <v>80</v>
      </c>
      <c r="B83" s="568" t="s">
        <v>1783</v>
      </c>
      <c r="C83" s="17" t="s">
        <v>1784</v>
      </c>
      <c r="D83" s="139" t="s">
        <v>4090</v>
      </c>
      <c r="E83" s="70" t="s">
        <v>4131</v>
      </c>
      <c r="F83" s="17" t="s">
        <v>4091</v>
      </c>
      <c r="G83" s="17" t="s">
        <v>4091</v>
      </c>
      <c r="H83" s="141" t="s">
        <v>257</v>
      </c>
      <c r="I83" s="141" t="s">
        <v>4106</v>
      </c>
    </row>
    <row r="84" spans="1:9" ht="37.5" outlineLevel="2" x14ac:dyDescent="0.35">
      <c r="A84" s="780">
        <v>81</v>
      </c>
      <c r="B84" s="568" t="s">
        <v>1785</v>
      </c>
      <c r="C84" s="17" t="s">
        <v>1786</v>
      </c>
      <c r="D84" s="139" t="s">
        <v>4090</v>
      </c>
      <c r="E84" s="70"/>
      <c r="F84" s="17" t="s">
        <v>4091</v>
      </c>
      <c r="G84" s="17" t="s">
        <v>4091</v>
      </c>
      <c r="H84" s="141" t="s">
        <v>257</v>
      </c>
      <c r="I84" s="141" t="s">
        <v>4106</v>
      </c>
    </row>
    <row r="85" spans="1:9" ht="37.5" outlineLevel="2" x14ac:dyDescent="0.35">
      <c r="A85" s="780">
        <v>82</v>
      </c>
      <c r="B85" s="568" t="s">
        <v>1787</v>
      </c>
      <c r="C85" s="17" t="s">
        <v>1788</v>
      </c>
      <c r="D85" s="139" t="s">
        <v>4090</v>
      </c>
      <c r="E85" s="70" t="s">
        <v>4122</v>
      </c>
      <c r="F85" s="17" t="s">
        <v>4091</v>
      </c>
      <c r="G85" s="17" t="s">
        <v>4091</v>
      </c>
      <c r="H85" s="141" t="s">
        <v>257</v>
      </c>
      <c r="I85" s="141" t="s">
        <v>4106</v>
      </c>
    </row>
    <row r="86" spans="1:9" ht="37.5" outlineLevel="2" x14ac:dyDescent="0.35">
      <c r="A86" s="780">
        <v>83</v>
      </c>
      <c r="B86" s="568" t="s">
        <v>1789</v>
      </c>
      <c r="C86" s="13" t="s">
        <v>1790</v>
      </c>
      <c r="D86" s="139" t="s">
        <v>4090</v>
      </c>
      <c r="E86" s="70"/>
      <c r="F86" s="17" t="s">
        <v>4091</v>
      </c>
      <c r="G86" s="17" t="s">
        <v>4091</v>
      </c>
      <c r="H86" s="141" t="s">
        <v>257</v>
      </c>
      <c r="I86" s="141" t="s">
        <v>4106</v>
      </c>
    </row>
    <row r="87" spans="1:9" ht="37.5" outlineLevel="2" x14ac:dyDescent="0.35">
      <c r="A87" s="780">
        <v>84</v>
      </c>
      <c r="B87" s="568" t="s">
        <v>1791</v>
      </c>
      <c r="C87" s="17" t="s">
        <v>1792</v>
      </c>
      <c r="D87" s="139" t="s">
        <v>4090</v>
      </c>
      <c r="E87" s="70"/>
      <c r="F87" s="17" t="s">
        <v>4091</v>
      </c>
      <c r="G87" s="17" t="s">
        <v>4091</v>
      </c>
      <c r="H87" s="141" t="s">
        <v>257</v>
      </c>
      <c r="I87" s="141" t="s">
        <v>4106</v>
      </c>
    </row>
    <row r="88" spans="1:9" ht="13" outlineLevel="1" x14ac:dyDescent="0.35">
      <c r="A88" s="486">
        <v>85</v>
      </c>
      <c r="B88" s="440"/>
      <c r="C88" s="44" t="s">
        <v>1793</v>
      </c>
      <c r="D88" s="144"/>
      <c r="E88" s="417"/>
      <c r="F88" s="417" t="s">
        <v>1642</v>
      </c>
      <c r="G88" s="417" t="s">
        <v>1642</v>
      </c>
      <c r="H88" s="62" t="s">
        <v>1642</v>
      </c>
      <c r="I88" s="62" t="s">
        <v>1642</v>
      </c>
    </row>
    <row r="89" spans="1:9" s="60" customFormat="1" ht="25" outlineLevel="2" x14ac:dyDescent="0.35">
      <c r="A89" s="780">
        <v>86</v>
      </c>
      <c r="B89" s="568" t="s">
        <v>1794</v>
      </c>
      <c r="C89" s="17" t="s">
        <v>1795</v>
      </c>
      <c r="D89" s="139" t="s">
        <v>4090</v>
      </c>
      <c r="E89" s="69" t="s">
        <v>4132</v>
      </c>
      <c r="F89" s="70" t="s">
        <v>4091</v>
      </c>
      <c r="G89" s="70" t="s">
        <v>4091</v>
      </c>
      <c r="H89" s="20" t="s">
        <v>257</v>
      </c>
      <c r="I89" s="781" t="s">
        <v>4108</v>
      </c>
    </row>
    <row r="90" spans="1:9" ht="13" outlineLevel="1" x14ac:dyDescent="0.35">
      <c r="A90" s="799">
        <v>87</v>
      </c>
      <c r="B90" s="431"/>
      <c r="C90" s="420" t="s">
        <v>1796</v>
      </c>
      <c r="D90" s="185"/>
      <c r="E90" s="416"/>
      <c r="F90" s="420" t="s">
        <v>1642</v>
      </c>
      <c r="G90" s="420" t="s">
        <v>1642</v>
      </c>
      <c r="H90" s="29" t="s">
        <v>1642</v>
      </c>
      <c r="I90" s="29" t="s">
        <v>1642</v>
      </c>
    </row>
    <row r="91" spans="1:9" ht="25" outlineLevel="2" x14ac:dyDescent="0.35">
      <c r="A91" s="784">
        <v>88</v>
      </c>
      <c r="B91" s="439" t="s">
        <v>1797</v>
      </c>
      <c r="C91" s="13" t="s">
        <v>1798</v>
      </c>
      <c r="D91" s="931" t="s">
        <v>4094</v>
      </c>
      <c r="E91" s="70" t="s">
        <v>4133</v>
      </c>
      <c r="F91" s="17" t="s">
        <v>4091</v>
      </c>
      <c r="G91" s="17" t="s">
        <v>4091</v>
      </c>
      <c r="H91" s="141" t="s">
        <v>1870</v>
      </c>
      <c r="I91" s="141" t="s">
        <v>4091</v>
      </c>
    </row>
    <row r="92" spans="1:9" outlineLevel="2" x14ac:dyDescent="0.35">
      <c r="A92" s="784">
        <v>89</v>
      </c>
      <c r="B92" s="439" t="s">
        <v>1799</v>
      </c>
      <c r="C92" s="17" t="s">
        <v>1800</v>
      </c>
      <c r="D92" s="931" t="s">
        <v>4094</v>
      </c>
      <c r="E92" s="70" t="s">
        <v>4134</v>
      </c>
      <c r="F92" s="17" t="s">
        <v>4091</v>
      </c>
      <c r="G92" s="17" t="s">
        <v>4091</v>
      </c>
      <c r="H92" s="141" t="s">
        <v>1870</v>
      </c>
      <c r="I92" s="141" t="s">
        <v>4091</v>
      </c>
    </row>
    <row r="93" spans="1:9" ht="13" outlineLevel="1" x14ac:dyDescent="0.35">
      <c r="A93" s="486">
        <v>90</v>
      </c>
      <c r="B93" s="440"/>
      <c r="C93" s="12" t="s">
        <v>1801</v>
      </c>
      <c r="D93" s="185"/>
      <c r="E93" s="416"/>
      <c r="F93" s="420" t="s">
        <v>1642</v>
      </c>
      <c r="G93" s="420" t="s">
        <v>1642</v>
      </c>
      <c r="H93" s="29" t="s">
        <v>1642</v>
      </c>
      <c r="I93" s="29" t="s">
        <v>1642</v>
      </c>
    </row>
    <row r="94" spans="1:9" s="60" customFormat="1" ht="25" outlineLevel="2" x14ac:dyDescent="0.35">
      <c r="A94" s="780">
        <v>91</v>
      </c>
      <c r="B94" s="568" t="s">
        <v>1251</v>
      </c>
      <c r="C94" s="17" t="s">
        <v>1802</v>
      </c>
      <c r="D94" s="139" t="s">
        <v>4090</v>
      </c>
      <c r="E94" s="70" t="s">
        <v>4135</v>
      </c>
      <c r="F94" s="70" t="s">
        <v>4091</v>
      </c>
      <c r="G94" s="70" t="s">
        <v>4091</v>
      </c>
      <c r="H94" s="141" t="s">
        <v>257</v>
      </c>
      <c r="I94" s="781" t="s">
        <v>4108</v>
      </c>
    </row>
    <row r="95" spans="1:9" s="60" customFormat="1" ht="25" outlineLevel="2" x14ac:dyDescent="0.35">
      <c r="A95" s="780">
        <v>92</v>
      </c>
      <c r="B95" s="568" t="s">
        <v>1803</v>
      </c>
      <c r="C95" s="13" t="s">
        <v>1804</v>
      </c>
      <c r="D95" s="139" t="s">
        <v>4090</v>
      </c>
      <c r="E95" s="70" t="s">
        <v>4136</v>
      </c>
      <c r="F95" s="70" t="s">
        <v>4091</v>
      </c>
      <c r="G95" s="70" t="s">
        <v>4091</v>
      </c>
      <c r="H95" s="141" t="s">
        <v>257</v>
      </c>
      <c r="I95" s="40" t="s">
        <v>4111</v>
      </c>
    </row>
    <row r="96" spans="1:9" outlineLevel="2" x14ac:dyDescent="0.35">
      <c r="A96" s="784">
        <v>93</v>
      </c>
      <c r="B96" s="439" t="s">
        <v>995</v>
      </c>
      <c r="C96" s="17" t="s">
        <v>997</v>
      </c>
      <c r="D96" s="257" t="s">
        <v>4090</v>
      </c>
      <c r="E96" s="70" t="s">
        <v>4137</v>
      </c>
      <c r="F96" s="17" t="s">
        <v>4091</v>
      </c>
      <c r="G96" s="17" t="s">
        <v>4091</v>
      </c>
      <c r="H96" s="141" t="s">
        <v>257</v>
      </c>
      <c r="I96" s="141" t="s">
        <v>4108</v>
      </c>
    </row>
    <row r="97" spans="1:9" outlineLevel="2" x14ac:dyDescent="0.35">
      <c r="A97" s="784">
        <v>94</v>
      </c>
      <c r="B97" s="439" t="s">
        <v>981</v>
      </c>
      <c r="C97" s="17" t="s">
        <v>1805</v>
      </c>
      <c r="D97" s="257" t="s">
        <v>4090</v>
      </c>
      <c r="E97" s="70"/>
      <c r="F97" s="17" t="s">
        <v>4091</v>
      </c>
      <c r="G97" s="17" t="s">
        <v>4091</v>
      </c>
      <c r="H97" s="141" t="s">
        <v>257</v>
      </c>
      <c r="I97" s="141" t="s">
        <v>4108</v>
      </c>
    </row>
    <row r="98" spans="1:9" ht="25" outlineLevel="2" x14ac:dyDescent="0.35">
      <c r="A98" s="784">
        <v>95</v>
      </c>
      <c r="B98" s="439" t="s">
        <v>1806</v>
      </c>
      <c r="C98" s="17" t="s">
        <v>1807</v>
      </c>
      <c r="D98" s="931" t="s">
        <v>4094</v>
      </c>
      <c r="E98" s="70"/>
      <c r="F98" s="17" t="s">
        <v>4091</v>
      </c>
      <c r="G98" s="17" t="s">
        <v>4091</v>
      </c>
      <c r="H98" s="141" t="s">
        <v>1870</v>
      </c>
      <c r="I98" s="141" t="s">
        <v>4091</v>
      </c>
    </row>
    <row r="99" spans="1:9" outlineLevel="2" x14ac:dyDescent="0.35">
      <c r="A99" s="784">
        <v>96</v>
      </c>
      <c r="B99" s="439" t="s">
        <v>1808</v>
      </c>
      <c r="C99" s="17" t="s">
        <v>1809</v>
      </c>
      <c r="D99" s="257" t="s">
        <v>4090</v>
      </c>
      <c r="E99" s="70"/>
      <c r="F99" s="17" t="s">
        <v>4091</v>
      </c>
      <c r="G99" s="17" t="s">
        <v>4091</v>
      </c>
      <c r="H99" s="141" t="s">
        <v>257</v>
      </c>
      <c r="I99" s="141" t="s">
        <v>4111</v>
      </c>
    </row>
    <row r="100" spans="1:9" ht="25" outlineLevel="2" x14ac:dyDescent="0.35">
      <c r="A100" s="784">
        <v>97</v>
      </c>
      <c r="B100" s="439" t="s">
        <v>1810</v>
      </c>
      <c r="C100" s="17" t="s">
        <v>1811</v>
      </c>
      <c r="D100" s="931" t="s">
        <v>4094</v>
      </c>
      <c r="E100" s="70" t="s">
        <v>4138</v>
      </c>
      <c r="F100" s="17" t="s">
        <v>4091</v>
      </c>
      <c r="G100" s="17" t="s">
        <v>4091</v>
      </c>
      <c r="H100" s="141" t="s">
        <v>1870</v>
      </c>
      <c r="I100" s="141" t="s">
        <v>4091</v>
      </c>
    </row>
    <row r="101" spans="1:9" ht="26" outlineLevel="1" x14ac:dyDescent="0.35">
      <c r="A101" s="936">
        <v>98</v>
      </c>
      <c r="B101" s="448"/>
      <c r="C101" s="15" t="s">
        <v>1812</v>
      </c>
      <c r="D101" s="937" t="s">
        <v>4139</v>
      </c>
      <c r="E101" s="458"/>
      <c r="F101" s="417" t="s">
        <v>1642</v>
      </c>
      <c r="G101" s="417" t="s">
        <v>1642</v>
      </c>
      <c r="H101" s="29" t="s">
        <v>1642</v>
      </c>
      <c r="I101" s="29" t="s">
        <v>1642</v>
      </c>
    </row>
    <row r="102" spans="1:9" outlineLevel="2" x14ac:dyDescent="0.35">
      <c r="A102" s="934">
        <v>99</v>
      </c>
      <c r="B102" s="457" t="s">
        <v>1423</v>
      </c>
      <c r="C102" s="28" t="s">
        <v>1813</v>
      </c>
      <c r="D102" s="257" t="s">
        <v>4090</v>
      </c>
      <c r="E102" s="70" t="s">
        <v>4140</v>
      </c>
      <c r="F102" s="17" t="s">
        <v>4091</v>
      </c>
      <c r="G102" s="17" t="s">
        <v>4091</v>
      </c>
      <c r="H102" s="141" t="s">
        <v>257</v>
      </c>
      <c r="I102" s="141" t="s">
        <v>4108</v>
      </c>
    </row>
    <row r="103" spans="1:9" outlineLevel="2" x14ac:dyDescent="0.35">
      <c r="A103" s="934">
        <v>100</v>
      </c>
      <c r="B103" s="457" t="s">
        <v>1816</v>
      </c>
      <c r="C103" s="28" t="s">
        <v>1815</v>
      </c>
      <c r="D103" s="257" t="s">
        <v>4090</v>
      </c>
      <c r="E103" s="65" t="s">
        <v>4141</v>
      </c>
      <c r="F103" s="17" t="s">
        <v>4091</v>
      </c>
      <c r="G103" s="17" t="s">
        <v>4091</v>
      </c>
      <c r="H103" s="141" t="s">
        <v>257</v>
      </c>
      <c r="I103" s="141" t="s">
        <v>4111</v>
      </c>
    </row>
    <row r="104" spans="1:9" outlineLevel="2" x14ac:dyDescent="0.35">
      <c r="A104" s="934">
        <v>101</v>
      </c>
      <c r="B104" s="457" t="s">
        <v>331</v>
      </c>
      <c r="C104" s="28" t="s">
        <v>332</v>
      </c>
      <c r="D104" s="127" t="s">
        <v>256</v>
      </c>
      <c r="E104" s="40" t="s">
        <v>333</v>
      </c>
      <c r="F104" s="17" t="s">
        <v>4091</v>
      </c>
      <c r="G104" s="17" t="s">
        <v>4091</v>
      </c>
      <c r="H104" s="18" t="s">
        <v>257</v>
      </c>
      <c r="I104" s="141" t="s">
        <v>4111</v>
      </c>
    </row>
    <row r="105" spans="1:9" outlineLevel="2" x14ac:dyDescent="0.35">
      <c r="A105" s="934">
        <v>102</v>
      </c>
      <c r="B105" s="457" t="s">
        <v>1817</v>
      </c>
      <c r="C105" s="28" t="s">
        <v>1818</v>
      </c>
      <c r="D105" s="257" t="s">
        <v>4090</v>
      </c>
      <c r="E105" s="70" t="s">
        <v>4142</v>
      </c>
      <c r="F105" s="17" t="s">
        <v>4091</v>
      </c>
      <c r="G105" s="17" t="s">
        <v>4091</v>
      </c>
      <c r="H105" s="141" t="s">
        <v>257</v>
      </c>
      <c r="I105" s="141" t="s">
        <v>4111</v>
      </c>
    </row>
    <row r="106" spans="1:9" outlineLevel="2" x14ac:dyDescent="0.35">
      <c r="A106" s="934">
        <v>103</v>
      </c>
      <c r="B106" s="457" t="s">
        <v>1819</v>
      </c>
      <c r="C106" s="28" t="s">
        <v>1820</v>
      </c>
      <c r="D106" s="931" t="s">
        <v>4094</v>
      </c>
      <c r="E106" s="65"/>
      <c r="F106" s="17" t="s">
        <v>4091</v>
      </c>
      <c r="G106" s="17" t="s">
        <v>4091</v>
      </c>
      <c r="H106" s="141" t="s">
        <v>1870</v>
      </c>
      <c r="I106" s="141" t="s">
        <v>4091</v>
      </c>
    </row>
    <row r="107" spans="1:9" outlineLevel="2" x14ac:dyDescent="0.35">
      <c r="A107" s="934">
        <v>104</v>
      </c>
      <c r="B107" s="457" t="s">
        <v>1821</v>
      </c>
      <c r="C107" s="28" t="s">
        <v>1822</v>
      </c>
      <c r="D107" s="931" t="s">
        <v>4094</v>
      </c>
      <c r="E107" s="65"/>
      <c r="F107" s="17" t="s">
        <v>4091</v>
      </c>
      <c r="G107" s="17" t="s">
        <v>4091</v>
      </c>
      <c r="H107" s="141" t="s">
        <v>1870</v>
      </c>
      <c r="I107" s="141" t="s">
        <v>4091</v>
      </c>
    </row>
    <row r="108" spans="1:9" ht="13" outlineLevel="1" x14ac:dyDescent="0.35">
      <c r="A108" s="936">
        <v>105</v>
      </c>
      <c r="B108" s="448"/>
      <c r="C108" s="44" t="s">
        <v>1823</v>
      </c>
      <c r="D108" s="938"/>
      <c r="E108" s="415"/>
      <c r="F108" s="417" t="s">
        <v>1642</v>
      </c>
      <c r="G108" s="417" t="s">
        <v>1642</v>
      </c>
      <c r="H108" s="62" t="s">
        <v>1642</v>
      </c>
      <c r="I108" s="62" t="s">
        <v>1642</v>
      </c>
    </row>
    <row r="109" spans="1:9" ht="37.5" outlineLevel="2" x14ac:dyDescent="0.35">
      <c r="A109" s="934">
        <v>106</v>
      </c>
      <c r="B109" s="457" t="s">
        <v>1826</v>
      </c>
      <c r="C109" s="63" t="s">
        <v>1825</v>
      </c>
      <c r="D109" s="931" t="s">
        <v>4094</v>
      </c>
      <c r="E109" s="69" t="s">
        <v>4721</v>
      </c>
      <c r="F109" s="17" t="s">
        <v>4091</v>
      </c>
      <c r="G109" s="17" t="s">
        <v>4091</v>
      </c>
      <c r="H109" s="18" t="s">
        <v>1870</v>
      </c>
      <c r="I109" s="17" t="s">
        <v>4091</v>
      </c>
    </row>
    <row r="110" spans="1:9" ht="25" outlineLevel="2" x14ac:dyDescent="0.35">
      <c r="A110" s="934">
        <v>107</v>
      </c>
      <c r="B110" s="457" t="s">
        <v>1829</v>
      </c>
      <c r="C110" s="11" t="s">
        <v>1830</v>
      </c>
      <c r="D110" s="931" t="s">
        <v>4094</v>
      </c>
      <c r="E110" s="69"/>
      <c r="F110" s="17" t="s">
        <v>4091</v>
      </c>
      <c r="G110" s="17" t="s">
        <v>4091</v>
      </c>
      <c r="H110" s="141" t="s">
        <v>1870</v>
      </c>
      <c r="I110" s="141" t="s">
        <v>4091</v>
      </c>
    </row>
    <row r="111" spans="1:9" ht="13" x14ac:dyDescent="0.35">
      <c r="A111" s="485">
        <v>108</v>
      </c>
      <c r="B111" s="452"/>
      <c r="C111" s="171" t="s">
        <v>1844</v>
      </c>
      <c r="D111" s="939"/>
      <c r="E111" s="172"/>
      <c r="F111" s="223" t="s">
        <v>1642</v>
      </c>
      <c r="G111" s="223" t="s">
        <v>1642</v>
      </c>
      <c r="H111" s="245" t="s">
        <v>1642</v>
      </c>
      <c r="I111" s="245" t="s">
        <v>1642</v>
      </c>
    </row>
    <row r="112" spans="1:9" ht="91" outlineLevel="1" x14ac:dyDescent="0.35">
      <c r="A112" s="940">
        <v>109</v>
      </c>
      <c r="B112" s="438"/>
      <c r="C112" s="44" t="s">
        <v>1845</v>
      </c>
      <c r="D112" s="941" t="s">
        <v>4616</v>
      </c>
      <c r="E112" s="459" t="s">
        <v>4617</v>
      </c>
      <c r="F112" s="420" t="s">
        <v>1642</v>
      </c>
      <c r="G112" s="420" t="s">
        <v>1642</v>
      </c>
      <c r="H112" s="62" t="s">
        <v>1642</v>
      </c>
      <c r="I112" s="62" t="s">
        <v>1642</v>
      </c>
    </row>
    <row r="113" spans="1:9" ht="25" outlineLevel="2" x14ac:dyDescent="0.35">
      <c r="A113" s="942">
        <v>110</v>
      </c>
      <c r="B113" s="460" t="s">
        <v>1846</v>
      </c>
      <c r="C113" s="63" t="s">
        <v>1847</v>
      </c>
      <c r="D113" s="257" t="s">
        <v>4090</v>
      </c>
      <c r="E113" s="69" t="s">
        <v>4157</v>
      </c>
      <c r="F113" s="17" t="s">
        <v>4091</v>
      </c>
      <c r="G113" s="17" t="s">
        <v>4091</v>
      </c>
      <c r="H113" s="18" t="s">
        <v>257</v>
      </c>
      <c r="I113" s="141" t="s">
        <v>4111</v>
      </c>
    </row>
    <row r="114" spans="1:9" outlineLevel="2" x14ac:dyDescent="0.35">
      <c r="A114" s="942">
        <v>111</v>
      </c>
      <c r="B114" s="460" t="s">
        <v>1848</v>
      </c>
      <c r="C114" s="63" t="s">
        <v>1849</v>
      </c>
      <c r="D114" s="257" t="s">
        <v>4090</v>
      </c>
      <c r="E114" s="16" t="s">
        <v>4158</v>
      </c>
      <c r="F114" s="17" t="s">
        <v>4091</v>
      </c>
      <c r="G114" s="17" t="s">
        <v>4091</v>
      </c>
      <c r="H114" s="18" t="s">
        <v>257</v>
      </c>
      <c r="I114" s="141" t="s">
        <v>4092</v>
      </c>
    </row>
    <row r="115" spans="1:9" ht="25" outlineLevel="2" x14ac:dyDescent="0.35">
      <c r="A115" s="942">
        <v>112</v>
      </c>
      <c r="B115" s="460" t="s">
        <v>1850</v>
      </c>
      <c r="C115" s="63" t="s">
        <v>1851</v>
      </c>
      <c r="D115" s="257" t="s">
        <v>4090</v>
      </c>
      <c r="E115" s="69" t="s">
        <v>4159</v>
      </c>
      <c r="F115" s="17" t="s">
        <v>4091</v>
      </c>
      <c r="G115" s="17" t="s">
        <v>4091</v>
      </c>
      <c r="H115" s="18" t="s">
        <v>257</v>
      </c>
      <c r="I115" s="141" t="s">
        <v>4092</v>
      </c>
    </row>
    <row r="116" spans="1:9" ht="25" outlineLevel="2" x14ac:dyDescent="0.35">
      <c r="A116" s="942">
        <v>113</v>
      </c>
      <c r="B116" s="460" t="s">
        <v>1852</v>
      </c>
      <c r="C116" s="63" t="s">
        <v>1853</v>
      </c>
      <c r="D116" s="257" t="s">
        <v>4090</v>
      </c>
      <c r="E116" s="69" t="s">
        <v>4160</v>
      </c>
      <c r="F116" s="17" t="s">
        <v>4091</v>
      </c>
      <c r="G116" s="17" t="s">
        <v>4091</v>
      </c>
      <c r="H116" s="18" t="s">
        <v>257</v>
      </c>
      <c r="I116" s="141" t="s">
        <v>4092</v>
      </c>
    </row>
    <row r="117" spans="1:9" ht="25" outlineLevel="2" x14ac:dyDescent="0.35">
      <c r="A117" s="943">
        <v>114</v>
      </c>
      <c r="B117" s="437" t="s">
        <v>1280</v>
      </c>
      <c r="C117" s="11" t="s">
        <v>1282</v>
      </c>
      <c r="D117" s="257" t="s">
        <v>4090</v>
      </c>
      <c r="E117" s="16" t="s">
        <v>4161</v>
      </c>
      <c r="F117" s="17" t="s">
        <v>4091</v>
      </c>
      <c r="G117" s="17" t="s">
        <v>4091</v>
      </c>
      <c r="H117" s="18" t="s">
        <v>257</v>
      </c>
      <c r="I117" s="141" t="s">
        <v>4108</v>
      </c>
    </row>
    <row r="118" spans="1:9" outlineLevel="2" x14ac:dyDescent="0.35">
      <c r="A118" s="942">
        <v>115</v>
      </c>
      <c r="B118" s="460" t="s">
        <v>335</v>
      </c>
      <c r="C118" s="11" t="s">
        <v>336</v>
      </c>
      <c r="D118" s="878" t="s">
        <v>256</v>
      </c>
      <c r="E118" s="16" t="s">
        <v>337</v>
      </c>
      <c r="F118" s="17" t="s">
        <v>4091</v>
      </c>
      <c r="G118" s="17" t="s">
        <v>4091</v>
      </c>
      <c r="H118" s="18" t="s">
        <v>257</v>
      </c>
      <c r="I118" s="141" t="s">
        <v>4111</v>
      </c>
    </row>
    <row r="119" spans="1:9" ht="25" outlineLevel="2" x14ac:dyDescent="0.35">
      <c r="A119" s="784">
        <v>116</v>
      </c>
      <c r="B119" s="439" t="s">
        <v>1269</v>
      </c>
      <c r="C119" s="11" t="s">
        <v>1854</v>
      </c>
      <c r="D119" s="257" t="s">
        <v>4090</v>
      </c>
      <c r="E119" s="69" t="s">
        <v>4162</v>
      </c>
      <c r="F119" s="17" t="s">
        <v>4091</v>
      </c>
      <c r="G119" s="17" t="s">
        <v>4091</v>
      </c>
      <c r="H119" s="18" t="s">
        <v>257</v>
      </c>
      <c r="I119" s="141" t="s">
        <v>4108</v>
      </c>
    </row>
    <row r="120" spans="1:9" ht="37.5" outlineLevel="2" x14ac:dyDescent="0.35">
      <c r="A120" s="942">
        <v>117</v>
      </c>
      <c r="B120" s="460" t="s">
        <v>1855</v>
      </c>
      <c r="C120" s="63" t="s">
        <v>1856</v>
      </c>
      <c r="D120" s="257" t="s">
        <v>4090</v>
      </c>
      <c r="E120" s="69" t="s">
        <v>4163</v>
      </c>
      <c r="F120" s="17" t="s">
        <v>4091</v>
      </c>
      <c r="G120" s="17" t="s">
        <v>4091</v>
      </c>
      <c r="H120" s="18" t="s">
        <v>257</v>
      </c>
      <c r="I120" s="141" t="s">
        <v>4106</v>
      </c>
    </row>
    <row r="121" spans="1:9" outlineLevel="2" x14ac:dyDescent="0.35">
      <c r="A121" s="784">
        <v>118</v>
      </c>
      <c r="B121" s="439" t="s">
        <v>1349</v>
      </c>
      <c r="C121" s="11" t="s">
        <v>1351</v>
      </c>
      <c r="D121" s="257" t="s">
        <v>4090</v>
      </c>
      <c r="E121" s="69"/>
      <c r="F121" s="17" t="s">
        <v>4091</v>
      </c>
      <c r="G121" s="17" t="s">
        <v>4091</v>
      </c>
      <c r="H121" s="18" t="s">
        <v>257</v>
      </c>
      <c r="I121" s="141" t="s">
        <v>4108</v>
      </c>
    </row>
    <row r="122" spans="1:9" ht="37.5" outlineLevel="2" x14ac:dyDescent="0.35">
      <c r="A122" s="934">
        <v>119</v>
      </c>
      <c r="B122" s="457" t="s">
        <v>1857</v>
      </c>
      <c r="C122" s="11" t="s">
        <v>4722</v>
      </c>
      <c r="D122" s="257" t="s">
        <v>4090</v>
      </c>
      <c r="E122" s="69"/>
      <c r="F122" s="17" t="s">
        <v>4091</v>
      </c>
      <c r="G122" s="17" t="s">
        <v>4091</v>
      </c>
      <c r="H122" s="18" t="s">
        <v>257</v>
      </c>
      <c r="I122" s="141" t="s">
        <v>4106</v>
      </c>
    </row>
    <row r="123" spans="1:9" ht="25" outlineLevel="2" x14ac:dyDescent="0.35">
      <c r="A123" s="942">
        <v>120</v>
      </c>
      <c r="B123" s="460" t="s">
        <v>1859</v>
      </c>
      <c r="C123" s="63" t="s">
        <v>1860</v>
      </c>
      <c r="D123" s="257" t="s">
        <v>4090</v>
      </c>
      <c r="E123" s="69"/>
      <c r="F123" s="17" t="s">
        <v>4091</v>
      </c>
      <c r="G123" s="17" t="s">
        <v>4091</v>
      </c>
      <c r="H123" s="18" t="s">
        <v>257</v>
      </c>
      <c r="I123" s="141" t="s">
        <v>4111</v>
      </c>
    </row>
    <row r="124" spans="1:9" ht="25" outlineLevel="2" x14ac:dyDescent="0.35">
      <c r="A124" s="942">
        <v>121</v>
      </c>
      <c r="B124" s="460" t="s">
        <v>1861</v>
      </c>
      <c r="C124" s="63" t="s">
        <v>1862</v>
      </c>
      <c r="D124" s="257" t="s">
        <v>4090</v>
      </c>
      <c r="E124" s="69"/>
      <c r="F124" s="17" t="s">
        <v>4091</v>
      </c>
      <c r="G124" s="17" t="s">
        <v>4091</v>
      </c>
      <c r="H124" s="18" t="s">
        <v>257</v>
      </c>
      <c r="I124" s="141" t="s">
        <v>4092</v>
      </c>
    </row>
    <row r="125" spans="1:9" ht="25" outlineLevel="2" x14ac:dyDescent="0.35">
      <c r="A125" s="944">
        <v>122</v>
      </c>
      <c r="B125" s="427" t="s">
        <v>1863</v>
      </c>
      <c r="C125" s="11" t="s">
        <v>1864</v>
      </c>
      <c r="D125" s="257" t="s">
        <v>4090</v>
      </c>
      <c r="E125" s="16"/>
      <c r="F125" s="17" t="s">
        <v>4091</v>
      </c>
      <c r="G125" s="17" t="s">
        <v>4091</v>
      </c>
      <c r="H125" s="18" t="s">
        <v>257</v>
      </c>
      <c r="I125" s="141" t="s">
        <v>4111</v>
      </c>
    </row>
    <row r="126" spans="1:9" outlineLevel="2" x14ac:dyDescent="0.35">
      <c r="A126" s="942">
        <v>123</v>
      </c>
      <c r="B126" s="460" t="s">
        <v>1865</v>
      </c>
      <c r="C126" s="63" t="s">
        <v>1866</v>
      </c>
      <c r="D126" s="257" t="s">
        <v>4090</v>
      </c>
      <c r="E126" s="69"/>
      <c r="F126" s="17" t="s">
        <v>4091</v>
      </c>
      <c r="G126" s="17" t="s">
        <v>4091</v>
      </c>
      <c r="H126" s="18" t="s">
        <v>257</v>
      </c>
      <c r="I126" s="141" t="s">
        <v>4108</v>
      </c>
    </row>
    <row r="127" spans="1:9" outlineLevel="2" x14ac:dyDescent="0.35">
      <c r="A127" s="944">
        <v>124</v>
      </c>
      <c r="B127" s="427" t="s">
        <v>1094</v>
      </c>
      <c r="C127" s="11" t="s">
        <v>1867</v>
      </c>
      <c r="D127" s="930" t="s">
        <v>1994</v>
      </c>
      <c r="E127" s="69" t="s">
        <v>4164</v>
      </c>
      <c r="F127" s="17" t="s">
        <v>4091</v>
      </c>
      <c r="G127" s="17" t="s">
        <v>4091</v>
      </c>
      <c r="H127" s="18" t="s">
        <v>257</v>
      </c>
      <c r="I127" s="40" t="s">
        <v>4101</v>
      </c>
    </row>
    <row r="128" spans="1:9" ht="37.5" outlineLevel="2" x14ac:dyDescent="0.35">
      <c r="A128" s="944">
        <v>125</v>
      </c>
      <c r="B128" s="427" t="s">
        <v>1868</v>
      </c>
      <c r="C128" s="63" t="s">
        <v>1869</v>
      </c>
      <c r="D128" s="257" t="s">
        <v>4090</v>
      </c>
      <c r="E128" s="69"/>
      <c r="F128" s="17" t="s">
        <v>4091</v>
      </c>
      <c r="G128" s="17" t="s">
        <v>4091</v>
      </c>
      <c r="H128" s="18" t="s">
        <v>259</v>
      </c>
      <c r="I128" s="141" t="s">
        <v>4106</v>
      </c>
    </row>
    <row r="129" spans="1:9" ht="25" outlineLevel="2" x14ac:dyDescent="0.35">
      <c r="A129" s="942">
        <v>126</v>
      </c>
      <c r="B129" s="460" t="s">
        <v>1871</v>
      </c>
      <c r="C129" s="63" t="s">
        <v>1872</v>
      </c>
      <c r="D129" s="930" t="s">
        <v>1994</v>
      </c>
      <c r="E129" s="69" t="s">
        <v>4618</v>
      </c>
      <c r="F129" s="17" t="s">
        <v>4091</v>
      </c>
      <c r="G129" s="17" t="s">
        <v>4091</v>
      </c>
      <c r="H129" s="20" t="s">
        <v>257</v>
      </c>
      <c r="I129" s="40" t="s">
        <v>4101</v>
      </c>
    </row>
    <row r="130" spans="1:9" ht="25" outlineLevel="2" x14ac:dyDescent="0.35">
      <c r="A130" s="942">
        <v>127</v>
      </c>
      <c r="B130" s="460" t="s">
        <v>1199</v>
      </c>
      <c r="C130" s="63" t="s">
        <v>1874</v>
      </c>
      <c r="D130" s="257" t="s">
        <v>4090</v>
      </c>
      <c r="E130" s="69" t="s">
        <v>4166</v>
      </c>
      <c r="F130" s="17" t="s">
        <v>4091</v>
      </c>
      <c r="G130" s="17" t="s">
        <v>4091</v>
      </c>
      <c r="H130" s="18" t="s">
        <v>257</v>
      </c>
      <c r="I130" s="141" t="s">
        <v>4097</v>
      </c>
    </row>
    <row r="131" spans="1:9" ht="37.5" outlineLevel="2" x14ac:dyDescent="0.35">
      <c r="A131" s="944">
        <v>128</v>
      </c>
      <c r="B131" s="427" t="s">
        <v>1159</v>
      </c>
      <c r="C131" s="11" t="s">
        <v>1161</v>
      </c>
      <c r="D131" s="257" t="s">
        <v>4090</v>
      </c>
      <c r="E131" s="69" t="s">
        <v>4167</v>
      </c>
      <c r="F131" s="17" t="s">
        <v>4091</v>
      </c>
      <c r="G131" s="17" t="s">
        <v>4091</v>
      </c>
      <c r="H131" s="18" t="s">
        <v>257</v>
      </c>
      <c r="I131" s="141" t="s">
        <v>4108</v>
      </c>
    </row>
    <row r="132" spans="1:9" s="60" customFormat="1" ht="25" outlineLevel="2" x14ac:dyDescent="0.35">
      <c r="A132" s="790">
        <v>129</v>
      </c>
      <c r="B132" s="585" t="s">
        <v>1154</v>
      </c>
      <c r="C132" s="11" t="s">
        <v>1875</v>
      </c>
      <c r="D132" s="139" t="s">
        <v>4090</v>
      </c>
      <c r="E132" s="69" t="s">
        <v>4168</v>
      </c>
      <c r="F132" s="69" t="s">
        <v>4091</v>
      </c>
      <c r="G132" s="69" t="s">
        <v>4091</v>
      </c>
      <c r="H132" s="69" t="s">
        <v>257</v>
      </c>
      <c r="I132" s="69" t="s">
        <v>4121</v>
      </c>
    </row>
    <row r="133" spans="1:9" ht="25" outlineLevel="2" x14ac:dyDescent="0.35">
      <c r="A133" s="944">
        <v>130</v>
      </c>
      <c r="B133" s="427" t="s">
        <v>1591</v>
      </c>
      <c r="C133" s="38" t="s">
        <v>1876</v>
      </c>
      <c r="D133" s="257" t="s">
        <v>4090</v>
      </c>
      <c r="E133" s="65" t="s">
        <v>4169</v>
      </c>
      <c r="F133" s="17" t="s">
        <v>4091</v>
      </c>
      <c r="G133" s="17" t="s">
        <v>4091</v>
      </c>
      <c r="H133" s="18" t="s">
        <v>257</v>
      </c>
      <c r="I133" s="141" t="s">
        <v>4108</v>
      </c>
    </row>
    <row r="134" spans="1:9" outlineLevel="2" x14ac:dyDescent="0.35">
      <c r="A134" s="942">
        <v>131</v>
      </c>
      <c r="B134" s="460" t="s">
        <v>1467</v>
      </c>
      <c r="C134" s="63" t="s">
        <v>1877</v>
      </c>
      <c r="D134" s="257" t="s">
        <v>4090</v>
      </c>
      <c r="E134" s="16" t="s">
        <v>4170</v>
      </c>
      <c r="F134" s="17" t="s">
        <v>4091</v>
      </c>
      <c r="G134" s="17" t="s">
        <v>4091</v>
      </c>
      <c r="H134" s="18" t="s">
        <v>257</v>
      </c>
      <c r="I134" s="141" t="s">
        <v>4108</v>
      </c>
    </row>
    <row r="135" spans="1:9" ht="37.5" outlineLevel="2" x14ac:dyDescent="0.35">
      <c r="A135" s="942">
        <v>132</v>
      </c>
      <c r="B135" s="460" t="s">
        <v>1878</v>
      </c>
      <c r="C135" s="63" t="s">
        <v>1879</v>
      </c>
      <c r="D135" s="257" t="s">
        <v>4090</v>
      </c>
      <c r="E135" s="69" t="s">
        <v>4171</v>
      </c>
      <c r="F135" s="17" t="s">
        <v>4091</v>
      </c>
      <c r="G135" s="17" t="s">
        <v>4091</v>
      </c>
      <c r="H135" s="18" t="s">
        <v>257</v>
      </c>
      <c r="I135" s="141" t="s">
        <v>4106</v>
      </c>
    </row>
    <row r="136" spans="1:9" ht="25" outlineLevel="2" x14ac:dyDescent="0.35">
      <c r="A136" s="942">
        <v>133</v>
      </c>
      <c r="B136" s="460" t="s">
        <v>1880</v>
      </c>
      <c r="C136" s="63" t="s">
        <v>1881</v>
      </c>
      <c r="D136" s="257" t="s">
        <v>4090</v>
      </c>
      <c r="E136" s="69"/>
      <c r="F136" s="17" t="s">
        <v>4091</v>
      </c>
      <c r="G136" s="17" t="s">
        <v>4091</v>
      </c>
      <c r="H136" s="18" t="s">
        <v>257</v>
      </c>
      <c r="I136" s="141" t="s">
        <v>4119</v>
      </c>
    </row>
    <row r="137" spans="1:9" ht="37.5" outlineLevel="2" x14ac:dyDescent="0.35">
      <c r="A137" s="945">
        <v>134</v>
      </c>
      <c r="B137" s="442" t="s">
        <v>1882</v>
      </c>
      <c r="C137" s="63" t="s">
        <v>1883</v>
      </c>
      <c r="D137" s="792" t="s">
        <v>4172</v>
      </c>
      <c r="E137" s="69"/>
      <c r="F137" s="82" t="s">
        <v>4173</v>
      </c>
      <c r="G137" s="63" t="s">
        <v>4174</v>
      </c>
      <c r="H137" s="18" t="s">
        <v>259</v>
      </c>
      <c r="I137" s="141" t="s">
        <v>4106</v>
      </c>
    </row>
    <row r="138" spans="1:9" ht="37.5" outlineLevel="2" x14ac:dyDescent="0.35">
      <c r="A138" s="942">
        <v>135</v>
      </c>
      <c r="B138" s="460" t="s">
        <v>1884</v>
      </c>
      <c r="C138" s="63" t="s">
        <v>1885</v>
      </c>
      <c r="D138" s="792" t="s">
        <v>4172</v>
      </c>
      <c r="E138" s="69" t="s">
        <v>4175</v>
      </c>
      <c r="F138" s="63" t="s">
        <v>4176</v>
      </c>
      <c r="G138" s="63" t="s">
        <v>4177</v>
      </c>
      <c r="H138" s="18" t="s">
        <v>259</v>
      </c>
      <c r="I138" s="141" t="s">
        <v>4106</v>
      </c>
    </row>
    <row r="139" spans="1:9" ht="25" outlineLevel="2" x14ac:dyDescent="0.35">
      <c r="A139" s="942">
        <v>136</v>
      </c>
      <c r="B139" s="460" t="s">
        <v>1211</v>
      </c>
      <c r="C139" s="63" t="s">
        <v>1886</v>
      </c>
      <c r="D139" s="257" t="s">
        <v>4090</v>
      </c>
      <c r="E139" s="69" t="s">
        <v>4723</v>
      </c>
      <c r="F139" s="17" t="s">
        <v>4091</v>
      </c>
      <c r="G139" s="17" t="s">
        <v>4091</v>
      </c>
      <c r="H139" s="18" t="s">
        <v>257</v>
      </c>
      <c r="I139" s="141" t="s">
        <v>4097</v>
      </c>
    </row>
    <row r="140" spans="1:9" outlineLevel="2" x14ac:dyDescent="0.35">
      <c r="A140" s="942">
        <v>137</v>
      </c>
      <c r="B140" s="460" t="s">
        <v>1887</v>
      </c>
      <c r="C140" s="63" t="s">
        <v>1888</v>
      </c>
      <c r="D140" s="257" t="s">
        <v>4090</v>
      </c>
      <c r="E140" s="69" t="s">
        <v>4179</v>
      </c>
      <c r="F140" s="17" t="s">
        <v>4091</v>
      </c>
      <c r="G140" s="17" t="s">
        <v>4091</v>
      </c>
      <c r="H140" s="18" t="s">
        <v>257</v>
      </c>
      <c r="I140" s="141" t="s">
        <v>4092</v>
      </c>
    </row>
    <row r="141" spans="1:9" outlineLevel="2" x14ac:dyDescent="0.35">
      <c r="A141" s="942">
        <v>138</v>
      </c>
      <c r="B141" s="460" t="s">
        <v>1889</v>
      </c>
      <c r="C141" s="63" t="s">
        <v>1890</v>
      </c>
      <c r="D141" s="257" t="s">
        <v>4090</v>
      </c>
      <c r="E141" s="70"/>
      <c r="F141" s="17" t="s">
        <v>4091</v>
      </c>
      <c r="G141" s="17" t="s">
        <v>4091</v>
      </c>
      <c r="H141" s="18" t="s">
        <v>257</v>
      </c>
      <c r="I141" s="141" t="s">
        <v>4092</v>
      </c>
    </row>
    <row r="142" spans="1:9" outlineLevel="2" x14ac:dyDescent="0.35">
      <c r="A142" s="942">
        <v>139</v>
      </c>
      <c r="B142" s="460" t="s">
        <v>1297</v>
      </c>
      <c r="C142" s="64" t="s">
        <v>1891</v>
      </c>
      <c r="D142" s="946" t="s">
        <v>4090</v>
      </c>
      <c r="E142" s="69"/>
      <c r="F142" s="17" t="s">
        <v>4091</v>
      </c>
      <c r="G142" s="17" t="s">
        <v>4091</v>
      </c>
      <c r="H142" s="18" t="s">
        <v>257</v>
      </c>
      <c r="I142" s="141" t="s">
        <v>4108</v>
      </c>
    </row>
    <row r="143" spans="1:9" outlineLevel="2" x14ac:dyDescent="0.35">
      <c r="A143" s="942">
        <v>140</v>
      </c>
      <c r="B143" s="460" t="s">
        <v>1892</v>
      </c>
      <c r="C143" s="63" t="s">
        <v>1893</v>
      </c>
      <c r="D143" s="931" t="s">
        <v>4094</v>
      </c>
      <c r="E143" s="69"/>
      <c r="F143" s="17" t="s">
        <v>4091</v>
      </c>
      <c r="G143" s="17" t="s">
        <v>4091</v>
      </c>
      <c r="H143" s="141" t="s">
        <v>1870</v>
      </c>
      <c r="I143" s="141" t="s">
        <v>4091</v>
      </c>
    </row>
    <row r="144" spans="1:9" ht="37.5" outlineLevel="2" x14ac:dyDescent="0.35">
      <c r="A144" s="789">
        <v>141</v>
      </c>
      <c r="B144" s="580" t="s">
        <v>1894</v>
      </c>
      <c r="C144" s="11" t="s">
        <v>1895</v>
      </c>
      <c r="D144" s="139" t="s">
        <v>4090</v>
      </c>
      <c r="E144" s="69" t="s">
        <v>4180</v>
      </c>
      <c r="F144" s="17" t="s">
        <v>4091</v>
      </c>
      <c r="G144" s="17" t="s">
        <v>4091</v>
      </c>
      <c r="H144" s="18" t="s">
        <v>257</v>
      </c>
      <c r="I144" s="40" t="s">
        <v>4106</v>
      </c>
    </row>
    <row r="145" spans="1:9" ht="37.5" outlineLevel="2" x14ac:dyDescent="0.35">
      <c r="A145" s="789">
        <v>142</v>
      </c>
      <c r="B145" s="580" t="s">
        <v>1896</v>
      </c>
      <c r="C145" s="11" t="s">
        <v>1897</v>
      </c>
      <c r="D145" s="139" t="s">
        <v>4090</v>
      </c>
      <c r="E145" s="321" t="s">
        <v>4181</v>
      </c>
      <c r="F145" s="17" t="s">
        <v>4091</v>
      </c>
      <c r="G145" s="17" t="s">
        <v>4091</v>
      </c>
      <c r="H145" s="18" t="s">
        <v>257</v>
      </c>
      <c r="I145" s="141" t="s">
        <v>4106</v>
      </c>
    </row>
    <row r="146" spans="1:9" outlineLevel="2" x14ac:dyDescent="0.35">
      <c r="A146" s="942">
        <v>143</v>
      </c>
      <c r="B146" s="460" t="s">
        <v>1898</v>
      </c>
      <c r="C146" s="11" t="s">
        <v>1899</v>
      </c>
      <c r="D146" s="257" t="s">
        <v>4090</v>
      </c>
      <c r="E146" s="69"/>
      <c r="F146" s="17" t="s">
        <v>4091</v>
      </c>
      <c r="G146" s="17" t="s">
        <v>4091</v>
      </c>
      <c r="H146" s="18" t="s">
        <v>257</v>
      </c>
      <c r="I146" s="141" t="s">
        <v>4111</v>
      </c>
    </row>
    <row r="147" spans="1:9" ht="37.5" outlineLevel="2" x14ac:dyDescent="0.35">
      <c r="A147" s="942">
        <v>144</v>
      </c>
      <c r="B147" s="460" t="s">
        <v>1900</v>
      </c>
      <c r="C147" s="11" t="s">
        <v>1901</v>
      </c>
      <c r="D147" s="946" t="s">
        <v>4090</v>
      </c>
      <c r="E147" s="69" t="s">
        <v>4687</v>
      </c>
      <c r="F147" s="17" t="s">
        <v>4091</v>
      </c>
      <c r="G147" s="17" t="s">
        <v>4091</v>
      </c>
      <c r="H147" s="18" t="s">
        <v>257</v>
      </c>
      <c r="I147" s="141" t="s">
        <v>4106</v>
      </c>
    </row>
    <row r="148" spans="1:9" ht="37.5" outlineLevel="2" x14ac:dyDescent="0.35">
      <c r="A148" s="942">
        <v>145</v>
      </c>
      <c r="B148" s="460" t="s">
        <v>1902</v>
      </c>
      <c r="C148" s="11" t="s">
        <v>1903</v>
      </c>
      <c r="D148" s="946" t="s">
        <v>4090</v>
      </c>
      <c r="E148" s="69"/>
      <c r="F148" s="17" t="s">
        <v>4091</v>
      </c>
      <c r="G148" s="17" t="s">
        <v>4091</v>
      </c>
      <c r="H148" s="18" t="s">
        <v>257</v>
      </c>
      <c r="I148" s="141" t="s">
        <v>4106</v>
      </c>
    </row>
    <row r="149" spans="1:9" ht="37.5" outlineLevel="2" x14ac:dyDescent="0.35">
      <c r="A149" s="942">
        <v>146</v>
      </c>
      <c r="B149" s="460" t="s">
        <v>1904</v>
      </c>
      <c r="C149" s="11" t="s">
        <v>1905</v>
      </c>
      <c r="D149" s="946" t="s">
        <v>4090</v>
      </c>
      <c r="E149" s="69"/>
      <c r="F149" s="17" t="s">
        <v>4091</v>
      </c>
      <c r="G149" s="17" t="s">
        <v>4091</v>
      </c>
      <c r="H149" s="18" t="s">
        <v>257</v>
      </c>
      <c r="I149" s="141" t="s">
        <v>4106</v>
      </c>
    </row>
    <row r="150" spans="1:9" ht="37.5" outlineLevel="2" x14ac:dyDescent="0.35">
      <c r="A150" s="942">
        <v>147</v>
      </c>
      <c r="B150" s="460" t="s">
        <v>1906</v>
      </c>
      <c r="C150" s="11" t="s">
        <v>1907</v>
      </c>
      <c r="D150" s="946" t="s">
        <v>4090</v>
      </c>
      <c r="E150" s="69" t="s">
        <v>4183</v>
      </c>
      <c r="F150" s="17" t="s">
        <v>4091</v>
      </c>
      <c r="G150" s="17" t="s">
        <v>4091</v>
      </c>
      <c r="H150" s="18" t="s">
        <v>257</v>
      </c>
      <c r="I150" s="141" t="s">
        <v>4106</v>
      </c>
    </row>
    <row r="151" spans="1:9" outlineLevel="2" x14ac:dyDescent="0.35">
      <c r="A151" s="789">
        <v>148</v>
      </c>
      <c r="B151" s="580" t="s">
        <v>1908</v>
      </c>
      <c r="C151" s="11" t="s">
        <v>1909</v>
      </c>
      <c r="D151" s="147" t="s">
        <v>4090</v>
      </c>
      <c r="E151" s="69"/>
      <c r="F151" s="70" t="s">
        <v>4091</v>
      </c>
      <c r="G151" s="70" t="s">
        <v>4091</v>
      </c>
      <c r="H151" s="18" t="s">
        <v>257</v>
      </c>
      <c r="I151" s="11" t="s">
        <v>4111</v>
      </c>
    </row>
    <row r="152" spans="1:9" s="60" customFormat="1" ht="25" outlineLevel="2" x14ac:dyDescent="0.35">
      <c r="A152" s="942">
        <v>149</v>
      </c>
      <c r="B152" s="460" t="s">
        <v>340</v>
      </c>
      <c r="C152" s="11" t="s">
        <v>341</v>
      </c>
      <c r="D152" s="878" t="s">
        <v>256</v>
      </c>
      <c r="E152" s="69" t="s">
        <v>342</v>
      </c>
      <c r="F152" s="70" t="s">
        <v>4091</v>
      </c>
      <c r="G152" s="70" t="s">
        <v>4091</v>
      </c>
      <c r="H152" s="18" t="s">
        <v>257</v>
      </c>
      <c r="I152" s="11" t="s">
        <v>4111</v>
      </c>
    </row>
    <row r="153" spans="1:9" ht="13" outlineLevel="1" x14ac:dyDescent="0.35">
      <c r="A153" s="940">
        <v>150</v>
      </c>
      <c r="B153" s="438"/>
      <c r="C153" s="44" t="s">
        <v>1910</v>
      </c>
      <c r="D153" s="947"/>
      <c r="E153" s="126"/>
      <c r="F153" s="417" t="s">
        <v>1642</v>
      </c>
      <c r="G153" s="417" t="s">
        <v>1642</v>
      </c>
      <c r="H153" s="62" t="s">
        <v>1642</v>
      </c>
      <c r="I153" s="62" t="s">
        <v>1642</v>
      </c>
    </row>
    <row r="154" spans="1:9" ht="25" outlineLevel="2" x14ac:dyDescent="0.35">
      <c r="A154" s="944">
        <v>151</v>
      </c>
      <c r="B154" s="427" t="s">
        <v>1911</v>
      </c>
      <c r="C154" s="11" t="s">
        <v>1912</v>
      </c>
      <c r="D154" s="257" t="s">
        <v>4090</v>
      </c>
      <c r="E154" s="16"/>
      <c r="F154" s="17" t="s">
        <v>4091</v>
      </c>
      <c r="G154" s="17" t="s">
        <v>4091</v>
      </c>
      <c r="H154" s="18" t="s">
        <v>257</v>
      </c>
      <c r="I154" s="141" t="s">
        <v>4092</v>
      </c>
    </row>
    <row r="155" spans="1:9" ht="37.5" outlineLevel="2" x14ac:dyDescent="0.35">
      <c r="A155" s="944">
        <v>152</v>
      </c>
      <c r="B155" s="427" t="s">
        <v>1913</v>
      </c>
      <c r="C155" s="11" t="s">
        <v>1914</v>
      </c>
      <c r="D155" s="257" t="s">
        <v>4090</v>
      </c>
      <c r="E155" s="16"/>
      <c r="F155" s="17" t="s">
        <v>4091</v>
      </c>
      <c r="G155" s="17" t="s">
        <v>4091</v>
      </c>
      <c r="H155" s="21" t="s">
        <v>257</v>
      </c>
      <c r="I155" s="141" t="s">
        <v>4106</v>
      </c>
    </row>
    <row r="156" spans="1:9" ht="37.5" outlineLevel="2" x14ac:dyDescent="0.35">
      <c r="A156" s="944">
        <v>153</v>
      </c>
      <c r="B156" s="427" t="s">
        <v>1915</v>
      </c>
      <c r="C156" s="11" t="s">
        <v>1916</v>
      </c>
      <c r="D156" s="257" t="s">
        <v>4090</v>
      </c>
      <c r="E156" s="16"/>
      <c r="F156" s="17" t="s">
        <v>4091</v>
      </c>
      <c r="G156" s="17" t="s">
        <v>4091</v>
      </c>
      <c r="H156" s="18" t="s">
        <v>257</v>
      </c>
      <c r="I156" s="141" t="s">
        <v>4106</v>
      </c>
    </row>
    <row r="157" spans="1:9" ht="37.5" outlineLevel="2" x14ac:dyDescent="0.35">
      <c r="A157" s="944">
        <v>154</v>
      </c>
      <c r="B157" s="427" t="s">
        <v>1917</v>
      </c>
      <c r="C157" s="11" t="s">
        <v>1918</v>
      </c>
      <c r="D157" s="257" t="s">
        <v>4090</v>
      </c>
      <c r="E157" s="16"/>
      <c r="F157" s="17" t="s">
        <v>4091</v>
      </c>
      <c r="G157" s="17" t="s">
        <v>4091</v>
      </c>
      <c r="H157" s="18" t="s">
        <v>259</v>
      </c>
      <c r="I157" s="141" t="s">
        <v>4106</v>
      </c>
    </row>
    <row r="158" spans="1:9" ht="37.5" outlineLevel="2" x14ac:dyDescent="0.35">
      <c r="A158" s="944">
        <v>155</v>
      </c>
      <c r="B158" s="427" t="s">
        <v>1919</v>
      </c>
      <c r="C158" s="11" t="s">
        <v>1920</v>
      </c>
      <c r="D158" s="257" t="s">
        <v>4090</v>
      </c>
      <c r="E158" s="16"/>
      <c r="F158" s="17" t="s">
        <v>4091</v>
      </c>
      <c r="G158" s="17" t="s">
        <v>4091</v>
      </c>
      <c r="H158" s="18" t="s">
        <v>259</v>
      </c>
      <c r="I158" s="141" t="s">
        <v>4106</v>
      </c>
    </row>
    <row r="159" spans="1:9" ht="37.5" outlineLevel="2" x14ac:dyDescent="0.35">
      <c r="A159" s="944">
        <v>156</v>
      </c>
      <c r="B159" s="427" t="s">
        <v>1921</v>
      </c>
      <c r="C159" s="11" t="s">
        <v>1922</v>
      </c>
      <c r="D159" s="257" t="s">
        <v>4090</v>
      </c>
      <c r="E159" s="16"/>
      <c r="F159" s="17" t="s">
        <v>4091</v>
      </c>
      <c r="G159" s="17" t="s">
        <v>4091</v>
      </c>
      <c r="H159" s="18" t="s">
        <v>257</v>
      </c>
      <c r="I159" s="141" t="s">
        <v>4106</v>
      </c>
    </row>
    <row r="160" spans="1:9" ht="37.5" outlineLevel="2" x14ac:dyDescent="0.35">
      <c r="A160" s="944">
        <v>157</v>
      </c>
      <c r="B160" s="427" t="s">
        <v>1923</v>
      </c>
      <c r="C160" s="11" t="s">
        <v>1924</v>
      </c>
      <c r="D160" s="257" t="s">
        <v>4090</v>
      </c>
      <c r="E160" s="16"/>
      <c r="F160" s="17" t="s">
        <v>4091</v>
      </c>
      <c r="G160" s="17" t="s">
        <v>4091</v>
      </c>
      <c r="H160" s="18" t="s">
        <v>259</v>
      </c>
      <c r="I160" s="141" t="s">
        <v>4106</v>
      </c>
    </row>
    <row r="161" spans="1:9" ht="37.5" outlineLevel="2" x14ac:dyDescent="0.35">
      <c r="A161" s="944">
        <v>158</v>
      </c>
      <c r="B161" s="427" t="s">
        <v>1925</v>
      </c>
      <c r="C161" s="11" t="s">
        <v>1926</v>
      </c>
      <c r="D161" s="792" t="s">
        <v>4172</v>
      </c>
      <c r="E161" s="16"/>
      <c r="F161" s="11" t="s">
        <v>4173</v>
      </c>
      <c r="G161" s="11" t="s">
        <v>4174</v>
      </c>
      <c r="H161" s="18" t="s">
        <v>259</v>
      </c>
      <c r="I161" s="141" t="s">
        <v>4106</v>
      </c>
    </row>
    <row r="162" spans="1:9" ht="37.5" outlineLevel="2" x14ac:dyDescent="0.35">
      <c r="A162" s="944">
        <v>159</v>
      </c>
      <c r="B162" s="427" t="s">
        <v>1927</v>
      </c>
      <c r="C162" s="11" t="s">
        <v>1928</v>
      </c>
      <c r="D162" s="257" t="s">
        <v>4090</v>
      </c>
      <c r="E162" s="16"/>
      <c r="F162" s="17" t="s">
        <v>4091</v>
      </c>
      <c r="G162" s="17" t="s">
        <v>4091</v>
      </c>
      <c r="H162" s="18" t="s">
        <v>259</v>
      </c>
      <c r="I162" s="141" t="s">
        <v>4106</v>
      </c>
    </row>
    <row r="163" spans="1:9" ht="52" outlineLevel="1" x14ac:dyDescent="0.35">
      <c r="A163" s="940">
        <v>160</v>
      </c>
      <c r="B163" s="438"/>
      <c r="C163" s="44" t="s">
        <v>1929</v>
      </c>
      <c r="D163" s="948" t="s">
        <v>4184</v>
      </c>
      <c r="E163" s="461"/>
      <c r="F163" s="417" t="s">
        <v>1642</v>
      </c>
      <c r="G163" s="417" t="s">
        <v>1642</v>
      </c>
      <c r="H163" s="44" t="s">
        <v>1642</v>
      </c>
      <c r="I163" s="44" t="s">
        <v>1642</v>
      </c>
    </row>
    <row r="164" spans="1:9" outlineLevel="2" x14ac:dyDescent="0.35">
      <c r="A164" s="783">
        <v>161</v>
      </c>
      <c r="B164" s="462" t="s">
        <v>1930</v>
      </c>
      <c r="C164" s="40" t="s">
        <v>1931</v>
      </c>
      <c r="D164" s="930" t="s">
        <v>1994</v>
      </c>
      <c r="E164" s="16"/>
      <c r="F164" s="17" t="s">
        <v>4091</v>
      </c>
      <c r="G164" s="17" t="s">
        <v>4091</v>
      </c>
      <c r="H164" s="18" t="s">
        <v>257</v>
      </c>
      <c r="I164" s="40" t="s">
        <v>4101</v>
      </c>
    </row>
    <row r="165" spans="1:9" outlineLevel="2" x14ac:dyDescent="0.35">
      <c r="A165" s="934">
        <v>162</v>
      </c>
      <c r="B165" s="457" t="s">
        <v>1932</v>
      </c>
      <c r="C165" s="40" t="s">
        <v>1933</v>
      </c>
      <c r="D165" s="930" t="s">
        <v>1994</v>
      </c>
      <c r="E165" s="16"/>
      <c r="F165" s="17" t="s">
        <v>4091</v>
      </c>
      <c r="G165" s="17" t="s">
        <v>4091</v>
      </c>
      <c r="H165" s="18" t="s">
        <v>257</v>
      </c>
      <c r="I165" s="40" t="s">
        <v>4101</v>
      </c>
    </row>
    <row r="166" spans="1:9" outlineLevel="2" x14ac:dyDescent="0.35">
      <c r="A166" s="783">
        <v>163</v>
      </c>
      <c r="B166" s="462" t="s">
        <v>1934</v>
      </c>
      <c r="C166" s="40" t="s">
        <v>1935</v>
      </c>
      <c r="D166" s="931" t="s">
        <v>4094</v>
      </c>
      <c r="E166" s="16"/>
      <c r="F166" s="17" t="s">
        <v>4091</v>
      </c>
      <c r="G166" s="17" t="s">
        <v>4091</v>
      </c>
      <c r="H166" s="141" t="s">
        <v>1870</v>
      </c>
      <c r="I166" s="141" t="s">
        <v>4091</v>
      </c>
    </row>
    <row r="167" spans="1:9" outlineLevel="2" x14ac:dyDescent="0.35">
      <c r="A167" s="783">
        <v>164</v>
      </c>
      <c r="B167" s="462" t="s">
        <v>1936</v>
      </c>
      <c r="C167" s="40" t="s">
        <v>1937</v>
      </c>
      <c r="D167" s="931" t="s">
        <v>4094</v>
      </c>
      <c r="E167" s="16"/>
      <c r="F167" s="17" t="s">
        <v>4091</v>
      </c>
      <c r="G167" s="17" t="s">
        <v>4091</v>
      </c>
      <c r="H167" s="141" t="s">
        <v>1870</v>
      </c>
      <c r="I167" s="141" t="s">
        <v>4091</v>
      </c>
    </row>
    <row r="168" spans="1:9" outlineLevel="2" x14ac:dyDescent="0.35">
      <c r="A168" s="783">
        <v>165</v>
      </c>
      <c r="B168" s="462" t="s">
        <v>1938</v>
      </c>
      <c r="C168" s="40" t="s">
        <v>1939</v>
      </c>
      <c r="D168" s="931" t="s">
        <v>4094</v>
      </c>
      <c r="E168" s="16"/>
      <c r="F168" s="17" t="s">
        <v>4091</v>
      </c>
      <c r="G168" s="17" t="s">
        <v>4091</v>
      </c>
      <c r="H168" s="141" t="s">
        <v>1870</v>
      </c>
      <c r="I168" s="141" t="s">
        <v>4091</v>
      </c>
    </row>
    <row r="169" spans="1:9" ht="37.5" outlineLevel="2" x14ac:dyDescent="0.35">
      <c r="A169" s="783">
        <v>166</v>
      </c>
      <c r="B169" s="462" t="s">
        <v>1940</v>
      </c>
      <c r="C169" s="17" t="s">
        <v>1941</v>
      </c>
      <c r="D169" s="257" t="s">
        <v>4090</v>
      </c>
      <c r="E169" s="16" t="s">
        <v>4185</v>
      </c>
      <c r="F169" s="17" t="s">
        <v>4091</v>
      </c>
      <c r="G169" s="17" t="s">
        <v>4091</v>
      </c>
      <c r="H169" s="18" t="s">
        <v>257</v>
      </c>
      <c r="I169" s="40" t="s">
        <v>4106</v>
      </c>
    </row>
    <row r="170" spans="1:9" ht="37.5" outlineLevel="2" x14ac:dyDescent="0.35">
      <c r="A170" s="783">
        <v>167</v>
      </c>
      <c r="B170" s="462" t="s">
        <v>1942</v>
      </c>
      <c r="C170" s="17" t="s">
        <v>1943</v>
      </c>
      <c r="D170" s="257" t="s">
        <v>4090</v>
      </c>
      <c r="E170" s="16"/>
      <c r="F170" s="17" t="s">
        <v>4091</v>
      </c>
      <c r="G170" s="17" t="s">
        <v>4091</v>
      </c>
      <c r="H170" s="18" t="s">
        <v>257</v>
      </c>
      <c r="I170" s="40" t="s">
        <v>4106</v>
      </c>
    </row>
    <row r="171" spans="1:9" ht="37.5" outlineLevel="2" x14ac:dyDescent="0.35">
      <c r="A171" s="783">
        <v>168</v>
      </c>
      <c r="B171" s="462" t="s">
        <v>1944</v>
      </c>
      <c r="C171" s="17" t="s">
        <v>1945</v>
      </c>
      <c r="D171" s="257" t="s">
        <v>4090</v>
      </c>
      <c r="E171" s="16"/>
      <c r="F171" s="17" t="s">
        <v>4091</v>
      </c>
      <c r="G171" s="17" t="s">
        <v>4091</v>
      </c>
      <c r="H171" s="20" t="s">
        <v>257</v>
      </c>
      <c r="I171" s="141" t="s">
        <v>4106</v>
      </c>
    </row>
    <row r="172" spans="1:9" ht="37.5" outlineLevel="2" x14ac:dyDescent="0.35">
      <c r="A172" s="783">
        <v>169</v>
      </c>
      <c r="B172" s="462" t="s">
        <v>1946</v>
      </c>
      <c r="C172" s="17" t="s">
        <v>1947</v>
      </c>
      <c r="D172" s="257" t="s">
        <v>4090</v>
      </c>
      <c r="E172" s="16"/>
      <c r="F172" s="17" t="s">
        <v>4091</v>
      </c>
      <c r="G172" s="17" t="s">
        <v>4091</v>
      </c>
      <c r="H172" s="18" t="s">
        <v>257</v>
      </c>
      <c r="I172" s="40" t="s">
        <v>4106</v>
      </c>
    </row>
    <row r="173" spans="1:9" outlineLevel="2" x14ac:dyDescent="0.35">
      <c r="A173" s="783">
        <v>170</v>
      </c>
      <c r="B173" s="462" t="s">
        <v>1948</v>
      </c>
      <c r="C173" s="17" t="s">
        <v>1949</v>
      </c>
      <c r="D173" s="931" t="s">
        <v>4094</v>
      </c>
      <c r="E173" s="16"/>
      <c r="F173" s="17" t="s">
        <v>4091</v>
      </c>
      <c r="G173" s="17" t="s">
        <v>4091</v>
      </c>
      <c r="H173" s="141" t="s">
        <v>1870</v>
      </c>
      <c r="I173" s="141" t="s">
        <v>4091</v>
      </c>
    </row>
    <row r="174" spans="1:9" outlineLevel="2" x14ac:dyDescent="0.35">
      <c r="A174" s="783">
        <v>171</v>
      </c>
      <c r="B174" s="462" t="s">
        <v>1950</v>
      </c>
      <c r="C174" s="17" t="s">
        <v>1951</v>
      </c>
      <c r="D174" s="931" t="s">
        <v>4094</v>
      </c>
      <c r="E174" s="16"/>
      <c r="F174" s="17" t="s">
        <v>4091</v>
      </c>
      <c r="G174" s="17" t="s">
        <v>4091</v>
      </c>
      <c r="H174" s="141" t="s">
        <v>1870</v>
      </c>
      <c r="I174" s="141" t="s">
        <v>4091</v>
      </c>
    </row>
    <row r="175" spans="1:9" outlineLevel="2" x14ac:dyDescent="0.35">
      <c r="A175" s="783">
        <v>172</v>
      </c>
      <c r="B175" s="462" t="s">
        <v>1952</v>
      </c>
      <c r="C175" s="17" t="s">
        <v>1953</v>
      </c>
      <c r="D175" s="257" t="s">
        <v>4090</v>
      </c>
      <c r="E175" s="16"/>
      <c r="F175" s="17" t="s">
        <v>4091</v>
      </c>
      <c r="G175" s="17" t="s">
        <v>4091</v>
      </c>
      <c r="H175" s="18" t="s">
        <v>257</v>
      </c>
      <c r="I175" s="141" t="s">
        <v>4092</v>
      </c>
    </row>
    <row r="176" spans="1:9" ht="37.5" outlineLevel="2" x14ac:dyDescent="0.35">
      <c r="A176" s="783">
        <v>173</v>
      </c>
      <c r="B176" s="462" t="s">
        <v>1954</v>
      </c>
      <c r="C176" s="17" t="s">
        <v>1955</v>
      </c>
      <c r="D176" s="257" t="s">
        <v>4090</v>
      </c>
      <c r="E176" s="16"/>
      <c r="F176" s="17" t="s">
        <v>4091</v>
      </c>
      <c r="G176" s="17" t="s">
        <v>4091</v>
      </c>
      <c r="H176" s="18" t="s">
        <v>257</v>
      </c>
      <c r="I176" s="141" t="s">
        <v>4106</v>
      </c>
    </row>
    <row r="177" spans="1:9" outlineLevel="2" x14ac:dyDescent="0.35">
      <c r="A177" s="783">
        <v>174</v>
      </c>
      <c r="B177" s="462" t="s">
        <v>1956</v>
      </c>
      <c r="C177" s="17" t="s">
        <v>1957</v>
      </c>
      <c r="D177" s="931" t="s">
        <v>4094</v>
      </c>
      <c r="E177" s="16"/>
      <c r="F177" s="17" t="s">
        <v>4091</v>
      </c>
      <c r="G177" s="17" t="s">
        <v>4091</v>
      </c>
      <c r="H177" s="141" t="s">
        <v>1870</v>
      </c>
      <c r="I177" s="141" t="s">
        <v>4091</v>
      </c>
    </row>
    <row r="178" spans="1:9" s="60" customFormat="1" ht="37.5" outlineLevel="2" x14ac:dyDescent="0.35">
      <c r="A178" s="783">
        <v>175</v>
      </c>
      <c r="B178" s="462" t="s">
        <v>1958</v>
      </c>
      <c r="C178" s="17" t="s">
        <v>1959</v>
      </c>
      <c r="D178" s="139" t="s">
        <v>4090</v>
      </c>
      <c r="E178" s="16" t="s">
        <v>4186</v>
      </c>
      <c r="F178" s="70" t="s">
        <v>4091</v>
      </c>
      <c r="G178" s="70" t="s">
        <v>4091</v>
      </c>
      <c r="H178" s="20" t="s">
        <v>257</v>
      </c>
      <c r="I178" s="11" t="s">
        <v>4106</v>
      </c>
    </row>
    <row r="179" spans="1:9" s="60" customFormat="1" outlineLevel="2" x14ac:dyDescent="0.35">
      <c r="A179" s="783">
        <v>176</v>
      </c>
      <c r="B179" s="462" t="s">
        <v>4187</v>
      </c>
      <c r="C179" s="17" t="s">
        <v>2754</v>
      </c>
      <c r="D179" s="43" t="s">
        <v>4094</v>
      </c>
      <c r="E179" s="16"/>
      <c r="F179" s="70" t="s">
        <v>4091</v>
      </c>
      <c r="G179" s="70" t="s">
        <v>4091</v>
      </c>
      <c r="H179" s="18" t="s">
        <v>1870</v>
      </c>
      <c r="I179" s="20" t="s">
        <v>4091</v>
      </c>
    </row>
    <row r="180" spans="1:9" ht="26" outlineLevel="1" x14ac:dyDescent="0.35">
      <c r="A180" s="940">
        <v>177</v>
      </c>
      <c r="B180" s="438"/>
      <c r="C180" s="44" t="s">
        <v>1960</v>
      </c>
      <c r="D180" s="949" t="s">
        <v>4188</v>
      </c>
      <c r="E180" s="463"/>
      <c r="F180" s="417" t="s">
        <v>1642</v>
      </c>
      <c r="G180" s="417" t="s">
        <v>1642</v>
      </c>
      <c r="H180" s="44" t="s">
        <v>1642</v>
      </c>
      <c r="I180" s="44" t="s">
        <v>1642</v>
      </c>
    </row>
    <row r="181" spans="1:9" ht="13" outlineLevel="2" x14ac:dyDescent="0.35">
      <c r="A181" s="936">
        <v>178</v>
      </c>
      <c r="B181" s="448"/>
      <c r="C181" s="15" t="s">
        <v>1961</v>
      </c>
      <c r="D181" s="947"/>
      <c r="E181" s="126"/>
      <c r="F181" s="423" t="s">
        <v>1642</v>
      </c>
      <c r="G181" s="423" t="s">
        <v>1642</v>
      </c>
      <c r="H181" s="44" t="s">
        <v>1642</v>
      </c>
      <c r="I181" s="44" t="s">
        <v>1642</v>
      </c>
    </row>
    <row r="182" spans="1:9" ht="37.5" outlineLevel="2" x14ac:dyDescent="0.35">
      <c r="A182" s="934">
        <v>179</v>
      </c>
      <c r="B182" s="457" t="s">
        <v>1962</v>
      </c>
      <c r="C182" s="28" t="s">
        <v>1963</v>
      </c>
      <c r="D182" s="257" t="s">
        <v>4090</v>
      </c>
      <c r="E182" s="16" t="s">
        <v>4189</v>
      </c>
      <c r="F182" s="17" t="s">
        <v>4091</v>
      </c>
      <c r="G182" s="17" t="s">
        <v>4091</v>
      </c>
      <c r="H182" s="21" t="s">
        <v>257</v>
      </c>
      <c r="I182" s="141" t="s">
        <v>4106</v>
      </c>
    </row>
    <row r="183" spans="1:9" outlineLevel="2" x14ac:dyDescent="0.35">
      <c r="A183" s="934">
        <v>180</v>
      </c>
      <c r="B183" s="457" t="s">
        <v>1964</v>
      </c>
      <c r="C183" s="40" t="s">
        <v>1965</v>
      </c>
      <c r="D183" s="139" t="s">
        <v>4090</v>
      </c>
      <c r="E183" s="17" t="s">
        <v>4724</v>
      </c>
      <c r="F183" s="17" t="s">
        <v>4091</v>
      </c>
      <c r="G183" s="17" t="s">
        <v>4091</v>
      </c>
      <c r="H183" s="21" t="s">
        <v>257</v>
      </c>
      <c r="I183" s="141" t="s">
        <v>4108</v>
      </c>
    </row>
    <row r="184" spans="1:9" outlineLevel="2" x14ac:dyDescent="0.35">
      <c r="A184" s="934">
        <v>181</v>
      </c>
      <c r="B184" s="457" t="s">
        <v>1966</v>
      </c>
      <c r="C184" s="40" t="s">
        <v>1967</v>
      </c>
      <c r="D184" s="140" t="s">
        <v>1994</v>
      </c>
      <c r="E184" s="70" t="s">
        <v>4725</v>
      </c>
      <c r="F184" s="17" t="s">
        <v>4091</v>
      </c>
      <c r="G184" s="17" t="s">
        <v>4091</v>
      </c>
      <c r="H184" s="21" t="s">
        <v>257</v>
      </c>
      <c r="I184" s="40" t="s">
        <v>4101</v>
      </c>
    </row>
    <row r="185" spans="1:9" ht="25" outlineLevel="2" x14ac:dyDescent="0.35">
      <c r="A185" s="934">
        <v>182</v>
      </c>
      <c r="B185" s="457" t="s">
        <v>1968</v>
      </c>
      <c r="C185" s="28" t="s">
        <v>1969</v>
      </c>
      <c r="D185" s="930" t="s">
        <v>1994</v>
      </c>
      <c r="E185" s="16" t="s">
        <v>4192</v>
      </c>
      <c r="F185" s="17" t="s">
        <v>4091</v>
      </c>
      <c r="G185" s="17" t="s">
        <v>4091</v>
      </c>
      <c r="H185" s="21" t="s">
        <v>257</v>
      </c>
      <c r="I185" s="40" t="s">
        <v>4101</v>
      </c>
    </row>
    <row r="186" spans="1:9" ht="37.5" outlineLevel="2" x14ac:dyDescent="0.35">
      <c r="A186" s="934">
        <v>183</v>
      </c>
      <c r="B186" s="457" t="s">
        <v>1970</v>
      </c>
      <c r="C186" s="28" t="s">
        <v>1971</v>
      </c>
      <c r="D186" s="257" t="s">
        <v>4090</v>
      </c>
      <c r="E186" s="16" t="s">
        <v>4193</v>
      </c>
      <c r="F186" s="17" t="s">
        <v>4091</v>
      </c>
      <c r="G186" s="17" t="s">
        <v>4091</v>
      </c>
      <c r="H186" s="21" t="s">
        <v>257</v>
      </c>
      <c r="I186" s="141" t="s">
        <v>4106</v>
      </c>
    </row>
    <row r="187" spans="1:9" ht="37.5" outlineLevel="2" x14ac:dyDescent="0.35">
      <c r="A187" s="934">
        <v>184</v>
      </c>
      <c r="B187" s="457" t="s">
        <v>1972</v>
      </c>
      <c r="C187" s="28" t="s">
        <v>1973</v>
      </c>
      <c r="D187" s="792" t="s">
        <v>4172</v>
      </c>
      <c r="E187" s="16" t="s">
        <v>4194</v>
      </c>
      <c r="F187" s="21" t="s">
        <v>4173</v>
      </c>
      <c r="G187" s="21" t="s">
        <v>4174</v>
      </c>
      <c r="H187" s="21" t="s">
        <v>259</v>
      </c>
      <c r="I187" s="141" t="s">
        <v>4106</v>
      </c>
    </row>
    <row r="188" spans="1:9" ht="37.5" outlineLevel="2" x14ac:dyDescent="0.35">
      <c r="A188" s="934">
        <v>185</v>
      </c>
      <c r="B188" s="457" t="s">
        <v>1974</v>
      </c>
      <c r="C188" s="28" t="s">
        <v>1975</v>
      </c>
      <c r="D188" s="792" t="s">
        <v>4172</v>
      </c>
      <c r="E188" s="70"/>
      <c r="F188" s="21" t="s">
        <v>4173</v>
      </c>
      <c r="G188" s="21" t="s">
        <v>4174</v>
      </c>
      <c r="H188" s="21" t="s">
        <v>259</v>
      </c>
      <c r="I188" s="141" t="s">
        <v>4106</v>
      </c>
    </row>
    <row r="189" spans="1:9" outlineLevel="2" x14ac:dyDescent="0.35">
      <c r="A189" s="934">
        <v>186</v>
      </c>
      <c r="B189" s="457" t="s">
        <v>1976</v>
      </c>
      <c r="C189" s="28" t="s">
        <v>1977</v>
      </c>
      <c r="D189" s="931" t="s">
        <v>4094</v>
      </c>
      <c r="E189" s="70" t="s">
        <v>4195</v>
      </c>
      <c r="F189" s="21" t="s">
        <v>4091</v>
      </c>
      <c r="G189" s="21" t="s">
        <v>4091</v>
      </c>
      <c r="H189" s="141" t="s">
        <v>1870</v>
      </c>
      <c r="I189" s="141" t="s">
        <v>4091</v>
      </c>
    </row>
    <row r="190" spans="1:9" outlineLevel="2" x14ac:dyDescent="0.35">
      <c r="A190" s="934">
        <v>187</v>
      </c>
      <c r="B190" s="457" t="s">
        <v>1978</v>
      </c>
      <c r="C190" s="28" t="s">
        <v>1979</v>
      </c>
      <c r="D190" s="931" t="s">
        <v>4094</v>
      </c>
      <c r="E190" s="70" t="s">
        <v>4195</v>
      </c>
      <c r="F190" s="21" t="s">
        <v>4091</v>
      </c>
      <c r="G190" s="21" t="s">
        <v>4091</v>
      </c>
      <c r="H190" s="141" t="s">
        <v>1870</v>
      </c>
      <c r="I190" s="141" t="s">
        <v>4091</v>
      </c>
    </row>
    <row r="191" spans="1:9" ht="25" outlineLevel="2" x14ac:dyDescent="0.35">
      <c r="A191" s="934">
        <v>188</v>
      </c>
      <c r="B191" s="457" t="s">
        <v>1980</v>
      </c>
      <c r="C191" s="28" t="s">
        <v>1981</v>
      </c>
      <c r="D191" s="930" t="s">
        <v>1994</v>
      </c>
      <c r="E191" s="70" t="s">
        <v>4196</v>
      </c>
      <c r="F191" s="21" t="s">
        <v>4091</v>
      </c>
      <c r="G191" s="21" t="s">
        <v>4091</v>
      </c>
      <c r="H191" s="21" t="s">
        <v>257</v>
      </c>
      <c r="I191" s="40" t="s">
        <v>4101</v>
      </c>
    </row>
    <row r="192" spans="1:9" s="60" customFormat="1" ht="37.5" outlineLevel="2" x14ac:dyDescent="0.35">
      <c r="A192" s="783">
        <v>189</v>
      </c>
      <c r="B192" s="462" t="s">
        <v>1982</v>
      </c>
      <c r="C192" s="28" t="s">
        <v>1983</v>
      </c>
      <c r="D192" s="139" t="s">
        <v>4090</v>
      </c>
      <c r="E192" s="70" t="s">
        <v>4197</v>
      </c>
      <c r="F192" s="70" t="s">
        <v>4091</v>
      </c>
      <c r="G192" s="70" t="s">
        <v>4091</v>
      </c>
      <c r="H192" s="21" t="s">
        <v>257</v>
      </c>
      <c r="I192" s="11" t="s">
        <v>4106</v>
      </c>
    </row>
    <row r="193" spans="1:9" s="60" customFormat="1" ht="37.5" outlineLevel="2" x14ac:dyDescent="0.35">
      <c r="A193" s="783">
        <v>190</v>
      </c>
      <c r="B193" s="462" t="s">
        <v>1984</v>
      </c>
      <c r="C193" s="28" t="s">
        <v>1985</v>
      </c>
      <c r="D193" s="139" t="s">
        <v>4090</v>
      </c>
      <c r="E193" s="70" t="s">
        <v>4197</v>
      </c>
      <c r="F193" s="70" t="s">
        <v>4091</v>
      </c>
      <c r="G193" s="70" t="s">
        <v>4091</v>
      </c>
      <c r="H193" s="21" t="s">
        <v>257</v>
      </c>
      <c r="I193" s="11" t="s">
        <v>4106</v>
      </c>
    </row>
    <row r="194" spans="1:9" ht="37.5" outlineLevel="2" x14ac:dyDescent="0.35">
      <c r="A194" s="934">
        <v>191</v>
      </c>
      <c r="B194" s="457" t="s">
        <v>1986</v>
      </c>
      <c r="C194" s="28" t="s">
        <v>1987</v>
      </c>
      <c r="D194" s="792" t="s">
        <v>4172</v>
      </c>
      <c r="E194" s="65"/>
      <c r="F194" s="21" t="s">
        <v>4173</v>
      </c>
      <c r="G194" s="21" t="s">
        <v>4174</v>
      </c>
      <c r="H194" s="21" t="s">
        <v>259</v>
      </c>
      <c r="I194" s="141" t="s">
        <v>4106</v>
      </c>
    </row>
    <row r="195" spans="1:9" ht="37.5" outlineLevel="2" x14ac:dyDescent="0.35">
      <c r="A195" s="934">
        <v>192</v>
      </c>
      <c r="B195" s="457" t="s">
        <v>1988</v>
      </c>
      <c r="C195" s="28" t="s">
        <v>1989</v>
      </c>
      <c r="D195" s="792" t="s">
        <v>4172</v>
      </c>
      <c r="E195" s="65"/>
      <c r="F195" s="21" t="s">
        <v>4173</v>
      </c>
      <c r="G195" s="21" t="s">
        <v>4174</v>
      </c>
      <c r="H195" s="21" t="s">
        <v>259</v>
      </c>
      <c r="I195" s="141" t="s">
        <v>4106</v>
      </c>
    </row>
    <row r="196" spans="1:9" ht="13" outlineLevel="1" x14ac:dyDescent="0.35">
      <c r="A196" s="940">
        <v>193</v>
      </c>
      <c r="B196" s="438"/>
      <c r="C196" s="44" t="s">
        <v>1999</v>
      </c>
      <c r="D196" s="949" t="s">
        <v>4188</v>
      </c>
      <c r="E196" s="463"/>
      <c r="F196" s="21" t="s">
        <v>1642</v>
      </c>
      <c r="G196" s="21" t="s">
        <v>1642</v>
      </c>
      <c r="H196" s="44" t="s">
        <v>1642</v>
      </c>
      <c r="I196" s="44" t="s">
        <v>1642</v>
      </c>
    </row>
    <row r="197" spans="1:9" ht="13" outlineLevel="2" x14ac:dyDescent="0.35">
      <c r="A197" s="799">
        <v>194</v>
      </c>
      <c r="B197" s="431"/>
      <c r="C197" s="420" t="s">
        <v>1991</v>
      </c>
      <c r="D197" s="938"/>
      <c r="E197" s="415"/>
      <c r="F197" s="21" t="s">
        <v>1642</v>
      </c>
      <c r="G197" s="21" t="s">
        <v>1642</v>
      </c>
      <c r="H197" s="44" t="s">
        <v>1642</v>
      </c>
      <c r="I197" s="44" t="s">
        <v>1642</v>
      </c>
    </row>
    <row r="198" spans="1:9" outlineLevel="2" x14ac:dyDescent="0.35">
      <c r="A198" s="944">
        <v>195</v>
      </c>
      <c r="B198" s="427" t="s">
        <v>2000</v>
      </c>
      <c r="C198" s="11" t="s">
        <v>2001</v>
      </c>
      <c r="D198" s="930" t="s">
        <v>1994</v>
      </c>
      <c r="E198" s="70" t="s">
        <v>4621</v>
      </c>
      <c r="F198" s="21" t="s">
        <v>4091</v>
      </c>
      <c r="G198" s="21" t="s">
        <v>4091</v>
      </c>
      <c r="H198" s="21" t="s">
        <v>257</v>
      </c>
      <c r="I198" s="40" t="s">
        <v>4101</v>
      </c>
    </row>
    <row r="199" spans="1:9" outlineLevel="2" x14ac:dyDescent="0.35">
      <c r="A199" s="944">
        <v>196</v>
      </c>
      <c r="B199" s="427" t="s">
        <v>2002</v>
      </c>
      <c r="C199" s="11" t="s">
        <v>2003</v>
      </c>
      <c r="D199" s="930" t="s">
        <v>1994</v>
      </c>
      <c r="E199" s="65"/>
      <c r="F199" s="21" t="s">
        <v>4091</v>
      </c>
      <c r="G199" s="21" t="s">
        <v>4091</v>
      </c>
      <c r="H199" s="21" t="s">
        <v>257</v>
      </c>
      <c r="I199" s="40" t="s">
        <v>4101</v>
      </c>
    </row>
    <row r="200" spans="1:9" ht="37.5" outlineLevel="2" x14ac:dyDescent="0.35">
      <c r="A200" s="944">
        <v>197</v>
      </c>
      <c r="B200" s="427" t="s">
        <v>2006</v>
      </c>
      <c r="C200" s="11" t="s">
        <v>2007</v>
      </c>
      <c r="D200" s="792" t="s">
        <v>4172</v>
      </c>
      <c r="E200" s="65" t="s">
        <v>4622</v>
      </c>
      <c r="F200" s="21" t="s">
        <v>4173</v>
      </c>
      <c r="G200" s="21" t="s">
        <v>4174</v>
      </c>
      <c r="H200" s="21" t="s">
        <v>257</v>
      </c>
      <c r="I200" s="141" t="s">
        <v>4106</v>
      </c>
    </row>
    <row r="201" spans="1:9" outlineLevel="2" x14ac:dyDescent="0.35">
      <c r="A201" s="944">
        <v>198</v>
      </c>
      <c r="B201" s="427" t="s">
        <v>2008</v>
      </c>
      <c r="C201" s="11" t="s">
        <v>2009</v>
      </c>
      <c r="D201" s="930" t="s">
        <v>1994</v>
      </c>
      <c r="E201" s="16" t="s">
        <v>4623</v>
      </c>
      <c r="F201" s="21" t="s">
        <v>4091</v>
      </c>
      <c r="G201" s="21" t="s">
        <v>4091</v>
      </c>
      <c r="H201" s="21" t="s">
        <v>257</v>
      </c>
      <c r="I201" s="40" t="s">
        <v>4101</v>
      </c>
    </row>
    <row r="202" spans="1:9" ht="25" outlineLevel="2" x14ac:dyDescent="0.35">
      <c r="A202" s="794">
        <v>199</v>
      </c>
      <c r="B202" s="532" t="s">
        <v>2010</v>
      </c>
      <c r="C202" s="11" t="s">
        <v>2011</v>
      </c>
      <c r="D202" s="140" t="s">
        <v>1994</v>
      </c>
      <c r="E202" s="11" t="s">
        <v>4624</v>
      </c>
      <c r="F202" s="21" t="s">
        <v>4091</v>
      </c>
      <c r="G202" s="21" t="s">
        <v>4091</v>
      </c>
      <c r="H202" s="21" t="s">
        <v>257</v>
      </c>
      <c r="I202" s="40" t="s">
        <v>4101</v>
      </c>
    </row>
    <row r="203" spans="1:9" outlineLevel="2" x14ac:dyDescent="0.35">
      <c r="A203" s="944">
        <v>200</v>
      </c>
      <c r="B203" s="427" t="s">
        <v>2012</v>
      </c>
      <c r="C203" s="11" t="s">
        <v>2013</v>
      </c>
      <c r="D203" s="930" t="s">
        <v>1994</v>
      </c>
      <c r="E203" s="16" t="s">
        <v>4625</v>
      </c>
      <c r="F203" s="21" t="s">
        <v>4091</v>
      </c>
      <c r="G203" s="21" t="s">
        <v>4091</v>
      </c>
      <c r="H203" s="21" t="s">
        <v>257</v>
      </c>
      <c r="I203" s="40" t="s">
        <v>4101</v>
      </c>
    </row>
    <row r="204" spans="1:9" outlineLevel="2" x14ac:dyDescent="0.35">
      <c r="A204" s="944">
        <v>201</v>
      </c>
      <c r="B204" s="427" t="s">
        <v>2014</v>
      </c>
      <c r="C204" s="11" t="s">
        <v>2015</v>
      </c>
      <c r="D204" s="930" t="s">
        <v>1994</v>
      </c>
      <c r="E204" s="70" t="s">
        <v>4626</v>
      </c>
      <c r="F204" s="21" t="s">
        <v>4091</v>
      </c>
      <c r="G204" s="21" t="s">
        <v>4091</v>
      </c>
      <c r="H204" s="21" t="s">
        <v>257</v>
      </c>
      <c r="I204" s="40" t="s">
        <v>4101</v>
      </c>
    </row>
    <row r="205" spans="1:9" ht="25" outlineLevel="2" x14ac:dyDescent="0.35">
      <c r="A205" s="944">
        <v>202</v>
      </c>
      <c r="B205" s="427" t="s">
        <v>2016</v>
      </c>
      <c r="C205" s="11" t="s">
        <v>2017</v>
      </c>
      <c r="D205" s="931" t="s">
        <v>4094</v>
      </c>
      <c r="E205" s="65" t="s">
        <v>4627</v>
      </c>
      <c r="F205" s="21" t="s">
        <v>4091</v>
      </c>
      <c r="G205" s="21" t="s">
        <v>4091</v>
      </c>
      <c r="H205" s="141" t="s">
        <v>1870</v>
      </c>
      <c r="I205" s="141" t="s">
        <v>4091</v>
      </c>
    </row>
    <row r="206" spans="1:9" ht="37.5" outlineLevel="2" x14ac:dyDescent="0.35">
      <c r="A206" s="944">
        <v>203</v>
      </c>
      <c r="B206" s="427" t="s">
        <v>2018</v>
      </c>
      <c r="C206" s="11" t="s">
        <v>2019</v>
      </c>
      <c r="D206" s="792" t="s">
        <v>4172</v>
      </c>
      <c r="E206" s="70" t="s">
        <v>4628</v>
      </c>
      <c r="F206" s="21" t="s">
        <v>4173</v>
      </c>
      <c r="G206" s="21" t="s">
        <v>4174</v>
      </c>
      <c r="H206" s="21" t="s">
        <v>259</v>
      </c>
      <c r="I206" s="141" t="s">
        <v>4106</v>
      </c>
    </row>
    <row r="207" spans="1:9" ht="37.5" outlineLevel="2" x14ac:dyDescent="0.35">
      <c r="A207" s="944">
        <v>204</v>
      </c>
      <c r="B207" s="427" t="s">
        <v>2020</v>
      </c>
      <c r="C207" s="11" t="s">
        <v>2021</v>
      </c>
      <c r="D207" s="792" t="s">
        <v>4172</v>
      </c>
      <c r="E207" s="70" t="s">
        <v>4629</v>
      </c>
      <c r="F207" s="21" t="s">
        <v>4173</v>
      </c>
      <c r="G207" s="21" t="s">
        <v>4174</v>
      </c>
      <c r="H207" s="21" t="s">
        <v>259</v>
      </c>
      <c r="I207" s="141" t="s">
        <v>4106</v>
      </c>
    </row>
    <row r="208" spans="1:9" ht="13" outlineLevel="1" x14ac:dyDescent="0.35">
      <c r="A208" s="940">
        <v>205</v>
      </c>
      <c r="B208" s="438"/>
      <c r="C208" s="44" t="s">
        <v>2022</v>
      </c>
      <c r="D208" s="949" t="s">
        <v>4188</v>
      </c>
      <c r="E208" s="463"/>
      <c r="F208" s="417" t="s">
        <v>1642</v>
      </c>
      <c r="G208" s="417" t="s">
        <v>1642</v>
      </c>
      <c r="H208" s="44" t="s">
        <v>1642</v>
      </c>
      <c r="I208" s="44" t="s">
        <v>1642</v>
      </c>
    </row>
    <row r="209" spans="1:10" ht="13" outlineLevel="2" x14ac:dyDescent="0.35">
      <c r="A209" s="799">
        <v>206</v>
      </c>
      <c r="B209" s="431"/>
      <c r="C209" s="420" t="s">
        <v>1991</v>
      </c>
      <c r="D209" s="185"/>
      <c r="E209" s="416"/>
      <c r="F209" s="420" t="s">
        <v>1642</v>
      </c>
      <c r="G209" s="420" t="s">
        <v>1642</v>
      </c>
      <c r="H209" s="44" t="s">
        <v>1642</v>
      </c>
      <c r="I209" s="44" t="s">
        <v>1642</v>
      </c>
    </row>
    <row r="210" spans="1:10" s="870" customFormat="1" outlineLevel="2" x14ac:dyDescent="0.25">
      <c r="A210" s="944">
        <v>207</v>
      </c>
      <c r="B210" s="427" t="s">
        <v>2023</v>
      </c>
      <c r="C210" s="11" t="s">
        <v>2024</v>
      </c>
      <c r="D210" s="257" t="s">
        <v>4090</v>
      </c>
      <c r="E210" s="65" t="s">
        <v>4630</v>
      </c>
      <c r="F210" s="17" t="s">
        <v>4091</v>
      </c>
      <c r="G210" s="17" t="s">
        <v>4091</v>
      </c>
      <c r="H210" s="21" t="s">
        <v>257</v>
      </c>
      <c r="I210" s="141" t="s">
        <v>4092</v>
      </c>
    </row>
    <row r="211" spans="1:10" s="870" customFormat="1" outlineLevel="2" x14ac:dyDescent="0.25">
      <c r="A211" s="944">
        <v>208</v>
      </c>
      <c r="B211" s="427" t="s">
        <v>2025</v>
      </c>
      <c r="C211" s="11" t="s">
        <v>2026</v>
      </c>
      <c r="D211" s="257" t="s">
        <v>4090</v>
      </c>
      <c r="E211" s="65" t="s">
        <v>4631</v>
      </c>
      <c r="F211" s="17" t="s">
        <v>4091</v>
      </c>
      <c r="G211" s="17" t="s">
        <v>4091</v>
      </c>
      <c r="H211" s="21" t="s">
        <v>257</v>
      </c>
      <c r="I211" s="141" t="s">
        <v>4092</v>
      </c>
      <c r="J211" s="58"/>
    </row>
    <row r="212" spans="1:10" s="870" customFormat="1" ht="25" outlineLevel="2" x14ac:dyDescent="0.25">
      <c r="A212" s="944">
        <v>209</v>
      </c>
      <c r="B212" s="427" t="s">
        <v>2029</v>
      </c>
      <c r="C212" s="11" t="s">
        <v>2030</v>
      </c>
      <c r="D212" s="930" t="s">
        <v>1994</v>
      </c>
      <c r="E212" s="65" t="s">
        <v>4632</v>
      </c>
      <c r="F212" s="17" t="s">
        <v>4091</v>
      </c>
      <c r="G212" s="17" t="s">
        <v>4091</v>
      </c>
      <c r="H212" s="21" t="s">
        <v>257</v>
      </c>
      <c r="I212" s="40" t="s">
        <v>4101</v>
      </c>
      <c r="J212" s="58"/>
    </row>
    <row r="213" spans="1:10" s="870" customFormat="1" outlineLevel="2" x14ac:dyDescent="0.25">
      <c r="A213" s="944">
        <v>210</v>
      </c>
      <c r="B213" s="427" t="s">
        <v>949</v>
      </c>
      <c r="C213" s="11" t="s">
        <v>2031</v>
      </c>
      <c r="D213" s="930" t="s">
        <v>1994</v>
      </c>
      <c r="E213" s="65" t="s">
        <v>4633</v>
      </c>
      <c r="F213" s="17" t="s">
        <v>4091</v>
      </c>
      <c r="G213" s="17" t="s">
        <v>4091</v>
      </c>
      <c r="H213" s="21" t="s">
        <v>257</v>
      </c>
      <c r="I213" s="40" t="s">
        <v>4101</v>
      </c>
    </row>
    <row r="214" spans="1:10" s="870" customFormat="1" ht="37.5" outlineLevel="2" x14ac:dyDescent="0.25">
      <c r="A214" s="944">
        <v>211</v>
      </c>
      <c r="B214" s="427" t="s">
        <v>2032</v>
      </c>
      <c r="C214" s="11" t="s">
        <v>2033</v>
      </c>
      <c r="D214" s="257" t="s">
        <v>4090</v>
      </c>
      <c r="E214" s="65" t="s">
        <v>4634</v>
      </c>
      <c r="F214" s="17" t="s">
        <v>4091</v>
      </c>
      <c r="G214" s="17" t="s">
        <v>4091</v>
      </c>
      <c r="H214" s="21" t="s">
        <v>257</v>
      </c>
      <c r="I214" s="141" t="s">
        <v>4106</v>
      </c>
    </row>
    <row r="215" spans="1:10" ht="37.5" outlineLevel="2" x14ac:dyDescent="0.35">
      <c r="A215" s="944">
        <v>212</v>
      </c>
      <c r="B215" s="427" t="s">
        <v>2034</v>
      </c>
      <c r="C215" s="11" t="s">
        <v>2035</v>
      </c>
      <c r="D215" s="257" t="s">
        <v>4090</v>
      </c>
      <c r="E215" s="16" t="s">
        <v>4635</v>
      </c>
      <c r="F215" s="17" t="s">
        <v>4091</v>
      </c>
      <c r="G215" s="17" t="s">
        <v>4091</v>
      </c>
      <c r="H215" s="21" t="s">
        <v>257</v>
      </c>
      <c r="I215" s="141" t="s">
        <v>4106</v>
      </c>
    </row>
    <row r="216" spans="1:10" ht="25" outlineLevel="2" x14ac:dyDescent="0.35">
      <c r="A216" s="934">
        <v>213</v>
      </c>
      <c r="B216" s="457" t="s">
        <v>2040</v>
      </c>
      <c r="C216" s="40" t="s">
        <v>2041</v>
      </c>
      <c r="D216" s="257" t="s">
        <v>4090</v>
      </c>
      <c r="E216" s="65" t="s">
        <v>4636</v>
      </c>
      <c r="F216" s="17" t="s">
        <v>4091</v>
      </c>
      <c r="G216" s="17" t="s">
        <v>4091</v>
      </c>
      <c r="H216" s="21" t="s">
        <v>257</v>
      </c>
      <c r="I216" s="141" t="s">
        <v>4108</v>
      </c>
    </row>
    <row r="217" spans="1:10" ht="37.5" outlineLevel="2" x14ac:dyDescent="0.35">
      <c r="A217" s="944">
        <v>214</v>
      </c>
      <c r="B217" s="427" t="s">
        <v>2042</v>
      </c>
      <c r="C217" s="11" t="s">
        <v>2043</v>
      </c>
      <c r="D217" s="257" t="s">
        <v>4090</v>
      </c>
      <c r="E217" s="65"/>
      <c r="F217" s="17" t="s">
        <v>4091</v>
      </c>
      <c r="G217" s="17" t="s">
        <v>4091</v>
      </c>
      <c r="H217" s="21" t="s">
        <v>257</v>
      </c>
      <c r="I217" s="141" t="s">
        <v>4106</v>
      </c>
    </row>
    <row r="218" spans="1:10" s="870" customFormat="1" ht="37.5" outlineLevel="2" x14ac:dyDescent="0.25">
      <c r="A218" s="944">
        <v>215</v>
      </c>
      <c r="B218" s="427" t="s">
        <v>2044</v>
      </c>
      <c r="C218" s="11" t="s">
        <v>4637</v>
      </c>
      <c r="D218" s="257" t="s">
        <v>4090</v>
      </c>
      <c r="E218" s="65"/>
      <c r="F218" s="17" t="s">
        <v>4091</v>
      </c>
      <c r="G218" s="17" t="s">
        <v>4091</v>
      </c>
      <c r="H218" s="21" t="s">
        <v>257</v>
      </c>
      <c r="I218" s="141" t="s">
        <v>4106</v>
      </c>
    </row>
    <row r="219" spans="1:10" s="870" customFormat="1" ht="37.5" outlineLevel="2" x14ac:dyDescent="0.25">
      <c r="A219" s="944">
        <v>216</v>
      </c>
      <c r="B219" s="427" t="s">
        <v>2046</v>
      </c>
      <c r="C219" s="11" t="s">
        <v>2047</v>
      </c>
      <c r="D219" s="257" t="s">
        <v>4090</v>
      </c>
      <c r="E219" s="65" t="s">
        <v>4641</v>
      </c>
      <c r="F219" s="17" t="s">
        <v>4091</v>
      </c>
      <c r="G219" s="17" t="s">
        <v>4091</v>
      </c>
      <c r="H219" s="21" t="s">
        <v>257</v>
      </c>
      <c r="I219" s="141" t="s">
        <v>4106</v>
      </c>
    </row>
    <row r="220" spans="1:10" s="870" customFormat="1" ht="37.5" outlineLevel="2" x14ac:dyDescent="0.25">
      <c r="A220" s="944">
        <v>217</v>
      </c>
      <c r="B220" s="427" t="s">
        <v>345</v>
      </c>
      <c r="C220" s="11" t="s">
        <v>346</v>
      </c>
      <c r="D220" s="878" t="s">
        <v>256</v>
      </c>
      <c r="E220" s="16" t="s">
        <v>347</v>
      </c>
      <c r="F220" s="17" t="s">
        <v>4091</v>
      </c>
      <c r="G220" s="17" t="s">
        <v>4091</v>
      </c>
      <c r="H220" s="21" t="s">
        <v>257</v>
      </c>
      <c r="I220" s="141" t="s">
        <v>4106</v>
      </c>
    </row>
    <row r="221" spans="1:10" s="870" customFormat="1" ht="37.5" outlineLevel="2" x14ac:dyDescent="0.25">
      <c r="A221" s="944">
        <v>218</v>
      </c>
      <c r="B221" s="427" t="s">
        <v>350</v>
      </c>
      <c r="C221" s="11" t="s">
        <v>351</v>
      </c>
      <c r="D221" s="878" t="s">
        <v>256</v>
      </c>
      <c r="E221" s="16"/>
      <c r="F221" s="17" t="s">
        <v>4091</v>
      </c>
      <c r="G221" s="17" t="s">
        <v>4091</v>
      </c>
      <c r="H221" s="21" t="s">
        <v>257</v>
      </c>
      <c r="I221" s="141" t="s">
        <v>4106</v>
      </c>
    </row>
    <row r="222" spans="1:10" outlineLevel="2" x14ac:dyDescent="0.35">
      <c r="A222" s="944">
        <v>219</v>
      </c>
      <c r="B222" s="427" t="s">
        <v>2048</v>
      </c>
      <c r="C222" s="11" t="s">
        <v>2049</v>
      </c>
      <c r="D222" s="257" t="s">
        <v>4090</v>
      </c>
      <c r="E222" s="259"/>
      <c r="F222" s="17" t="s">
        <v>4091</v>
      </c>
      <c r="G222" s="17" t="s">
        <v>4091</v>
      </c>
      <c r="H222" s="21" t="s">
        <v>257</v>
      </c>
      <c r="I222" s="141" t="s">
        <v>4092</v>
      </c>
    </row>
    <row r="223" spans="1:10" ht="39" outlineLevel="1" x14ac:dyDescent="0.35">
      <c r="A223" s="950">
        <v>220</v>
      </c>
      <c r="B223" s="436"/>
      <c r="C223" s="246" t="s">
        <v>2050</v>
      </c>
      <c r="D223" s="588" t="s">
        <v>4642</v>
      </c>
      <c r="E223" s="463"/>
      <c r="F223" s="417" t="s">
        <v>1642</v>
      </c>
      <c r="G223" s="417" t="s">
        <v>1642</v>
      </c>
      <c r="H223" s="44" t="s">
        <v>1642</v>
      </c>
      <c r="I223" s="44" t="s">
        <v>1642</v>
      </c>
    </row>
    <row r="224" spans="1:10" outlineLevel="2" x14ac:dyDescent="0.35">
      <c r="A224" s="783">
        <v>221</v>
      </c>
      <c r="B224" s="462" t="s">
        <v>2051</v>
      </c>
      <c r="C224" s="40" t="s">
        <v>2052</v>
      </c>
      <c r="D224" s="930" t="s">
        <v>1994</v>
      </c>
      <c r="E224" s="16" t="s">
        <v>4643</v>
      </c>
      <c r="F224" s="17" t="s">
        <v>4091</v>
      </c>
      <c r="G224" s="17" t="s">
        <v>4091</v>
      </c>
      <c r="H224" s="17" t="s">
        <v>257</v>
      </c>
      <c r="I224" s="40" t="s">
        <v>4101</v>
      </c>
    </row>
    <row r="225" spans="1:9" outlineLevel="2" x14ac:dyDescent="0.35">
      <c r="A225" s="783">
        <v>222</v>
      </c>
      <c r="B225" s="462" t="s">
        <v>2053</v>
      </c>
      <c r="C225" s="40" t="s">
        <v>2054</v>
      </c>
      <c r="D225" s="930" t="s">
        <v>1994</v>
      </c>
      <c r="E225" s="16" t="s">
        <v>4643</v>
      </c>
      <c r="F225" s="17" t="s">
        <v>4091</v>
      </c>
      <c r="G225" s="17" t="s">
        <v>4091</v>
      </c>
      <c r="H225" s="17" t="s">
        <v>257</v>
      </c>
      <c r="I225" s="40" t="s">
        <v>4101</v>
      </c>
    </row>
    <row r="226" spans="1:9" outlineLevel="2" x14ac:dyDescent="0.25">
      <c r="A226" s="783">
        <v>223</v>
      </c>
      <c r="B226" s="462" t="s">
        <v>2055</v>
      </c>
      <c r="C226" s="40" t="s">
        <v>2056</v>
      </c>
      <c r="D226" s="930" t="s">
        <v>1994</v>
      </c>
      <c r="E226" s="25"/>
      <c r="F226" s="17" t="s">
        <v>4091</v>
      </c>
      <c r="G226" s="17" t="s">
        <v>4091</v>
      </c>
      <c r="H226" s="17" t="s">
        <v>257</v>
      </c>
      <c r="I226" s="40" t="s">
        <v>4101</v>
      </c>
    </row>
    <row r="227" spans="1:9" s="60" customFormat="1" ht="13" outlineLevel="1" x14ac:dyDescent="0.35">
      <c r="A227" s="631">
        <v>224</v>
      </c>
      <c r="B227" s="567"/>
      <c r="C227" s="872" t="s">
        <v>2057</v>
      </c>
      <c r="D227" s="872" t="s">
        <v>2058</v>
      </c>
      <c r="E227" s="588"/>
      <c r="F227" s="415" t="s">
        <v>1642</v>
      </c>
      <c r="G227" s="415" t="s">
        <v>1642</v>
      </c>
      <c r="H227" s="44" t="s">
        <v>1642</v>
      </c>
      <c r="I227" s="44" t="s">
        <v>1642</v>
      </c>
    </row>
    <row r="228" spans="1:9" ht="13" outlineLevel="1" x14ac:dyDescent="0.35">
      <c r="A228" s="940">
        <v>225</v>
      </c>
      <c r="B228" s="438"/>
      <c r="C228" s="44" t="s">
        <v>2059</v>
      </c>
      <c r="D228" s="949" t="s">
        <v>4188</v>
      </c>
      <c r="E228" s="463"/>
      <c r="F228" s="417" t="s">
        <v>1642</v>
      </c>
      <c r="G228" s="417" t="s">
        <v>1642</v>
      </c>
      <c r="H228" s="44" t="s">
        <v>1642</v>
      </c>
      <c r="I228" s="44" t="s">
        <v>1642</v>
      </c>
    </row>
    <row r="229" spans="1:9" s="60" customFormat="1" outlineLevel="2" x14ac:dyDescent="0.35">
      <c r="A229" s="783">
        <v>226</v>
      </c>
      <c r="B229" s="462" t="s">
        <v>2060</v>
      </c>
      <c r="C229" s="40" t="s">
        <v>2061</v>
      </c>
      <c r="D229" s="140" t="s">
        <v>1994</v>
      </c>
      <c r="E229" s="16" t="s">
        <v>4200</v>
      </c>
      <c r="F229" s="70" t="s">
        <v>4091</v>
      </c>
      <c r="G229" s="70" t="s">
        <v>4091</v>
      </c>
      <c r="H229" s="17" t="s">
        <v>257</v>
      </c>
      <c r="I229" s="11" t="s">
        <v>4101</v>
      </c>
    </row>
    <row r="230" spans="1:9" s="60" customFormat="1" outlineLevel="2" x14ac:dyDescent="0.35">
      <c r="A230" s="783">
        <v>227</v>
      </c>
      <c r="B230" s="462" t="s">
        <v>2062</v>
      </c>
      <c r="C230" s="40" t="s">
        <v>2063</v>
      </c>
      <c r="D230" s="140" t="s">
        <v>1994</v>
      </c>
      <c r="E230" s="16" t="s">
        <v>4202</v>
      </c>
      <c r="F230" s="70" t="s">
        <v>4091</v>
      </c>
      <c r="G230" s="70" t="s">
        <v>4091</v>
      </c>
      <c r="H230" s="17" t="s">
        <v>257</v>
      </c>
      <c r="I230" s="11" t="s">
        <v>4101</v>
      </c>
    </row>
    <row r="231" spans="1:9" s="60" customFormat="1" outlineLevel="2" x14ac:dyDescent="0.35">
      <c r="A231" s="783">
        <v>228</v>
      </c>
      <c r="B231" s="462" t="s">
        <v>2064</v>
      </c>
      <c r="C231" s="40" t="s">
        <v>2065</v>
      </c>
      <c r="D231" s="140" t="s">
        <v>1994</v>
      </c>
      <c r="E231" s="16" t="s">
        <v>4200</v>
      </c>
      <c r="F231" s="70" t="s">
        <v>4091</v>
      </c>
      <c r="G231" s="70" t="s">
        <v>4091</v>
      </c>
      <c r="H231" s="17" t="s">
        <v>257</v>
      </c>
      <c r="I231" s="11" t="s">
        <v>4101</v>
      </c>
    </row>
    <row r="232" spans="1:9" s="60" customFormat="1" outlineLevel="2" x14ac:dyDescent="0.35">
      <c r="A232" s="783">
        <v>229</v>
      </c>
      <c r="B232" s="462" t="s">
        <v>2066</v>
      </c>
      <c r="C232" s="40" t="s">
        <v>2067</v>
      </c>
      <c r="D232" s="140" t="s">
        <v>1994</v>
      </c>
      <c r="E232" s="186" t="s">
        <v>4205</v>
      </c>
      <c r="F232" s="70" t="s">
        <v>4091</v>
      </c>
      <c r="G232" s="70" t="s">
        <v>4091</v>
      </c>
      <c r="H232" s="17" t="s">
        <v>257</v>
      </c>
      <c r="I232" s="11" t="s">
        <v>4101</v>
      </c>
    </row>
    <row r="233" spans="1:9" s="60" customFormat="1" outlineLevel="2" x14ac:dyDescent="0.35">
      <c r="A233" s="783">
        <v>230</v>
      </c>
      <c r="B233" s="462" t="s">
        <v>2068</v>
      </c>
      <c r="C233" s="40" t="s">
        <v>2069</v>
      </c>
      <c r="D233" s="140" t="s">
        <v>1994</v>
      </c>
      <c r="E233" s="16"/>
      <c r="F233" s="70" t="s">
        <v>4091</v>
      </c>
      <c r="G233" s="70" t="s">
        <v>4091</v>
      </c>
      <c r="H233" s="17" t="s">
        <v>257</v>
      </c>
      <c r="I233" s="11" t="s">
        <v>4101</v>
      </c>
    </row>
    <row r="234" spans="1:9" ht="13" outlineLevel="1" x14ac:dyDescent="0.35">
      <c r="A234" s="486">
        <v>231</v>
      </c>
      <c r="B234" s="440"/>
      <c r="C234" s="1" t="s">
        <v>2070</v>
      </c>
      <c r="D234" s="938"/>
      <c r="E234" s="415"/>
      <c r="F234" s="417" t="s">
        <v>1642</v>
      </c>
      <c r="G234" s="417" t="s">
        <v>1642</v>
      </c>
      <c r="H234" s="44" t="s">
        <v>1642</v>
      </c>
      <c r="I234" s="44" t="s">
        <v>1642</v>
      </c>
    </row>
    <row r="235" spans="1:9" ht="13" outlineLevel="2" x14ac:dyDescent="0.35">
      <c r="A235" s="486">
        <v>232</v>
      </c>
      <c r="B235" s="440"/>
      <c r="C235" s="1" t="s">
        <v>1991</v>
      </c>
      <c r="D235" s="185"/>
      <c r="E235" s="416"/>
      <c r="F235" s="420" t="s">
        <v>1642</v>
      </c>
      <c r="G235" s="420" t="s">
        <v>1642</v>
      </c>
      <c r="H235" s="44" t="s">
        <v>1642</v>
      </c>
      <c r="I235" s="44" t="s">
        <v>1642</v>
      </c>
    </row>
    <row r="236" spans="1:9" outlineLevel="2" x14ac:dyDescent="0.35">
      <c r="A236" s="783">
        <v>233</v>
      </c>
      <c r="B236" s="462" t="s">
        <v>2071</v>
      </c>
      <c r="C236" s="26" t="s">
        <v>2072</v>
      </c>
      <c r="D236" s="951" t="s">
        <v>4090</v>
      </c>
      <c r="E236" s="260" t="s">
        <v>4207</v>
      </c>
      <c r="F236" s="17" t="s">
        <v>4091</v>
      </c>
      <c r="G236" s="17" t="s">
        <v>4091</v>
      </c>
      <c r="H236" s="21" t="s">
        <v>257</v>
      </c>
      <c r="I236" s="141" t="s">
        <v>4092</v>
      </c>
    </row>
    <row r="237" spans="1:9" ht="37.5" outlineLevel="2" x14ac:dyDescent="0.35">
      <c r="A237" s="783">
        <v>234</v>
      </c>
      <c r="B237" s="462" t="s">
        <v>2073</v>
      </c>
      <c r="C237" s="4" t="s">
        <v>2074</v>
      </c>
      <c r="D237" s="951" t="s">
        <v>4090</v>
      </c>
      <c r="E237" s="260" t="s">
        <v>4208</v>
      </c>
      <c r="F237" s="17" t="s">
        <v>4091</v>
      </c>
      <c r="G237" s="17" t="s">
        <v>4091</v>
      </c>
      <c r="H237" s="21" t="s">
        <v>257</v>
      </c>
      <c r="I237" s="141" t="s">
        <v>4106</v>
      </c>
    </row>
    <row r="238" spans="1:9" ht="37.5" outlineLevel="2" x14ac:dyDescent="0.35">
      <c r="A238" s="783">
        <v>235</v>
      </c>
      <c r="B238" s="462" t="s">
        <v>2075</v>
      </c>
      <c r="C238" s="26" t="s">
        <v>2076</v>
      </c>
      <c r="D238" s="951" t="s">
        <v>4090</v>
      </c>
      <c r="E238" s="260" t="s">
        <v>4209</v>
      </c>
      <c r="F238" s="17" t="s">
        <v>4091</v>
      </c>
      <c r="G238" s="17" t="s">
        <v>4091</v>
      </c>
      <c r="H238" s="21" t="s">
        <v>257</v>
      </c>
      <c r="I238" s="141" t="s">
        <v>4092</v>
      </c>
    </row>
    <row r="239" spans="1:9" outlineLevel="2" x14ac:dyDescent="0.35">
      <c r="A239" s="783">
        <v>236</v>
      </c>
      <c r="B239" s="462" t="s">
        <v>2077</v>
      </c>
      <c r="C239" s="4" t="s">
        <v>2078</v>
      </c>
      <c r="D239" s="951" t="s">
        <v>4090</v>
      </c>
      <c r="E239" s="260" t="s">
        <v>4210</v>
      </c>
      <c r="F239" s="17" t="s">
        <v>4091</v>
      </c>
      <c r="G239" s="17" t="s">
        <v>4091</v>
      </c>
      <c r="H239" s="21" t="s">
        <v>257</v>
      </c>
      <c r="I239" s="141" t="s">
        <v>4092</v>
      </c>
    </row>
    <row r="240" spans="1:9" outlineLevel="2" x14ac:dyDescent="0.35">
      <c r="A240" s="783">
        <v>237</v>
      </c>
      <c r="B240" s="462" t="s">
        <v>2079</v>
      </c>
      <c r="C240" s="4" t="s">
        <v>2080</v>
      </c>
      <c r="D240" s="951" t="s">
        <v>4090</v>
      </c>
      <c r="E240" s="260" t="s">
        <v>4211</v>
      </c>
      <c r="F240" s="17" t="s">
        <v>4091</v>
      </c>
      <c r="G240" s="17" t="s">
        <v>4091</v>
      </c>
      <c r="H240" s="21" t="s">
        <v>257</v>
      </c>
      <c r="I240" s="141" t="s">
        <v>4092</v>
      </c>
    </row>
    <row r="241" spans="1:9" outlineLevel="2" x14ac:dyDescent="0.35">
      <c r="A241" s="783">
        <v>238</v>
      </c>
      <c r="B241" s="462" t="s">
        <v>2081</v>
      </c>
      <c r="C241" s="4" t="s">
        <v>2082</v>
      </c>
      <c r="D241" s="951" t="s">
        <v>4090</v>
      </c>
      <c r="E241" s="260" t="s">
        <v>4212</v>
      </c>
      <c r="F241" s="17" t="s">
        <v>4091</v>
      </c>
      <c r="G241" s="17" t="s">
        <v>4091</v>
      </c>
      <c r="H241" s="21" t="s">
        <v>257</v>
      </c>
      <c r="I241" s="141" t="s">
        <v>4092</v>
      </c>
    </row>
    <row r="242" spans="1:9" outlineLevel="2" x14ac:dyDescent="0.35">
      <c r="A242" s="783">
        <v>239</v>
      </c>
      <c r="B242" s="462" t="s">
        <v>2083</v>
      </c>
      <c r="C242" s="4" t="s">
        <v>2084</v>
      </c>
      <c r="D242" s="951" t="s">
        <v>4090</v>
      </c>
      <c r="E242" s="260" t="s">
        <v>4213</v>
      </c>
      <c r="F242" s="17" t="s">
        <v>4091</v>
      </c>
      <c r="G242" s="17" t="s">
        <v>4091</v>
      </c>
      <c r="H242" s="21" t="s">
        <v>257</v>
      </c>
      <c r="I242" s="141" t="s">
        <v>4092</v>
      </c>
    </row>
    <row r="243" spans="1:9" ht="37.5" outlineLevel="2" x14ac:dyDescent="0.35">
      <c r="A243" s="783">
        <v>240</v>
      </c>
      <c r="B243" s="462" t="s">
        <v>2085</v>
      </c>
      <c r="C243" s="4" t="s">
        <v>2086</v>
      </c>
      <c r="D243" s="951" t="s">
        <v>4090</v>
      </c>
      <c r="E243" s="260" t="s">
        <v>4214</v>
      </c>
      <c r="F243" s="17" t="s">
        <v>4091</v>
      </c>
      <c r="G243" s="17" t="s">
        <v>4091</v>
      </c>
      <c r="H243" s="21" t="s">
        <v>257</v>
      </c>
      <c r="I243" s="141" t="s">
        <v>4106</v>
      </c>
    </row>
    <row r="244" spans="1:9" ht="25" outlineLevel="2" x14ac:dyDescent="0.35">
      <c r="A244" s="783">
        <v>241</v>
      </c>
      <c r="B244" s="462" t="s">
        <v>2087</v>
      </c>
      <c r="C244" s="4" t="s">
        <v>2088</v>
      </c>
      <c r="D244" s="930" t="s">
        <v>1994</v>
      </c>
      <c r="E244" s="260" t="s">
        <v>4215</v>
      </c>
      <c r="F244" s="17" t="s">
        <v>4091</v>
      </c>
      <c r="G244" s="17" t="s">
        <v>4091</v>
      </c>
      <c r="H244" s="21" t="s">
        <v>257</v>
      </c>
      <c r="I244" s="40" t="s">
        <v>4101</v>
      </c>
    </row>
    <row r="245" spans="1:9" ht="13" outlineLevel="1" x14ac:dyDescent="0.35">
      <c r="A245" s="486">
        <v>242</v>
      </c>
      <c r="B245" s="440"/>
      <c r="C245" s="441" t="s">
        <v>2089</v>
      </c>
      <c r="D245" s="952"/>
      <c r="E245" s="3"/>
      <c r="F245" s="2" t="s">
        <v>1642</v>
      </c>
      <c r="G245" s="2" t="s">
        <v>1642</v>
      </c>
      <c r="H245" s="15" t="s">
        <v>1642</v>
      </c>
      <c r="I245" s="15" t="s">
        <v>1642</v>
      </c>
    </row>
    <row r="246" spans="1:9" outlineLevel="2" x14ac:dyDescent="0.35">
      <c r="A246" s="783">
        <v>243</v>
      </c>
      <c r="B246" s="462" t="s">
        <v>2090</v>
      </c>
      <c r="C246" s="4" t="s">
        <v>2091</v>
      </c>
      <c r="D246" s="931" t="s">
        <v>4094</v>
      </c>
      <c r="E246" s="260" t="s">
        <v>4216</v>
      </c>
      <c r="F246" s="17" t="s">
        <v>4091</v>
      </c>
      <c r="G246" s="17" t="s">
        <v>4091</v>
      </c>
      <c r="H246" s="141" t="s">
        <v>1870</v>
      </c>
      <c r="I246" s="141" t="s">
        <v>4091</v>
      </c>
    </row>
    <row r="247" spans="1:9" s="935" customFormat="1" outlineLevel="2" x14ac:dyDescent="0.35">
      <c r="A247" s="783">
        <v>244</v>
      </c>
      <c r="B247" s="462" t="s">
        <v>2092</v>
      </c>
      <c r="C247" s="4" t="s">
        <v>2093</v>
      </c>
      <c r="D247" s="931" t="s">
        <v>4094</v>
      </c>
      <c r="E247" s="260" t="s">
        <v>4217</v>
      </c>
      <c r="F247" s="17" t="s">
        <v>4091</v>
      </c>
      <c r="G247" s="17" t="s">
        <v>4091</v>
      </c>
      <c r="H247" s="141" t="s">
        <v>1870</v>
      </c>
      <c r="I247" s="141" t="s">
        <v>4091</v>
      </c>
    </row>
    <row r="248" spans="1:9" s="935" customFormat="1" ht="65" outlineLevel="1" x14ac:dyDescent="0.35">
      <c r="A248" s="450">
        <v>245</v>
      </c>
      <c r="B248" s="430"/>
      <c r="C248" s="2" t="s">
        <v>2094</v>
      </c>
      <c r="D248" s="416" t="s">
        <v>4218</v>
      </c>
      <c r="E248" s="416"/>
      <c r="F248" s="420" t="s">
        <v>1642</v>
      </c>
      <c r="G248" s="420" t="s">
        <v>1642</v>
      </c>
      <c r="H248" s="15" t="s">
        <v>1642</v>
      </c>
      <c r="I248" s="15" t="s">
        <v>1642</v>
      </c>
    </row>
    <row r="249" spans="1:9" s="935" customFormat="1" ht="37.5" outlineLevel="2" x14ac:dyDescent="0.35">
      <c r="A249" s="953">
        <v>246</v>
      </c>
      <c r="B249" s="434" t="s">
        <v>2095</v>
      </c>
      <c r="C249" s="4" t="s">
        <v>2096</v>
      </c>
      <c r="D249" s="150" t="s">
        <v>4090</v>
      </c>
      <c r="E249" s="11" t="s">
        <v>4220</v>
      </c>
      <c r="F249" s="17" t="s">
        <v>4091</v>
      </c>
      <c r="G249" s="17" t="s">
        <v>4091</v>
      </c>
      <c r="H249" s="17" t="s">
        <v>257</v>
      </c>
      <c r="I249" s="40" t="s">
        <v>4106</v>
      </c>
    </row>
    <row r="250" spans="1:9" ht="26" outlineLevel="1" x14ac:dyDescent="0.35">
      <c r="A250" s="510">
        <v>247</v>
      </c>
      <c r="B250" s="149"/>
      <c r="C250" s="2" t="s">
        <v>2097</v>
      </c>
      <c r="D250" s="185" t="s">
        <v>4644</v>
      </c>
      <c r="E250" s="185"/>
      <c r="F250" s="420" t="s">
        <v>1642</v>
      </c>
      <c r="G250" s="420" t="s">
        <v>1642</v>
      </c>
      <c r="H250" s="15" t="s">
        <v>1642</v>
      </c>
      <c r="I250" s="15" t="s">
        <v>1642</v>
      </c>
    </row>
    <row r="251" spans="1:9" ht="13" outlineLevel="1" x14ac:dyDescent="0.35">
      <c r="A251" s="510">
        <v>248</v>
      </c>
      <c r="B251" s="149"/>
      <c r="C251" s="2" t="s">
        <v>1029</v>
      </c>
      <c r="D251" s="422"/>
      <c r="E251" s="420"/>
      <c r="F251" s="420" t="s">
        <v>1642</v>
      </c>
      <c r="G251" s="420" t="s">
        <v>1642</v>
      </c>
      <c r="H251" s="15" t="s">
        <v>1642</v>
      </c>
      <c r="I251" s="15" t="s">
        <v>1642</v>
      </c>
    </row>
    <row r="252" spans="1:9" s="935" customFormat="1" outlineLevel="2" x14ac:dyDescent="0.35">
      <c r="A252" s="280">
        <v>249</v>
      </c>
      <c r="B252" s="633" t="s">
        <v>2098</v>
      </c>
      <c r="C252" s="40" t="s">
        <v>2099</v>
      </c>
      <c r="D252" s="140" t="s">
        <v>1994</v>
      </c>
      <c r="E252" s="11" t="s">
        <v>4222</v>
      </c>
      <c r="F252" s="17" t="s">
        <v>4091</v>
      </c>
      <c r="G252" s="17" t="s">
        <v>4091</v>
      </c>
      <c r="H252" s="17" t="s">
        <v>257</v>
      </c>
      <c r="I252" s="40" t="s">
        <v>4101</v>
      </c>
    </row>
    <row r="253" spans="1:9" ht="50" outlineLevel="2" x14ac:dyDescent="0.35">
      <c r="A253" s="953">
        <v>250</v>
      </c>
      <c r="B253" s="434" t="s">
        <v>354</v>
      </c>
      <c r="C253" s="40" t="s">
        <v>355</v>
      </c>
      <c r="D253" s="878" t="s">
        <v>256</v>
      </c>
      <c r="E253" s="16" t="s">
        <v>356</v>
      </c>
      <c r="F253" s="17" t="s">
        <v>4091</v>
      </c>
      <c r="G253" s="17" t="s">
        <v>4091</v>
      </c>
      <c r="H253" s="17" t="s">
        <v>257</v>
      </c>
      <c r="I253" s="40" t="s">
        <v>4106</v>
      </c>
    </row>
    <row r="254" spans="1:9" ht="26" x14ac:dyDescent="0.35">
      <c r="A254" s="485">
        <v>251</v>
      </c>
      <c r="B254" s="452"/>
      <c r="C254" s="171" t="s">
        <v>2100</v>
      </c>
      <c r="D254" s="954" t="s">
        <v>4223</v>
      </c>
      <c r="E254" s="467"/>
      <c r="F254" s="223" t="s">
        <v>1642</v>
      </c>
      <c r="G254" s="223" t="s">
        <v>1642</v>
      </c>
      <c r="H254" s="245" t="s">
        <v>1642</v>
      </c>
      <c r="I254" s="245" t="s">
        <v>1642</v>
      </c>
    </row>
    <row r="255" spans="1:9" ht="13" outlineLevel="1" x14ac:dyDescent="0.35">
      <c r="A255" s="940">
        <v>252</v>
      </c>
      <c r="B255" s="438"/>
      <c r="C255" s="44" t="s">
        <v>2101</v>
      </c>
      <c r="D255" s="938"/>
      <c r="E255" s="415"/>
      <c r="F255" s="417" t="s">
        <v>1642</v>
      </c>
      <c r="G255" s="417" t="s">
        <v>1642</v>
      </c>
      <c r="H255" s="44" t="s">
        <v>1642</v>
      </c>
      <c r="I255" s="44" t="s">
        <v>1642</v>
      </c>
    </row>
    <row r="256" spans="1:9" ht="25" outlineLevel="2" x14ac:dyDescent="0.35">
      <c r="A256" s="942">
        <v>253</v>
      </c>
      <c r="B256" s="460" t="s">
        <v>2102</v>
      </c>
      <c r="C256" s="63" t="s">
        <v>1847</v>
      </c>
      <c r="D256" s="257" t="s">
        <v>4090</v>
      </c>
      <c r="E256" s="69" t="s">
        <v>4157</v>
      </c>
      <c r="F256" s="17" t="s">
        <v>4091</v>
      </c>
      <c r="G256" s="17" t="s">
        <v>4091</v>
      </c>
      <c r="H256" s="18" t="s">
        <v>257</v>
      </c>
      <c r="I256" s="141" t="s">
        <v>4092</v>
      </c>
    </row>
    <row r="257" spans="1:9" ht="25" outlineLevel="2" x14ac:dyDescent="0.35">
      <c r="A257" s="942">
        <v>254</v>
      </c>
      <c r="B257" s="460" t="s">
        <v>2103</v>
      </c>
      <c r="C257" s="63" t="s">
        <v>2104</v>
      </c>
      <c r="D257" s="257" t="s">
        <v>4090</v>
      </c>
      <c r="E257" s="69" t="s">
        <v>4159</v>
      </c>
      <c r="F257" s="17" t="s">
        <v>4091</v>
      </c>
      <c r="G257" s="17" t="s">
        <v>4091</v>
      </c>
      <c r="H257" s="18" t="s">
        <v>257</v>
      </c>
      <c r="I257" s="141" t="s">
        <v>4092</v>
      </c>
    </row>
    <row r="258" spans="1:9" outlineLevel="2" x14ac:dyDescent="0.35">
      <c r="A258" s="942">
        <v>255</v>
      </c>
      <c r="B258" s="460" t="s">
        <v>2105</v>
      </c>
      <c r="C258" s="63" t="s">
        <v>2106</v>
      </c>
      <c r="D258" s="257" t="s">
        <v>4090</v>
      </c>
      <c r="E258" s="70" t="s">
        <v>4224</v>
      </c>
      <c r="F258" s="17" t="s">
        <v>4091</v>
      </c>
      <c r="G258" s="17" t="s">
        <v>4091</v>
      </c>
      <c r="H258" s="18" t="s">
        <v>257</v>
      </c>
      <c r="I258" s="141" t="s">
        <v>4111</v>
      </c>
    </row>
    <row r="259" spans="1:9" ht="25" outlineLevel="2" x14ac:dyDescent="0.35">
      <c r="A259" s="942">
        <v>256</v>
      </c>
      <c r="B259" s="460" t="s">
        <v>1206</v>
      </c>
      <c r="C259" s="63" t="s">
        <v>1860</v>
      </c>
      <c r="D259" s="257" t="s">
        <v>4090</v>
      </c>
      <c r="E259" s="70"/>
      <c r="F259" s="17" t="s">
        <v>4091</v>
      </c>
      <c r="G259" s="17" t="s">
        <v>4091</v>
      </c>
      <c r="H259" s="18" t="s">
        <v>257</v>
      </c>
      <c r="I259" s="141" t="s">
        <v>4097</v>
      </c>
    </row>
    <row r="260" spans="1:9" ht="25" outlineLevel="2" x14ac:dyDescent="0.35">
      <c r="A260" s="942">
        <v>257</v>
      </c>
      <c r="B260" s="460" t="s">
        <v>2107</v>
      </c>
      <c r="C260" s="63" t="s">
        <v>2108</v>
      </c>
      <c r="D260" s="257" t="s">
        <v>4090</v>
      </c>
      <c r="E260" s="70"/>
      <c r="F260" s="17" t="s">
        <v>4091</v>
      </c>
      <c r="G260" s="17" t="s">
        <v>4091</v>
      </c>
      <c r="H260" s="18" t="s">
        <v>257</v>
      </c>
      <c r="I260" s="141" t="s">
        <v>4092</v>
      </c>
    </row>
    <row r="261" spans="1:9" ht="25" outlineLevel="2" x14ac:dyDescent="0.35">
      <c r="A261" s="942">
        <v>258</v>
      </c>
      <c r="B261" s="460" t="s">
        <v>2109</v>
      </c>
      <c r="C261" s="63" t="s">
        <v>2110</v>
      </c>
      <c r="D261" s="257" t="s">
        <v>4090</v>
      </c>
      <c r="E261" s="70"/>
      <c r="F261" s="17" t="s">
        <v>4091</v>
      </c>
      <c r="G261" s="17" t="s">
        <v>4091</v>
      </c>
      <c r="H261" s="18" t="s">
        <v>257</v>
      </c>
      <c r="I261" s="141" t="s">
        <v>4092</v>
      </c>
    </row>
    <row r="262" spans="1:9" ht="37.5" outlineLevel="2" x14ac:dyDescent="0.35">
      <c r="A262" s="942">
        <v>259</v>
      </c>
      <c r="B262" s="460" t="s">
        <v>2111</v>
      </c>
      <c r="C262" s="63" t="s">
        <v>2112</v>
      </c>
      <c r="D262" s="257" t="s">
        <v>4090</v>
      </c>
      <c r="E262" s="70"/>
      <c r="F262" s="17" t="s">
        <v>4091</v>
      </c>
      <c r="G262" s="17" t="s">
        <v>4091</v>
      </c>
      <c r="H262" s="18" t="s">
        <v>257</v>
      </c>
      <c r="I262" s="141" t="s">
        <v>4106</v>
      </c>
    </row>
    <row r="263" spans="1:9" outlineLevel="2" x14ac:dyDescent="0.35">
      <c r="A263" s="942">
        <v>260</v>
      </c>
      <c r="B263" s="460" t="s">
        <v>2113</v>
      </c>
      <c r="C263" s="63" t="s">
        <v>2114</v>
      </c>
      <c r="D263" s="139" t="s">
        <v>4090</v>
      </c>
      <c r="E263" s="17" t="s">
        <v>4225</v>
      </c>
      <c r="F263" s="17" t="s">
        <v>4091</v>
      </c>
      <c r="G263" s="17" t="s">
        <v>4091</v>
      </c>
      <c r="H263" s="18" t="s">
        <v>257</v>
      </c>
      <c r="I263" s="40" t="s">
        <v>4111</v>
      </c>
    </row>
    <row r="264" spans="1:9" outlineLevel="2" x14ac:dyDescent="0.35">
      <c r="A264" s="942">
        <v>261</v>
      </c>
      <c r="B264" s="460" t="s">
        <v>2115</v>
      </c>
      <c r="C264" s="63" t="s">
        <v>1866</v>
      </c>
      <c r="D264" s="257" t="s">
        <v>4090</v>
      </c>
      <c r="E264" s="70"/>
      <c r="F264" s="17" t="s">
        <v>4091</v>
      </c>
      <c r="G264" s="17" t="s">
        <v>4091</v>
      </c>
      <c r="H264" s="18" t="s">
        <v>257</v>
      </c>
      <c r="I264" s="141" t="s">
        <v>4092</v>
      </c>
    </row>
    <row r="265" spans="1:9" s="60" customFormat="1" ht="25" outlineLevel="2" x14ac:dyDescent="0.35">
      <c r="A265" s="789">
        <v>262</v>
      </c>
      <c r="B265" s="580" t="s">
        <v>2116</v>
      </c>
      <c r="C265" s="63" t="s">
        <v>2117</v>
      </c>
      <c r="D265" s="139" t="s">
        <v>4090</v>
      </c>
      <c r="E265" s="574" t="s">
        <v>4120</v>
      </c>
      <c r="F265" s="70" t="s">
        <v>4091</v>
      </c>
      <c r="G265" s="70" t="s">
        <v>4091</v>
      </c>
      <c r="H265" s="18" t="s">
        <v>257</v>
      </c>
      <c r="I265" s="781" t="s">
        <v>4121</v>
      </c>
    </row>
    <row r="266" spans="1:9" s="60" customFormat="1" ht="25" outlineLevel="2" x14ac:dyDescent="0.35">
      <c r="A266" s="789">
        <v>263</v>
      </c>
      <c r="B266" s="580" t="s">
        <v>2118</v>
      </c>
      <c r="C266" s="63" t="s">
        <v>2119</v>
      </c>
      <c r="D266" s="139" t="s">
        <v>4090</v>
      </c>
      <c r="E266" s="574" t="s">
        <v>4120</v>
      </c>
      <c r="F266" s="70" t="s">
        <v>4091</v>
      </c>
      <c r="G266" s="70" t="s">
        <v>4091</v>
      </c>
      <c r="H266" s="18" t="s">
        <v>257</v>
      </c>
      <c r="I266" s="781" t="s">
        <v>4121</v>
      </c>
    </row>
    <row r="267" spans="1:9" outlineLevel="2" x14ac:dyDescent="0.35">
      <c r="A267" s="942">
        <v>264</v>
      </c>
      <c r="B267" s="460" t="s">
        <v>2120</v>
      </c>
      <c r="C267" s="63" t="s">
        <v>2121</v>
      </c>
      <c r="D267" s="257" t="s">
        <v>4090</v>
      </c>
      <c r="E267" s="70" t="s">
        <v>4179</v>
      </c>
      <c r="F267" s="17" t="s">
        <v>4091</v>
      </c>
      <c r="G267" s="17" t="s">
        <v>4091</v>
      </c>
      <c r="H267" s="18" t="s">
        <v>257</v>
      </c>
      <c r="I267" s="141" t="s">
        <v>4092</v>
      </c>
    </row>
    <row r="268" spans="1:9" outlineLevel="2" x14ac:dyDescent="0.35">
      <c r="A268" s="942">
        <v>265</v>
      </c>
      <c r="B268" s="460" t="s">
        <v>2122</v>
      </c>
      <c r="C268" s="63" t="s">
        <v>2123</v>
      </c>
      <c r="D268" s="257" t="s">
        <v>4090</v>
      </c>
      <c r="E268" s="70"/>
      <c r="F268" s="17" t="s">
        <v>4091</v>
      </c>
      <c r="G268" s="17" t="s">
        <v>4091</v>
      </c>
      <c r="H268" s="18" t="s">
        <v>257</v>
      </c>
      <c r="I268" s="141" t="s">
        <v>4092</v>
      </c>
    </row>
    <row r="269" spans="1:9" outlineLevel="2" x14ac:dyDescent="0.35">
      <c r="A269" s="942">
        <v>266</v>
      </c>
      <c r="B269" s="460" t="s">
        <v>1292</v>
      </c>
      <c r="C269" s="63" t="s">
        <v>1891</v>
      </c>
      <c r="D269" s="946" t="s">
        <v>4090</v>
      </c>
      <c r="E269" s="69"/>
      <c r="F269" s="17" t="s">
        <v>4091</v>
      </c>
      <c r="G269" s="17" t="s">
        <v>4091</v>
      </c>
      <c r="H269" s="18" t="s">
        <v>257</v>
      </c>
      <c r="I269" s="141" t="s">
        <v>4108</v>
      </c>
    </row>
    <row r="270" spans="1:9" ht="37.5" outlineLevel="2" x14ac:dyDescent="0.35">
      <c r="A270" s="942">
        <v>267</v>
      </c>
      <c r="B270" s="460" t="s">
        <v>2125</v>
      </c>
      <c r="C270" s="63" t="s">
        <v>2126</v>
      </c>
      <c r="D270" s="946" t="s">
        <v>4090</v>
      </c>
      <c r="E270" s="69"/>
      <c r="F270" s="17" t="s">
        <v>4091</v>
      </c>
      <c r="G270" s="17" t="s">
        <v>4091</v>
      </c>
      <c r="H270" s="18" t="s">
        <v>257</v>
      </c>
      <c r="I270" s="141" t="s">
        <v>4106</v>
      </c>
    </row>
    <row r="271" spans="1:9" outlineLevel="2" x14ac:dyDescent="0.35">
      <c r="A271" s="942">
        <v>268</v>
      </c>
      <c r="B271" s="460" t="s">
        <v>362</v>
      </c>
      <c r="C271" s="63" t="s">
        <v>363</v>
      </c>
      <c r="D271" s="878" t="s">
        <v>256</v>
      </c>
      <c r="E271" s="69" t="s">
        <v>364</v>
      </c>
      <c r="F271" s="17" t="s">
        <v>4091</v>
      </c>
      <c r="G271" s="17" t="s">
        <v>4091</v>
      </c>
      <c r="H271" s="18" t="s">
        <v>257</v>
      </c>
      <c r="I271" s="141" t="s">
        <v>4108</v>
      </c>
    </row>
    <row r="272" spans="1:9" ht="25" outlineLevel="2" x14ac:dyDescent="0.35">
      <c r="A272" s="942">
        <v>269</v>
      </c>
      <c r="B272" s="460" t="s">
        <v>2127</v>
      </c>
      <c r="C272" s="83" t="s">
        <v>2128</v>
      </c>
      <c r="D272" s="257" t="s">
        <v>4090</v>
      </c>
      <c r="E272" s="69" t="s">
        <v>4166</v>
      </c>
      <c r="F272" s="17" t="s">
        <v>4091</v>
      </c>
      <c r="G272" s="630" t="s">
        <v>4091</v>
      </c>
      <c r="H272" s="18" t="s">
        <v>257</v>
      </c>
      <c r="I272" s="11" t="s">
        <v>4092</v>
      </c>
    </row>
    <row r="273" spans="1:9" ht="13" outlineLevel="1" x14ac:dyDescent="0.35">
      <c r="A273" s="955">
        <v>270</v>
      </c>
      <c r="B273" s="380"/>
      <c r="C273" s="44" t="s">
        <v>2129</v>
      </c>
      <c r="D273" s="938"/>
      <c r="E273" s="415"/>
      <c r="F273" s="417" t="s">
        <v>1642</v>
      </c>
      <c r="G273" s="417" t="s">
        <v>1642</v>
      </c>
      <c r="H273" s="62" t="s">
        <v>1642</v>
      </c>
      <c r="I273" s="62" t="s">
        <v>1642</v>
      </c>
    </row>
    <row r="274" spans="1:9" ht="37.5" outlineLevel="2" x14ac:dyDescent="0.35">
      <c r="A274" s="942">
        <v>271</v>
      </c>
      <c r="B274" s="460" t="s">
        <v>2130</v>
      </c>
      <c r="C274" s="11" t="s">
        <v>2131</v>
      </c>
      <c r="D274" s="946" t="s">
        <v>4090</v>
      </c>
      <c r="E274" s="69" t="s">
        <v>4226</v>
      </c>
      <c r="F274" s="17" t="s">
        <v>4091</v>
      </c>
      <c r="G274" s="17" t="s">
        <v>4091</v>
      </c>
      <c r="H274" s="18" t="s">
        <v>257</v>
      </c>
      <c r="I274" s="141" t="s">
        <v>4106</v>
      </c>
    </row>
    <row r="275" spans="1:9" ht="25" outlineLevel="2" x14ac:dyDescent="0.35">
      <c r="A275" s="956">
        <v>272</v>
      </c>
      <c r="B275" s="468" t="s">
        <v>2132</v>
      </c>
      <c r="C275" s="63" t="s">
        <v>2133</v>
      </c>
      <c r="D275" s="257" t="s">
        <v>4090</v>
      </c>
      <c r="E275" s="69" t="s">
        <v>4166</v>
      </c>
      <c r="F275" s="17" t="s">
        <v>4091</v>
      </c>
      <c r="G275" s="17" t="s">
        <v>4091</v>
      </c>
      <c r="H275" s="18" t="s">
        <v>257</v>
      </c>
      <c r="I275" s="141" t="s">
        <v>4092</v>
      </c>
    </row>
    <row r="276" spans="1:9" s="60" customFormat="1" ht="13" outlineLevel="1" x14ac:dyDescent="0.35">
      <c r="A276" s="955">
        <v>273</v>
      </c>
      <c r="B276" s="380"/>
      <c r="C276" s="44" t="s">
        <v>2134</v>
      </c>
      <c r="D276" s="144"/>
      <c r="E276" s="415"/>
      <c r="F276" s="415" t="s">
        <v>1642</v>
      </c>
      <c r="G276" s="415" t="s">
        <v>1642</v>
      </c>
      <c r="H276" s="62" t="s">
        <v>1642</v>
      </c>
      <c r="I276" s="23" t="s">
        <v>1642</v>
      </c>
    </row>
    <row r="277" spans="1:9" s="60" customFormat="1" outlineLevel="2" x14ac:dyDescent="0.35">
      <c r="A277" s="865">
        <v>274</v>
      </c>
      <c r="B277" s="11" t="s">
        <v>2135</v>
      </c>
      <c r="C277" s="11" t="s">
        <v>2136</v>
      </c>
      <c r="D277" s="139" t="s">
        <v>4090</v>
      </c>
      <c r="E277" s="11"/>
      <c r="F277" s="70" t="s">
        <v>4091</v>
      </c>
      <c r="G277" s="70" t="s">
        <v>4091</v>
      </c>
      <c r="H277" s="18" t="s">
        <v>257</v>
      </c>
      <c r="I277" s="40" t="s">
        <v>4111</v>
      </c>
    </row>
    <row r="278" spans="1:9" s="60" customFormat="1" ht="25" outlineLevel="2" x14ac:dyDescent="0.35">
      <c r="A278" s="865">
        <v>275</v>
      </c>
      <c r="B278" s="11" t="s">
        <v>2137</v>
      </c>
      <c r="C278" s="11" t="s">
        <v>2138</v>
      </c>
      <c r="D278" s="139" t="s">
        <v>4090</v>
      </c>
      <c r="E278" s="11" t="s">
        <v>4227</v>
      </c>
      <c r="F278" s="70" t="s">
        <v>4091</v>
      </c>
      <c r="G278" s="70" t="s">
        <v>4091</v>
      </c>
      <c r="H278" s="18" t="s">
        <v>257</v>
      </c>
      <c r="I278" s="40" t="s">
        <v>4111</v>
      </c>
    </row>
    <row r="279" spans="1:9" s="60" customFormat="1" outlineLevel="2" x14ac:dyDescent="0.35">
      <c r="A279" s="865">
        <v>276</v>
      </c>
      <c r="B279" s="11" t="s">
        <v>2139</v>
      </c>
      <c r="C279" s="11" t="s">
        <v>2140</v>
      </c>
      <c r="D279" s="139" t="s">
        <v>4090</v>
      </c>
      <c r="E279" s="11" t="s">
        <v>4228</v>
      </c>
      <c r="F279" s="70" t="s">
        <v>4091</v>
      </c>
      <c r="G279" s="70" t="s">
        <v>4091</v>
      </c>
      <c r="H279" s="18" t="s">
        <v>257</v>
      </c>
      <c r="I279" s="40" t="s">
        <v>4111</v>
      </c>
    </row>
    <row r="280" spans="1:9" s="60" customFormat="1" ht="25" outlineLevel="2" x14ac:dyDescent="0.35">
      <c r="A280" s="865">
        <v>277</v>
      </c>
      <c r="B280" s="11" t="s">
        <v>2141</v>
      </c>
      <c r="C280" s="11" t="s">
        <v>2142</v>
      </c>
      <c r="D280" s="139" t="s">
        <v>4090</v>
      </c>
      <c r="E280" s="11" t="s">
        <v>4166</v>
      </c>
      <c r="F280" s="70" t="s">
        <v>4091</v>
      </c>
      <c r="G280" s="70" t="s">
        <v>4091</v>
      </c>
      <c r="H280" s="18" t="s">
        <v>257</v>
      </c>
      <c r="I280" s="40" t="s">
        <v>4111</v>
      </c>
    </row>
    <row r="281" spans="1:9" s="60" customFormat="1" ht="25" outlineLevel="2" x14ac:dyDescent="0.35">
      <c r="A281" s="865">
        <v>278</v>
      </c>
      <c r="B281" s="11" t="s">
        <v>2143</v>
      </c>
      <c r="C281" s="11" t="s">
        <v>2144</v>
      </c>
      <c r="D281" s="139" t="s">
        <v>4090</v>
      </c>
      <c r="E281" s="11" t="s">
        <v>4229</v>
      </c>
      <c r="F281" s="70" t="s">
        <v>4091</v>
      </c>
      <c r="G281" s="70" t="s">
        <v>4091</v>
      </c>
      <c r="H281" s="18" t="s">
        <v>257</v>
      </c>
      <c r="I281" s="40" t="s">
        <v>4111</v>
      </c>
    </row>
    <row r="282" spans="1:9" s="60" customFormat="1" outlineLevel="2" x14ac:dyDescent="0.35">
      <c r="A282" s="865">
        <v>279</v>
      </c>
      <c r="B282" s="11" t="s">
        <v>2145</v>
      </c>
      <c r="C282" s="11" t="s">
        <v>2146</v>
      </c>
      <c r="D282" s="139" t="s">
        <v>4090</v>
      </c>
      <c r="E282" s="11"/>
      <c r="F282" s="70" t="s">
        <v>4091</v>
      </c>
      <c r="G282" s="70" t="s">
        <v>4091</v>
      </c>
      <c r="H282" s="18" t="s">
        <v>257</v>
      </c>
      <c r="I282" s="40" t="s">
        <v>4111</v>
      </c>
    </row>
    <row r="283" spans="1:9" s="60" customFormat="1" ht="14" outlineLevel="2" x14ac:dyDescent="0.35">
      <c r="A283" s="865">
        <v>280</v>
      </c>
      <c r="B283" s="11" t="s">
        <v>2147</v>
      </c>
      <c r="C283" s="11" t="s">
        <v>2148</v>
      </c>
      <c r="D283" s="745" t="s">
        <v>4094</v>
      </c>
      <c r="E283" s="11"/>
      <c r="F283" s="70" t="s">
        <v>4091</v>
      </c>
      <c r="G283" s="70" t="s">
        <v>4091</v>
      </c>
      <c r="H283" s="18" t="s">
        <v>1870</v>
      </c>
      <c r="I283" s="70" t="s">
        <v>4091</v>
      </c>
    </row>
    <row r="284" spans="1:9" s="60" customFormat="1" outlineLevel="2" x14ac:dyDescent="0.35">
      <c r="A284" s="865">
        <v>281</v>
      </c>
      <c r="B284" s="11" t="s">
        <v>2149</v>
      </c>
      <c r="C284" s="11" t="s">
        <v>2150</v>
      </c>
      <c r="D284" s="139" t="s">
        <v>4090</v>
      </c>
      <c r="E284" s="11" t="s">
        <v>4230</v>
      </c>
      <c r="F284" s="70" t="s">
        <v>4091</v>
      </c>
      <c r="G284" s="70" t="s">
        <v>4091</v>
      </c>
      <c r="H284" s="18" t="s">
        <v>257</v>
      </c>
      <c r="I284" s="40" t="s">
        <v>4111</v>
      </c>
    </row>
    <row r="285" spans="1:9" s="60" customFormat="1" ht="25" outlineLevel="2" x14ac:dyDescent="0.35">
      <c r="A285" s="865">
        <v>282</v>
      </c>
      <c r="B285" s="11" t="s">
        <v>379</v>
      </c>
      <c r="C285" s="11" t="s">
        <v>380</v>
      </c>
      <c r="D285" s="127" t="s">
        <v>256</v>
      </c>
      <c r="E285" s="11" t="s">
        <v>381</v>
      </c>
      <c r="F285" s="70" t="s">
        <v>4091</v>
      </c>
      <c r="G285" s="70" t="s">
        <v>4091</v>
      </c>
      <c r="H285" s="18" t="s">
        <v>257</v>
      </c>
      <c r="I285" s="40" t="s">
        <v>4111</v>
      </c>
    </row>
    <row r="286" spans="1:9" s="60" customFormat="1" ht="25" outlineLevel="2" x14ac:dyDescent="0.35">
      <c r="A286" s="865">
        <v>283</v>
      </c>
      <c r="B286" s="11" t="s">
        <v>2151</v>
      </c>
      <c r="C286" s="11" t="s">
        <v>2152</v>
      </c>
      <c r="D286" s="139" t="s">
        <v>4090</v>
      </c>
      <c r="E286" s="11" t="s">
        <v>4125</v>
      </c>
      <c r="F286" s="70" t="s">
        <v>4091</v>
      </c>
      <c r="G286" s="70" t="s">
        <v>4091</v>
      </c>
      <c r="H286" s="18" t="s">
        <v>257</v>
      </c>
      <c r="I286" s="11" t="s">
        <v>4092</v>
      </c>
    </row>
    <row r="287" spans="1:9" s="60" customFormat="1" outlineLevel="2" x14ac:dyDescent="0.35">
      <c r="A287" s="865">
        <v>284</v>
      </c>
      <c r="B287" s="11" t="s">
        <v>2153</v>
      </c>
      <c r="C287" s="11" t="s">
        <v>2154</v>
      </c>
      <c r="D287" s="139" t="s">
        <v>4090</v>
      </c>
      <c r="E287" s="11" t="s">
        <v>4231</v>
      </c>
      <c r="F287" s="70" t="s">
        <v>4091</v>
      </c>
      <c r="G287" s="70" t="s">
        <v>4091</v>
      </c>
      <c r="H287" s="18" t="s">
        <v>257</v>
      </c>
      <c r="I287" s="40" t="s">
        <v>4111</v>
      </c>
    </row>
    <row r="288" spans="1:9" s="60" customFormat="1" ht="25" outlineLevel="2" x14ac:dyDescent="0.35">
      <c r="A288" s="865">
        <v>285</v>
      </c>
      <c r="B288" s="11" t="s">
        <v>385</v>
      </c>
      <c r="C288" s="11" t="s">
        <v>386</v>
      </c>
      <c r="D288" s="127" t="s">
        <v>256</v>
      </c>
      <c r="E288" s="11" t="s">
        <v>387</v>
      </c>
      <c r="F288" s="70" t="s">
        <v>4091</v>
      </c>
      <c r="G288" s="70" t="s">
        <v>4091</v>
      </c>
      <c r="H288" s="18" t="s">
        <v>257</v>
      </c>
      <c r="I288" s="40" t="s">
        <v>4111</v>
      </c>
    </row>
    <row r="289" spans="1:10" s="60" customFormat="1" outlineLevel="2" x14ac:dyDescent="0.35">
      <c r="A289" s="865">
        <v>286</v>
      </c>
      <c r="B289" s="11" t="s">
        <v>2155</v>
      </c>
      <c r="C289" s="11" t="s">
        <v>2156</v>
      </c>
      <c r="D289" s="139" t="s">
        <v>4090</v>
      </c>
      <c r="E289" s="11" t="s">
        <v>4232</v>
      </c>
      <c r="F289" s="70" t="s">
        <v>4091</v>
      </c>
      <c r="G289" s="70" t="s">
        <v>4091</v>
      </c>
      <c r="H289" s="18" t="s">
        <v>257</v>
      </c>
      <c r="I289" s="40" t="s">
        <v>4111</v>
      </c>
    </row>
    <row r="290" spans="1:10" s="60" customFormat="1" outlineLevel="2" x14ac:dyDescent="0.35">
      <c r="A290" s="865">
        <v>287</v>
      </c>
      <c r="B290" s="11" t="s">
        <v>2157</v>
      </c>
      <c r="C290" s="11" t="s">
        <v>2158</v>
      </c>
      <c r="D290" s="139" t="s">
        <v>4090</v>
      </c>
      <c r="E290" s="11" t="s">
        <v>4233</v>
      </c>
      <c r="F290" s="70" t="s">
        <v>4091</v>
      </c>
      <c r="G290" s="70" t="s">
        <v>4091</v>
      </c>
      <c r="H290" s="18" t="s">
        <v>257</v>
      </c>
      <c r="I290" s="40" t="s">
        <v>4111</v>
      </c>
    </row>
    <row r="291" spans="1:10" s="60" customFormat="1" ht="25" outlineLevel="2" x14ac:dyDescent="0.35">
      <c r="A291" s="865">
        <v>288</v>
      </c>
      <c r="B291" s="11" t="s">
        <v>2159</v>
      </c>
      <c r="C291" s="11" t="s">
        <v>2160</v>
      </c>
      <c r="D291" s="139" t="s">
        <v>4090</v>
      </c>
      <c r="E291" s="11"/>
      <c r="F291" s="70" t="s">
        <v>4091</v>
      </c>
      <c r="G291" s="70" t="s">
        <v>4091</v>
      </c>
      <c r="H291" s="18" t="s">
        <v>257</v>
      </c>
      <c r="I291" s="40" t="s">
        <v>4111</v>
      </c>
    </row>
    <row r="292" spans="1:10" ht="13" x14ac:dyDescent="0.35">
      <c r="A292" s="957">
        <v>289</v>
      </c>
      <c r="B292" s="469"/>
      <c r="C292" s="173" t="s">
        <v>2161</v>
      </c>
      <c r="D292" s="958"/>
      <c r="E292" s="174"/>
      <c r="F292" s="223" t="s">
        <v>1642</v>
      </c>
      <c r="G292" s="223" t="s">
        <v>1642</v>
      </c>
      <c r="H292" s="245" t="s">
        <v>1642</v>
      </c>
      <c r="I292" s="245" t="s">
        <v>1642</v>
      </c>
    </row>
    <row r="293" spans="1:10" ht="13" outlineLevel="1" x14ac:dyDescent="0.35">
      <c r="A293" s="940">
        <v>290</v>
      </c>
      <c r="B293" s="438"/>
      <c r="C293" s="44" t="s">
        <v>1338</v>
      </c>
      <c r="D293" s="938"/>
      <c r="E293" s="415"/>
      <c r="F293" s="417" t="s">
        <v>1642</v>
      </c>
      <c r="G293" s="417" t="s">
        <v>1642</v>
      </c>
      <c r="H293" s="62" t="s">
        <v>1642</v>
      </c>
      <c r="I293" s="62" t="s">
        <v>1642</v>
      </c>
    </row>
    <row r="294" spans="1:10" ht="50" outlineLevel="2" x14ac:dyDescent="0.35">
      <c r="A294" s="784">
        <v>291</v>
      </c>
      <c r="B294" s="439" t="s">
        <v>855</v>
      </c>
      <c r="C294" s="17" t="s">
        <v>2162</v>
      </c>
      <c r="D294" s="257" t="s">
        <v>4090</v>
      </c>
      <c r="E294" s="70" t="s">
        <v>4234</v>
      </c>
      <c r="F294" s="17" t="s">
        <v>4091</v>
      </c>
      <c r="G294" s="17" t="s">
        <v>4091</v>
      </c>
      <c r="H294" s="18" t="s">
        <v>257</v>
      </c>
      <c r="I294" s="141" t="s">
        <v>4097</v>
      </c>
    </row>
    <row r="295" spans="1:10" ht="75" outlineLevel="2" x14ac:dyDescent="0.35">
      <c r="A295" s="780">
        <v>292</v>
      </c>
      <c r="B295" s="568" t="s">
        <v>388</v>
      </c>
      <c r="C295" s="17" t="s">
        <v>389</v>
      </c>
      <c r="D295" s="127" t="s">
        <v>256</v>
      </c>
      <c r="E295" s="70" t="s">
        <v>390</v>
      </c>
      <c r="F295" s="17" t="s">
        <v>4091</v>
      </c>
      <c r="G295" s="17" t="s">
        <v>4091</v>
      </c>
      <c r="H295" s="18" t="s">
        <v>257</v>
      </c>
      <c r="I295" s="141" t="s">
        <v>4111</v>
      </c>
    </row>
    <row r="296" spans="1:10" s="935" customFormat="1" ht="25" outlineLevel="2" x14ac:dyDescent="0.35">
      <c r="A296" s="784">
        <v>293</v>
      </c>
      <c r="B296" s="439" t="s">
        <v>861</v>
      </c>
      <c r="C296" s="17" t="s">
        <v>2163</v>
      </c>
      <c r="D296" s="257" t="s">
        <v>4090</v>
      </c>
      <c r="E296" s="69" t="s">
        <v>4235</v>
      </c>
      <c r="F296" s="17" t="s">
        <v>4091</v>
      </c>
      <c r="G296" s="17" t="s">
        <v>4091</v>
      </c>
      <c r="H296" s="18" t="s">
        <v>257</v>
      </c>
      <c r="I296" s="141" t="s">
        <v>4097</v>
      </c>
    </row>
    <row r="297" spans="1:10" outlineLevel="2" x14ac:dyDescent="0.35">
      <c r="A297" s="796">
        <v>294</v>
      </c>
      <c r="B297" s="432" t="s">
        <v>1336</v>
      </c>
      <c r="C297" s="17" t="s">
        <v>2164</v>
      </c>
      <c r="D297" s="139" t="s">
        <v>4090</v>
      </c>
      <c r="E297" s="63" t="s">
        <v>4236</v>
      </c>
      <c r="F297" s="17" t="s">
        <v>4091</v>
      </c>
      <c r="G297" s="17" t="s">
        <v>4091</v>
      </c>
      <c r="H297" s="18" t="s">
        <v>257</v>
      </c>
      <c r="I297" s="40" t="s">
        <v>4111</v>
      </c>
    </row>
    <row r="298" spans="1:10" ht="37.5" outlineLevel="2" x14ac:dyDescent="0.35">
      <c r="A298" s="784">
        <v>295</v>
      </c>
      <c r="B298" s="439" t="s">
        <v>2165</v>
      </c>
      <c r="C298" s="17" t="s">
        <v>2166</v>
      </c>
      <c r="D298" s="257" t="s">
        <v>4090</v>
      </c>
      <c r="E298" s="69" t="s">
        <v>4237</v>
      </c>
      <c r="F298" s="17" t="s">
        <v>4091</v>
      </c>
      <c r="G298" s="17" t="s">
        <v>4091</v>
      </c>
      <c r="H298" s="18" t="s">
        <v>257</v>
      </c>
      <c r="I298" s="141" t="s">
        <v>4106</v>
      </c>
    </row>
    <row r="299" spans="1:10" ht="62.5" outlineLevel="2" x14ac:dyDescent="0.25">
      <c r="A299" s="784">
        <v>296</v>
      </c>
      <c r="B299" s="439" t="s">
        <v>2167</v>
      </c>
      <c r="C299" s="17" t="s">
        <v>2168</v>
      </c>
      <c r="D299" s="257" t="s">
        <v>4090</v>
      </c>
      <c r="E299" s="128" t="s">
        <v>4238</v>
      </c>
      <c r="F299" s="17" t="s">
        <v>4091</v>
      </c>
      <c r="G299" s="17" t="s">
        <v>4091</v>
      </c>
      <c r="H299" s="18" t="s">
        <v>259</v>
      </c>
      <c r="I299" s="141" t="s">
        <v>4106</v>
      </c>
    </row>
    <row r="300" spans="1:10" ht="37.5" outlineLevel="2" x14ac:dyDescent="0.35">
      <c r="A300" s="784">
        <v>297</v>
      </c>
      <c r="B300" s="439" t="s">
        <v>2169</v>
      </c>
      <c r="C300" s="17" t="s">
        <v>2170</v>
      </c>
      <c r="D300" s="792" t="s">
        <v>4172</v>
      </c>
      <c r="E300" s="70" t="s">
        <v>4239</v>
      </c>
      <c r="F300" s="16" t="s">
        <v>2490</v>
      </c>
      <c r="G300" s="11" t="s">
        <v>4240</v>
      </c>
      <c r="H300" s="18" t="s">
        <v>259</v>
      </c>
      <c r="I300" s="141" t="s">
        <v>4106</v>
      </c>
    </row>
    <row r="301" spans="1:10" ht="62.5" outlineLevel="2" x14ac:dyDescent="0.35">
      <c r="A301" s="784">
        <v>298</v>
      </c>
      <c r="B301" s="439" t="s">
        <v>2171</v>
      </c>
      <c r="C301" s="17" t="s">
        <v>2172</v>
      </c>
      <c r="D301" s="257" t="s">
        <v>4090</v>
      </c>
      <c r="E301" s="69" t="s">
        <v>4241</v>
      </c>
      <c r="F301" s="17" t="s">
        <v>4091</v>
      </c>
      <c r="G301" s="17" t="s">
        <v>4091</v>
      </c>
      <c r="H301" s="18" t="s">
        <v>257</v>
      </c>
      <c r="I301" s="141" t="s">
        <v>4092</v>
      </c>
    </row>
    <row r="302" spans="1:10" s="858" customFormat="1" ht="37.5" outlineLevel="2" x14ac:dyDescent="0.35">
      <c r="A302" s="796">
        <v>299</v>
      </c>
      <c r="B302" s="432" t="s">
        <v>429</v>
      </c>
      <c r="C302" s="17" t="s">
        <v>430</v>
      </c>
      <c r="D302" s="127" t="s">
        <v>256</v>
      </c>
      <c r="E302" s="69" t="s">
        <v>431</v>
      </c>
      <c r="F302" s="17" t="s">
        <v>4091</v>
      </c>
      <c r="G302" s="17" t="s">
        <v>4091</v>
      </c>
      <c r="H302" s="18" t="s">
        <v>257</v>
      </c>
      <c r="I302" s="40" t="s">
        <v>4106</v>
      </c>
    </row>
    <row r="303" spans="1:10" s="858" customFormat="1" ht="25" outlineLevel="2" x14ac:dyDescent="0.35">
      <c r="A303" s="784">
        <v>300</v>
      </c>
      <c r="B303" s="439" t="s">
        <v>2173</v>
      </c>
      <c r="C303" s="17" t="s">
        <v>2174</v>
      </c>
      <c r="D303" s="257" t="s">
        <v>4090</v>
      </c>
      <c r="E303" s="69" t="s">
        <v>4242</v>
      </c>
      <c r="F303" s="17" t="s">
        <v>4091</v>
      </c>
      <c r="G303" s="17" t="s">
        <v>4091</v>
      </c>
      <c r="H303" s="18" t="s">
        <v>257</v>
      </c>
      <c r="I303" s="141" t="s">
        <v>4092</v>
      </c>
      <c r="J303" s="58"/>
    </row>
    <row r="304" spans="1:10" ht="25" outlineLevel="2" x14ac:dyDescent="0.35">
      <c r="A304" s="780">
        <v>301</v>
      </c>
      <c r="B304" s="568" t="s">
        <v>4243</v>
      </c>
      <c r="C304" s="17" t="s">
        <v>2176</v>
      </c>
      <c r="D304" s="257" t="s">
        <v>4090</v>
      </c>
      <c r="E304" s="70" t="s">
        <v>4244</v>
      </c>
      <c r="F304" s="17" t="s">
        <v>4091</v>
      </c>
      <c r="G304" s="17" t="s">
        <v>4091</v>
      </c>
      <c r="H304" s="18" t="s">
        <v>257</v>
      </c>
      <c r="I304" s="141" t="s">
        <v>4108</v>
      </c>
    </row>
    <row r="305" spans="1:9" ht="37.5" outlineLevel="2" x14ac:dyDescent="0.35">
      <c r="A305" s="784">
        <v>302</v>
      </c>
      <c r="B305" s="439" t="s">
        <v>433</v>
      </c>
      <c r="C305" s="17" t="s">
        <v>434</v>
      </c>
      <c r="D305" s="878" t="s">
        <v>256</v>
      </c>
      <c r="E305" s="69" t="s">
        <v>435</v>
      </c>
      <c r="F305" s="17" t="s">
        <v>4091</v>
      </c>
      <c r="G305" s="17" t="s">
        <v>4091</v>
      </c>
      <c r="H305" s="18" t="s">
        <v>257</v>
      </c>
      <c r="I305" s="141" t="s">
        <v>4106</v>
      </c>
    </row>
    <row r="306" spans="1:9" s="935" customFormat="1" ht="62.5" outlineLevel="2" x14ac:dyDescent="0.35">
      <c r="A306" s="796">
        <v>303</v>
      </c>
      <c r="B306" s="432" t="s">
        <v>440</v>
      </c>
      <c r="C306" s="17" t="s">
        <v>441</v>
      </c>
      <c r="D306" s="127" t="s">
        <v>256</v>
      </c>
      <c r="E306" s="47" t="s">
        <v>442</v>
      </c>
      <c r="F306" s="17" t="s">
        <v>4091</v>
      </c>
      <c r="G306" s="17" t="s">
        <v>4091</v>
      </c>
      <c r="H306" s="18" t="s">
        <v>257</v>
      </c>
      <c r="I306" s="40" t="s">
        <v>4106</v>
      </c>
    </row>
    <row r="307" spans="1:9" s="60" customFormat="1" ht="37.5" outlineLevel="2" x14ac:dyDescent="0.35">
      <c r="A307" s="780">
        <v>304</v>
      </c>
      <c r="B307" s="568" t="s">
        <v>445</v>
      </c>
      <c r="C307" s="17" t="s">
        <v>446</v>
      </c>
      <c r="D307" s="127" t="s">
        <v>256</v>
      </c>
      <c r="E307" s="47" t="s">
        <v>447</v>
      </c>
      <c r="F307" s="70" t="s">
        <v>4091</v>
      </c>
      <c r="G307" s="70" t="s">
        <v>4091</v>
      </c>
      <c r="H307" s="18" t="s">
        <v>257</v>
      </c>
      <c r="I307" s="11" t="s">
        <v>4106</v>
      </c>
    </row>
    <row r="308" spans="1:9" ht="37.5" outlineLevel="2" x14ac:dyDescent="0.35">
      <c r="A308" s="796">
        <v>305</v>
      </c>
      <c r="B308" s="432" t="s">
        <v>465</v>
      </c>
      <c r="C308" s="17" t="s">
        <v>466</v>
      </c>
      <c r="D308" s="127" t="s">
        <v>256</v>
      </c>
      <c r="E308" s="534" t="s">
        <v>467</v>
      </c>
      <c r="F308" s="17" t="s">
        <v>4091</v>
      </c>
      <c r="G308" s="17" t="s">
        <v>4091</v>
      </c>
      <c r="H308" s="18" t="s">
        <v>257</v>
      </c>
      <c r="I308" s="40" t="s">
        <v>4106</v>
      </c>
    </row>
    <row r="309" spans="1:9" ht="37.5" outlineLevel="2" x14ac:dyDescent="0.35">
      <c r="A309" s="780">
        <v>306</v>
      </c>
      <c r="B309" s="568" t="s">
        <v>479</v>
      </c>
      <c r="C309" s="17" t="s">
        <v>480</v>
      </c>
      <c r="D309" s="878" t="s">
        <v>256</v>
      </c>
      <c r="E309" s="47" t="s">
        <v>481</v>
      </c>
      <c r="F309" s="17" t="s">
        <v>4091</v>
      </c>
      <c r="G309" s="17" t="s">
        <v>4091</v>
      </c>
      <c r="H309" s="18" t="s">
        <v>257</v>
      </c>
      <c r="I309" s="40" t="s">
        <v>4106</v>
      </c>
    </row>
    <row r="310" spans="1:9" ht="37.5" outlineLevel="2" x14ac:dyDescent="0.35">
      <c r="A310" s="780">
        <v>307</v>
      </c>
      <c r="B310" s="568" t="s">
        <v>2178</v>
      </c>
      <c r="C310" s="17" t="s">
        <v>2179</v>
      </c>
      <c r="D310" s="140" t="s">
        <v>1994</v>
      </c>
      <c r="E310" s="47" t="s">
        <v>4645</v>
      </c>
      <c r="F310" s="17" t="s">
        <v>4091</v>
      </c>
      <c r="G310" s="17" t="s">
        <v>4091</v>
      </c>
      <c r="H310" s="18" t="s">
        <v>257</v>
      </c>
      <c r="I310" s="40" t="s">
        <v>4106</v>
      </c>
    </row>
    <row r="311" spans="1:9" s="60" customFormat="1" ht="37.5" outlineLevel="2" x14ac:dyDescent="0.35">
      <c r="A311" s="780">
        <v>308</v>
      </c>
      <c r="B311" s="568" t="s">
        <v>489</v>
      </c>
      <c r="C311" s="17" t="s">
        <v>490</v>
      </c>
      <c r="D311" s="127" t="s">
        <v>256</v>
      </c>
      <c r="E311" s="47" t="s">
        <v>491</v>
      </c>
      <c r="F311" s="70" t="s">
        <v>4091</v>
      </c>
      <c r="G311" s="70" t="s">
        <v>4091</v>
      </c>
      <c r="H311" s="18" t="s">
        <v>257</v>
      </c>
      <c r="I311" s="11" t="s">
        <v>4106</v>
      </c>
    </row>
    <row r="312" spans="1:9" s="60" customFormat="1" ht="37.5" outlineLevel="2" x14ac:dyDescent="0.35">
      <c r="A312" s="780">
        <v>309</v>
      </c>
      <c r="B312" s="568" t="s">
        <v>1167</v>
      </c>
      <c r="C312" s="17" t="s">
        <v>2180</v>
      </c>
      <c r="D312" s="792" t="s">
        <v>4172</v>
      </c>
      <c r="E312" s="47" t="s">
        <v>4245</v>
      </c>
      <c r="F312" s="11" t="s">
        <v>4173</v>
      </c>
      <c r="G312" s="11" t="s">
        <v>4174</v>
      </c>
      <c r="H312" s="18" t="s">
        <v>259</v>
      </c>
      <c r="I312" s="40" t="s">
        <v>4106</v>
      </c>
    </row>
    <row r="313" spans="1:9" s="935" customFormat="1" ht="125" outlineLevel="2" x14ac:dyDescent="0.35">
      <c r="A313" s="784">
        <v>310</v>
      </c>
      <c r="B313" s="439" t="s">
        <v>1114</v>
      </c>
      <c r="C313" s="17" t="s">
        <v>1116</v>
      </c>
      <c r="D313" s="257" t="s">
        <v>4090</v>
      </c>
      <c r="E313" s="47" t="s">
        <v>4246</v>
      </c>
      <c r="F313" s="17" t="s">
        <v>4091</v>
      </c>
      <c r="G313" s="17" t="s">
        <v>4091</v>
      </c>
      <c r="H313" s="18" t="s">
        <v>259</v>
      </c>
      <c r="I313" s="141" t="s">
        <v>4106</v>
      </c>
    </row>
    <row r="314" spans="1:9" ht="125" outlineLevel="2" x14ac:dyDescent="0.35">
      <c r="A314" s="383">
        <v>311</v>
      </c>
      <c r="B314" s="17" t="s">
        <v>2183</v>
      </c>
      <c r="C314" s="17" t="s">
        <v>2184</v>
      </c>
      <c r="D314" s="792" t="s">
        <v>4172</v>
      </c>
      <c r="E314" s="47" t="s">
        <v>4247</v>
      </c>
      <c r="F314" s="17" t="s">
        <v>4173</v>
      </c>
      <c r="G314" s="17" t="s">
        <v>4174</v>
      </c>
      <c r="H314" s="18" t="s">
        <v>259</v>
      </c>
      <c r="I314" s="40" t="s">
        <v>4106</v>
      </c>
    </row>
    <row r="315" spans="1:9" s="60" customFormat="1" ht="50" outlineLevel="2" x14ac:dyDescent="0.35">
      <c r="A315" s="959">
        <v>312</v>
      </c>
      <c r="B315" s="243" t="s">
        <v>2185</v>
      </c>
      <c r="C315" s="17" t="s">
        <v>2186</v>
      </c>
      <c r="D315" s="139" t="s">
        <v>4090</v>
      </c>
      <c r="E315" s="47" t="s">
        <v>4248</v>
      </c>
      <c r="F315" s="70" t="s">
        <v>4091</v>
      </c>
      <c r="G315" s="70" t="s">
        <v>4091</v>
      </c>
      <c r="H315" s="18" t="s">
        <v>257</v>
      </c>
      <c r="I315" s="11" t="s">
        <v>4108</v>
      </c>
    </row>
    <row r="316" spans="1:9" ht="25" outlineLevel="2" x14ac:dyDescent="0.35">
      <c r="A316" s="944">
        <v>313</v>
      </c>
      <c r="B316" s="427" t="s">
        <v>909</v>
      </c>
      <c r="C316" s="11" t="s">
        <v>2189</v>
      </c>
      <c r="D316" s="257" t="s">
        <v>4090</v>
      </c>
      <c r="E316" s="16" t="s">
        <v>4249</v>
      </c>
      <c r="F316" s="17" t="s">
        <v>4091</v>
      </c>
      <c r="G316" s="17" t="s">
        <v>4091</v>
      </c>
      <c r="H316" s="18" t="s">
        <v>257</v>
      </c>
      <c r="I316" s="141" t="s">
        <v>4108</v>
      </c>
    </row>
    <row r="317" spans="1:9" ht="25" outlineLevel="2" x14ac:dyDescent="0.35">
      <c r="A317" s="944">
        <v>314</v>
      </c>
      <c r="B317" s="427" t="s">
        <v>1150</v>
      </c>
      <c r="C317" s="11" t="s">
        <v>1152</v>
      </c>
      <c r="D317" s="257" t="s">
        <v>4090</v>
      </c>
      <c r="E317" s="16" t="s">
        <v>4250</v>
      </c>
      <c r="F317" s="17" t="s">
        <v>4091</v>
      </c>
      <c r="G317" s="17" t="s">
        <v>4091</v>
      </c>
      <c r="H317" s="18" t="s">
        <v>257</v>
      </c>
      <c r="I317" s="141" t="s">
        <v>4108</v>
      </c>
    </row>
    <row r="318" spans="1:9" ht="37.5" outlineLevel="2" x14ac:dyDescent="0.35">
      <c r="A318" s="944">
        <v>315</v>
      </c>
      <c r="B318" s="427" t="s">
        <v>1127</v>
      </c>
      <c r="C318" s="19" t="s">
        <v>2190</v>
      </c>
      <c r="D318" s="930" t="s">
        <v>1994</v>
      </c>
      <c r="E318" s="16" t="s">
        <v>4251</v>
      </c>
      <c r="F318" s="17" t="s">
        <v>4091</v>
      </c>
      <c r="G318" s="17" t="s">
        <v>4091</v>
      </c>
      <c r="H318" s="18" t="s">
        <v>257</v>
      </c>
      <c r="I318" s="40" t="s">
        <v>4101</v>
      </c>
    </row>
    <row r="319" spans="1:9" s="134" customFormat="1" ht="50" outlineLevel="2" x14ac:dyDescent="0.35">
      <c r="A319" s="790">
        <v>316</v>
      </c>
      <c r="B319" s="585" t="s">
        <v>1319</v>
      </c>
      <c r="C319" s="11" t="s">
        <v>2191</v>
      </c>
      <c r="D319" s="139" t="s">
        <v>4090</v>
      </c>
      <c r="E319" s="16" t="s">
        <v>4252</v>
      </c>
      <c r="F319" s="17" t="s">
        <v>4091</v>
      </c>
      <c r="G319" s="17" t="s">
        <v>4091</v>
      </c>
      <c r="H319" s="18" t="s">
        <v>257</v>
      </c>
      <c r="I319" s="141" t="s">
        <v>4108</v>
      </c>
    </row>
    <row r="320" spans="1:9" s="858" customFormat="1" ht="37.5" outlineLevel="2" x14ac:dyDescent="0.35">
      <c r="A320" s="790">
        <v>317</v>
      </c>
      <c r="B320" s="585" t="s">
        <v>504</v>
      </c>
      <c r="C320" s="11" t="s">
        <v>2192</v>
      </c>
      <c r="D320" s="127" t="s">
        <v>256</v>
      </c>
      <c r="E320" s="16" t="s">
        <v>506</v>
      </c>
      <c r="F320" s="17" t="s">
        <v>4091</v>
      </c>
      <c r="G320" s="17" t="s">
        <v>4091</v>
      </c>
      <c r="H320" s="18" t="s">
        <v>257</v>
      </c>
      <c r="I320" s="141" t="s">
        <v>4106</v>
      </c>
    </row>
    <row r="321" spans="1:9" s="858" customFormat="1" ht="13" outlineLevel="1" x14ac:dyDescent="0.35">
      <c r="A321" s="486">
        <v>318</v>
      </c>
      <c r="B321" s="440"/>
      <c r="C321" s="12" t="s">
        <v>2193</v>
      </c>
      <c r="D321" s="185"/>
      <c r="E321" s="416"/>
      <c r="F321" s="420" t="s">
        <v>1642</v>
      </c>
      <c r="G321" s="420" t="s">
        <v>1642</v>
      </c>
      <c r="H321" s="29" t="s">
        <v>1642</v>
      </c>
      <c r="I321" s="29" t="s">
        <v>1642</v>
      </c>
    </row>
    <row r="322" spans="1:9" s="858" customFormat="1" ht="25" outlineLevel="2" x14ac:dyDescent="0.35">
      <c r="A322" s="796">
        <v>319</v>
      </c>
      <c r="B322" s="432" t="s">
        <v>2194</v>
      </c>
      <c r="C322" s="17" t="s">
        <v>2195</v>
      </c>
      <c r="D322" s="139" t="s">
        <v>4090</v>
      </c>
      <c r="E322" s="17" t="s">
        <v>4253</v>
      </c>
      <c r="F322" s="17" t="s">
        <v>4091</v>
      </c>
      <c r="G322" s="17" t="s">
        <v>4091</v>
      </c>
      <c r="H322" s="141" t="s">
        <v>257</v>
      </c>
      <c r="I322" s="40" t="s">
        <v>4092</v>
      </c>
    </row>
    <row r="323" spans="1:9" s="134" customFormat="1" ht="112.5" outlineLevel="2" x14ac:dyDescent="0.35">
      <c r="A323" s="784">
        <v>320</v>
      </c>
      <c r="B323" s="439" t="s">
        <v>2196</v>
      </c>
      <c r="C323" s="17" t="s">
        <v>2197</v>
      </c>
      <c r="D323" s="257" t="s">
        <v>4090</v>
      </c>
      <c r="E323" s="70"/>
      <c r="F323" s="17" t="s">
        <v>4091</v>
      </c>
      <c r="G323" s="17" t="s">
        <v>4091</v>
      </c>
      <c r="H323" s="141" t="s">
        <v>257</v>
      </c>
      <c r="I323" s="141" t="s">
        <v>4119</v>
      </c>
    </row>
    <row r="324" spans="1:9" outlineLevel="2" x14ac:dyDescent="0.35">
      <c r="A324" s="784">
        <v>321</v>
      </c>
      <c r="B324" s="439" t="s">
        <v>2198</v>
      </c>
      <c r="C324" s="11" t="s">
        <v>2199</v>
      </c>
      <c r="D324" s="931" t="s">
        <v>4094</v>
      </c>
      <c r="E324" s="70"/>
      <c r="F324" s="17" t="s">
        <v>4091</v>
      </c>
      <c r="G324" s="17" t="s">
        <v>4091</v>
      </c>
      <c r="H324" s="141" t="s">
        <v>1870</v>
      </c>
      <c r="I324" s="141" t="s">
        <v>4091</v>
      </c>
    </row>
    <row r="325" spans="1:9" ht="13" outlineLevel="1" x14ac:dyDescent="0.35">
      <c r="A325" s="486">
        <v>322</v>
      </c>
      <c r="B325" s="440"/>
      <c r="C325" s="12" t="s">
        <v>2200</v>
      </c>
      <c r="D325" s="185"/>
      <c r="E325" s="416"/>
      <c r="F325" s="420" t="s">
        <v>1642</v>
      </c>
      <c r="G325" s="420" t="s">
        <v>1642</v>
      </c>
      <c r="H325" s="29" t="s">
        <v>1642</v>
      </c>
      <c r="I325" s="29" t="s">
        <v>1642</v>
      </c>
    </row>
    <row r="326" spans="1:9" s="134" customFormat="1" ht="25" outlineLevel="2" x14ac:dyDescent="0.35">
      <c r="A326" s="942">
        <v>323</v>
      </c>
      <c r="B326" s="460" t="s">
        <v>2201</v>
      </c>
      <c r="C326" s="63" t="s">
        <v>2202</v>
      </c>
      <c r="D326" s="257" t="s">
        <v>4090</v>
      </c>
      <c r="E326" s="69" t="s">
        <v>4254</v>
      </c>
      <c r="F326" s="17" t="s">
        <v>4091</v>
      </c>
      <c r="G326" s="17" t="s">
        <v>4091</v>
      </c>
      <c r="H326" s="18" t="s">
        <v>257</v>
      </c>
      <c r="I326" s="141" t="s">
        <v>4092</v>
      </c>
    </row>
    <row r="327" spans="1:9" ht="37.5" outlineLevel="2" x14ac:dyDescent="0.35">
      <c r="A327" s="784">
        <v>324</v>
      </c>
      <c r="B327" s="439" t="s">
        <v>2203</v>
      </c>
      <c r="C327" s="17" t="s">
        <v>2204</v>
      </c>
      <c r="D327" s="792" t="s">
        <v>4172</v>
      </c>
      <c r="E327" s="69" t="s">
        <v>4255</v>
      </c>
      <c r="F327" s="11" t="s">
        <v>4256</v>
      </c>
      <c r="G327" s="63" t="s">
        <v>4257</v>
      </c>
      <c r="H327" s="18" t="s">
        <v>259</v>
      </c>
      <c r="I327" s="141" t="s">
        <v>4106</v>
      </c>
    </row>
    <row r="328" spans="1:9" ht="13" outlineLevel="1" x14ac:dyDescent="0.35">
      <c r="A328" s="486">
        <v>325</v>
      </c>
      <c r="B328" s="440"/>
      <c r="C328" s="12" t="s">
        <v>2205</v>
      </c>
      <c r="D328" s="185"/>
      <c r="E328" s="416"/>
      <c r="F328" s="420" t="s">
        <v>1642</v>
      </c>
      <c r="G328" s="420" t="s">
        <v>1642</v>
      </c>
      <c r="H328" s="62" t="s">
        <v>1642</v>
      </c>
      <c r="I328" s="62" t="s">
        <v>1642</v>
      </c>
    </row>
    <row r="329" spans="1:9" s="60" customFormat="1" ht="25" outlineLevel="2" x14ac:dyDescent="0.35">
      <c r="A329" s="934">
        <v>326</v>
      </c>
      <c r="B329" s="457" t="s">
        <v>1377</v>
      </c>
      <c r="C329" s="40" t="s">
        <v>2206</v>
      </c>
      <c r="D329" s="257" t="s">
        <v>4090</v>
      </c>
      <c r="E329" s="65" t="s">
        <v>4258</v>
      </c>
      <c r="F329" s="17" t="s">
        <v>4091</v>
      </c>
      <c r="G329" s="17" t="s">
        <v>4091</v>
      </c>
      <c r="H329" s="18" t="s">
        <v>257</v>
      </c>
      <c r="I329" s="141" t="s">
        <v>4108</v>
      </c>
    </row>
    <row r="330" spans="1:9" outlineLevel="2" x14ac:dyDescent="0.35">
      <c r="A330" s="942">
        <v>327</v>
      </c>
      <c r="B330" s="460" t="s">
        <v>2207</v>
      </c>
      <c r="C330" s="17" t="s">
        <v>2208</v>
      </c>
      <c r="D330" s="257" t="s">
        <v>4090</v>
      </c>
      <c r="E330" s="16" t="s">
        <v>4259</v>
      </c>
      <c r="F330" s="17" t="s">
        <v>4091</v>
      </c>
      <c r="G330" s="17" t="s">
        <v>4091</v>
      </c>
      <c r="H330" s="17" t="s">
        <v>257</v>
      </c>
      <c r="I330" s="141" t="s">
        <v>4119</v>
      </c>
    </row>
    <row r="331" spans="1:9" ht="62.5" outlineLevel="2" x14ac:dyDescent="0.35">
      <c r="A331" s="942">
        <v>328</v>
      </c>
      <c r="B331" s="460" t="s">
        <v>844</v>
      </c>
      <c r="C331" s="11" t="s">
        <v>2209</v>
      </c>
      <c r="D331" s="257" t="s">
        <v>4090</v>
      </c>
      <c r="E331" s="69" t="s">
        <v>4260</v>
      </c>
      <c r="F331" s="17" t="s">
        <v>4091</v>
      </c>
      <c r="G331" s="17" t="s">
        <v>4091</v>
      </c>
      <c r="H331" s="18" t="s">
        <v>257</v>
      </c>
      <c r="I331" s="141" t="s">
        <v>4108</v>
      </c>
    </row>
    <row r="332" spans="1:9" ht="37.5" outlineLevel="2" x14ac:dyDescent="0.35">
      <c r="A332" s="942">
        <v>329</v>
      </c>
      <c r="B332" s="460" t="s">
        <v>1044</v>
      </c>
      <c r="C332" s="11" t="s">
        <v>2210</v>
      </c>
      <c r="D332" s="139" t="s">
        <v>4090</v>
      </c>
      <c r="E332" s="69" t="s">
        <v>4726</v>
      </c>
      <c r="F332" s="17" t="s">
        <v>4091</v>
      </c>
      <c r="G332" s="17" t="s">
        <v>4091</v>
      </c>
      <c r="H332" s="18" t="s">
        <v>257</v>
      </c>
      <c r="I332" s="40" t="s">
        <v>4108</v>
      </c>
    </row>
    <row r="333" spans="1:9" ht="13" outlineLevel="1" x14ac:dyDescent="0.35">
      <c r="A333" s="940">
        <v>330</v>
      </c>
      <c r="B333" s="438"/>
      <c r="C333" s="44" t="s">
        <v>1124</v>
      </c>
      <c r="D333" s="938"/>
      <c r="E333" s="415"/>
      <c r="F333" s="417" t="s">
        <v>1642</v>
      </c>
      <c r="G333" s="417" t="s">
        <v>1642</v>
      </c>
      <c r="H333" s="62" t="s">
        <v>1642</v>
      </c>
      <c r="I333" s="62" t="s">
        <v>1642</v>
      </c>
    </row>
    <row r="334" spans="1:9" outlineLevel="2" x14ac:dyDescent="0.35">
      <c r="A334" s="780">
        <v>331</v>
      </c>
      <c r="B334" s="568" t="s">
        <v>2211</v>
      </c>
      <c r="C334" s="63" t="s">
        <v>2212</v>
      </c>
      <c r="D334" s="43" t="s">
        <v>4094</v>
      </c>
      <c r="E334" s="69" t="s">
        <v>4262</v>
      </c>
      <c r="F334" s="70" t="s">
        <v>4091</v>
      </c>
      <c r="G334" s="70" t="s">
        <v>4091</v>
      </c>
      <c r="H334" s="141" t="s">
        <v>1870</v>
      </c>
      <c r="I334" s="141" t="s">
        <v>4091</v>
      </c>
    </row>
    <row r="335" spans="1:9" outlineLevel="2" x14ac:dyDescent="0.35">
      <c r="A335" s="780">
        <v>332</v>
      </c>
      <c r="B335" s="568" t="s">
        <v>1409</v>
      </c>
      <c r="C335" s="17" t="s">
        <v>2213</v>
      </c>
      <c r="D335" s="139" t="s">
        <v>4090</v>
      </c>
      <c r="E335" s="70"/>
      <c r="F335" s="70" t="s">
        <v>4091</v>
      </c>
      <c r="G335" s="70" t="s">
        <v>4091</v>
      </c>
      <c r="H335" s="17" t="s">
        <v>257</v>
      </c>
      <c r="I335" s="141" t="s">
        <v>4092</v>
      </c>
    </row>
    <row r="336" spans="1:9" ht="37.5" outlineLevel="2" x14ac:dyDescent="0.35">
      <c r="A336" s="780">
        <v>333</v>
      </c>
      <c r="B336" s="568" t="s">
        <v>2214</v>
      </c>
      <c r="C336" s="17" t="s">
        <v>2215</v>
      </c>
      <c r="D336" s="792" t="s">
        <v>4172</v>
      </c>
      <c r="E336" s="16"/>
      <c r="F336" s="16" t="s">
        <v>4263</v>
      </c>
      <c r="G336" s="16" t="s">
        <v>4264</v>
      </c>
      <c r="H336" s="18" t="s">
        <v>259</v>
      </c>
      <c r="I336" s="141" t="s">
        <v>4106</v>
      </c>
    </row>
    <row r="337" spans="1:9" ht="50" outlineLevel="2" x14ac:dyDescent="0.35">
      <c r="A337" s="780">
        <v>334</v>
      </c>
      <c r="B337" s="568" t="s">
        <v>2216</v>
      </c>
      <c r="C337" s="11" t="s">
        <v>2217</v>
      </c>
      <c r="D337" s="139" t="s">
        <v>4090</v>
      </c>
      <c r="E337" s="47" t="s">
        <v>4265</v>
      </c>
      <c r="F337" s="70" t="s">
        <v>4091</v>
      </c>
      <c r="G337" s="16" t="s">
        <v>4091</v>
      </c>
      <c r="H337" s="18" t="s">
        <v>259</v>
      </c>
      <c r="I337" s="40" t="s">
        <v>4106</v>
      </c>
    </row>
    <row r="338" spans="1:9" ht="38" outlineLevel="2" x14ac:dyDescent="0.35">
      <c r="A338" s="780">
        <v>335</v>
      </c>
      <c r="B338" s="568" t="s">
        <v>1122</v>
      </c>
      <c r="C338" s="11" t="s">
        <v>4266</v>
      </c>
      <c r="D338" s="139" t="s">
        <v>4090</v>
      </c>
      <c r="E338" s="16" t="s">
        <v>4267</v>
      </c>
      <c r="F338" s="70" t="s">
        <v>4091</v>
      </c>
      <c r="G338" s="70" t="s">
        <v>4091</v>
      </c>
      <c r="H338" s="18" t="s">
        <v>259</v>
      </c>
      <c r="I338" s="40" t="s">
        <v>4108</v>
      </c>
    </row>
    <row r="339" spans="1:9" ht="50" outlineLevel="2" x14ac:dyDescent="0.35">
      <c r="A339" s="797">
        <v>336</v>
      </c>
      <c r="B339" s="596" t="s">
        <v>2218</v>
      </c>
      <c r="C339" s="11" t="s">
        <v>2219</v>
      </c>
      <c r="D339" s="792" t="s">
        <v>4172</v>
      </c>
      <c r="E339" s="47" t="s">
        <v>4268</v>
      </c>
      <c r="F339" s="70" t="s">
        <v>4269</v>
      </c>
      <c r="G339" s="70" t="s">
        <v>4270</v>
      </c>
      <c r="H339" s="18" t="s">
        <v>259</v>
      </c>
      <c r="I339" s="40" t="s">
        <v>4106</v>
      </c>
    </row>
    <row r="340" spans="1:9" ht="13" outlineLevel="2" x14ac:dyDescent="0.35">
      <c r="A340" s="797">
        <v>337</v>
      </c>
      <c r="B340" s="596" t="s">
        <v>1221</v>
      </c>
      <c r="C340" s="11" t="s">
        <v>2220</v>
      </c>
      <c r="D340" s="792" t="s">
        <v>4172</v>
      </c>
      <c r="E340" s="69"/>
      <c r="F340" s="70" t="s">
        <v>4271</v>
      </c>
      <c r="G340" s="70" t="s">
        <v>4272</v>
      </c>
      <c r="H340" s="18" t="s">
        <v>259</v>
      </c>
      <c r="I340" s="141" t="s">
        <v>4111</v>
      </c>
    </row>
    <row r="341" spans="1:9" ht="13" outlineLevel="2" x14ac:dyDescent="0.35">
      <c r="A341" s="797">
        <v>338</v>
      </c>
      <c r="B341" s="596" t="s">
        <v>2221</v>
      </c>
      <c r="C341" s="883" t="s">
        <v>2222</v>
      </c>
      <c r="D341" s="792" t="s">
        <v>4172</v>
      </c>
      <c r="E341" s="69"/>
      <c r="F341" s="70" t="s">
        <v>4273</v>
      </c>
      <c r="G341" s="70" t="s">
        <v>4274</v>
      </c>
      <c r="H341" s="18" t="s">
        <v>259</v>
      </c>
      <c r="I341" s="141" t="s">
        <v>4111</v>
      </c>
    </row>
    <row r="342" spans="1:9" outlineLevel="2" x14ac:dyDescent="0.35">
      <c r="A342" s="780">
        <v>339</v>
      </c>
      <c r="B342" s="568" t="s">
        <v>969</v>
      </c>
      <c r="C342" s="883" t="s">
        <v>2223</v>
      </c>
      <c r="D342" s="139" t="s">
        <v>4090</v>
      </c>
      <c r="E342" s="69"/>
      <c r="F342" s="70" t="s">
        <v>4091</v>
      </c>
      <c r="G342" s="70" t="s">
        <v>4091</v>
      </c>
      <c r="H342" s="18" t="s">
        <v>257</v>
      </c>
      <c r="I342" s="141" t="s">
        <v>4108</v>
      </c>
    </row>
    <row r="343" spans="1:9" ht="37.5" outlineLevel="2" x14ac:dyDescent="0.35">
      <c r="A343" s="780">
        <v>340</v>
      </c>
      <c r="B343" s="568" t="s">
        <v>2224</v>
      </c>
      <c r="C343" s="17" t="s">
        <v>2225</v>
      </c>
      <c r="D343" s="139" t="s">
        <v>4090</v>
      </c>
      <c r="E343" s="69" t="s">
        <v>4275</v>
      </c>
      <c r="F343" s="70" t="s">
        <v>4091</v>
      </c>
      <c r="G343" s="70" t="s">
        <v>4091</v>
      </c>
      <c r="H343" s="18" t="s">
        <v>257</v>
      </c>
      <c r="I343" s="141" t="s">
        <v>4106</v>
      </c>
    </row>
    <row r="344" spans="1:9" outlineLevel="2" x14ac:dyDescent="0.35">
      <c r="A344" s="780">
        <v>341</v>
      </c>
      <c r="B344" s="568" t="s">
        <v>2226</v>
      </c>
      <c r="C344" s="17" t="s">
        <v>2227</v>
      </c>
      <c r="D344" s="43" t="s">
        <v>4094</v>
      </c>
      <c r="E344" s="165" t="s">
        <v>4133</v>
      </c>
      <c r="F344" s="70" t="s">
        <v>4091</v>
      </c>
      <c r="G344" s="70" t="s">
        <v>4091</v>
      </c>
      <c r="H344" s="141" t="s">
        <v>1870</v>
      </c>
      <c r="I344" s="141" t="s">
        <v>4091</v>
      </c>
    </row>
    <row r="345" spans="1:9" outlineLevel="2" x14ac:dyDescent="0.35">
      <c r="A345" s="780">
        <v>342</v>
      </c>
      <c r="B345" s="568" t="s">
        <v>2228</v>
      </c>
      <c r="C345" s="17" t="s">
        <v>2229</v>
      </c>
      <c r="D345" s="43" t="s">
        <v>4094</v>
      </c>
      <c r="E345" s="165" t="s">
        <v>4133</v>
      </c>
      <c r="F345" s="70" t="s">
        <v>4091</v>
      </c>
      <c r="G345" s="70" t="s">
        <v>4091</v>
      </c>
      <c r="H345" s="141" t="s">
        <v>1870</v>
      </c>
      <c r="I345" s="141" t="s">
        <v>4091</v>
      </c>
    </row>
    <row r="346" spans="1:9" ht="25" outlineLevel="2" x14ac:dyDescent="0.35">
      <c r="A346" s="780">
        <v>343</v>
      </c>
      <c r="B346" s="568" t="s">
        <v>1195</v>
      </c>
      <c r="C346" s="17" t="s">
        <v>1197</v>
      </c>
      <c r="D346" s="43" t="s">
        <v>4094</v>
      </c>
      <c r="E346" s="165" t="s">
        <v>4276</v>
      </c>
      <c r="F346" s="70" t="s">
        <v>4091</v>
      </c>
      <c r="G346" s="70" t="s">
        <v>4091</v>
      </c>
      <c r="H346" s="141" t="s">
        <v>1870</v>
      </c>
      <c r="I346" s="40" t="s">
        <v>4091</v>
      </c>
    </row>
    <row r="347" spans="1:9" s="60" customFormat="1" ht="37.5" outlineLevel="2" x14ac:dyDescent="0.35">
      <c r="A347" s="780">
        <v>344</v>
      </c>
      <c r="B347" s="568" t="s">
        <v>2230</v>
      </c>
      <c r="C347" s="82" t="s">
        <v>2231</v>
      </c>
      <c r="D347" s="139" t="s">
        <v>4090</v>
      </c>
      <c r="E347" s="165"/>
      <c r="F347" s="70" t="s">
        <v>4091</v>
      </c>
      <c r="G347" s="70" t="s">
        <v>4091</v>
      </c>
      <c r="H347" s="18" t="s">
        <v>257</v>
      </c>
      <c r="I347" s="40" t="s">
        <v>4106</v>
      </c>
    </row>
    <row r="348" spans="1:9" s="935" customFormat="1" ht="37.5" outlineLevel="2" x14ac:dyDescent="0.35">
      <c r="A348" s="780">
        <v>345</v>
      </c>
      <c r="B348" s="568" t="s">
        <v>2232</v>
      </c>
      <c r="C348" s="82" t="s">
        <v>2233</v>
      </c>
      <c r="D348" s="792" t="s">
        <v>4172</v>
      </c>
      <c r="E348" s="47" t="s">
        <v>4277</v>
      </c>
      <c r="F348" s="70" t="s">
        <v>2233</v>
      </c>
      <c r="G348" s="70" t="s">
        <v>4278</v>
      </c>
      <c r="H348" s="18" t="s">
        <v>259</v>
      </c>
      <c r="I348" s="40" t="s">
        <v>4106</v>
      </c>
    </row>
    <row r="349" spans="1:9" s="935" customFormat="1" ht="37.5" outlineLevel="2" x14ac:dyDescent="0.35">
      <c r="A349" s="780">
        <v>346</v>
      </c>
      <c r="B349" s="568" t="s">
        <v>2234</v>
      </c>
      <c r="C349" s="82" t="s">
        <v>2235</v>
      </c>
      <c r="D349" s="792" t="s">
        <v>4172</v>
      </c>
      <c r="E349" s="47" t="s">
        <v>4279</v>
      </c>
      <c r="F349" s="70" t="s">
        <v>2235</v>
      </c>
      <c r="G349" s="70" t="s">
        <v>4280</v>
      </c>
      <c r="H349" s="18" t="s">
        <v>259</v>
      </c>
      <c r="I349" s="40" t="s">
        <v>4106</v>
      </c>
    </row>
    <row r="350" spans="1:9" s="935" customFormat="1" ht="13" outlineLevel="1" x14ac:dyDescent="0.35">
      <c r="A350" s="950">
        <v>347</v>
      </c>
      <c r="B350" s="436"/>
      <c r="C350" s="44" t="s">
        <v>2236</v>
      </c>
      <c r="D350" s="415"/>
      <c r="E350" s="415"/>
      <c r="F350" s="417" t="s">
        <v>1642</v>
      </c>
      <c r="G350" s="417" t="s">
        <v>1642</v>
      </c>
      <c r="H350" s="62" t="s">
        <v>1642</v>
      </c>
      <c r="I350" s="23" t="s">
        <v>1642</v>
      </c>
    </row>
    <row r="351" spans="1:9" s="60" customFormat="1" ht="25" outlineLevel="2" x14ac:dyDescent="0.35">
      <c r="A351" s="780">
        <v>348</v>
      </c>
      <c r="B351" s="568" t="s">
        <v>1216</v>
      </c>
      <c r="C351" s="82" t="s">
        <v>2237</v>
      </c>
      <c r="D351" s="153" t="s">
        <v>1994</v>
      </c>
      <c r="E351" s="47" t="s">
        <v>4281</v>
      </c>
      <c r="F351" s="17" t="s">
        <v>4091</v>
      </c>
      <c r="G351" s="17" t="s">
        <v>4091</v>
      </c>
      <c r="H351" s="18" t="s">
        <v>257</v>
      </c>
      <c r="I351" s="40" t="s">
        <v>4101</v>
      </c>
    </row>
    <row r="352" spans="1:9" ht="25" outlineLevel="2" x14ac:dyDescent="0.35">
      <c r="A352" s="796">
        <v>349</v>
      </c>
      <c r="B352" s="432" t="s">
        <v>2238</v>
      </c>
      <c r="C352" s="82" t="s">
        <v>2239</v>
      </c>
      <c r="D352" s="43" t="s">
        <v>4094</v>
      </c>
      <c r="E352" s="82" t="s">
        <v>4282</v>
      </c>
      <c r="F352" s="17" t="s">
        <v>4091</v>
      </c>
      <c r="G352" s="17" t="s">
        <v>4091</v>
      </c>
      <c r="H352" s="141" t="s">
        <v>1870</v>
      </c>
      <c r="I352" s="40" t="s">
        <v>4091</v>
      </c>
    </row>
    <row r="353" spans="1:9" ht="78" outlineLevel="1" x14ac:dyDescent="0.35">
      <c r="A353" s="940">
        <v>350</v>
      </c>
      <c r="B353" s="438"/>
      <c r="C353" s="44" t="s">
        <v>2240</v>
      </c>
      <c r="D353" s="144" t="s">
        <v>4283</v>
      </c>
      <c r="E353" s="417" t="s">
        <v>4284</v>
      </c>
      <c r="F353" s="417" t="s">
        <v>1642</v>
      </c>
      <c r="G353" s="417" t="s">
        <v>1642</v>
      </c>
      <c r="H353" s="62" t="s">
        <v>1642</v>
      </c>
      <c r="I353" s="62" t="s">
        <v>1642</v>
      </c>
    </row>
    <row r="354" spans="1:9" ht="25" outlineLevel="2" x14ac:dyDescent="0.35">
      <c r="A354" s="784">
        <v>351</v>
      </c>
      <c r="B354" s="439" t="s">
        <v>2241</v>
      </c>
      <c r="C354" s="17" t="s">
        <v>2242</v>
      </c>
      <c r="D354" s="43" t="s">
        <v>4094</v>
      </c>
      <c r="E354" s="47" t="s">
        <v>4285</v>
      </c>
      <c r="F354" s="17" t="s">
        <v>4091</v>
      </c>
      <c r="G354" s="17" t="s">
        <v>4091</v>
      </c>
      <c r="H354" s="141" t="s">
        <v>1870</v>
      </c>
      <c r="I354" s="141" t="s">
        <v>4091</v>
      </c>
    </row>
    <row r="355" spans="1:9" ht="37.5" outlineLevel="2" x14ac:dyDescent="0.35">
      <c r="A355" s="784">
        <v>352</v>
      </c>
      <c r="B355" s="439" t="s">
        <v>1498</v>
      </c>
      <c r="C355" s="17" t="s">
        <v>2243</v>
      </c>
      <c r="D355" s="792" t="s">
        <v>4172</v>
      </c>
      <c r="E355" s="69" t="s">
        <v>4286</v>
      </c>
      <c r="F355" s="63" t="s">
        <v>4173</v>
      </c>
      <c r="G355" s="63" t="s">
        <v>4174</v>
      </c>
      <c r="H355" s="18" t="s">
        <v>259</v>
      </c>
      <c r="I355" s="141" t="s">
        <v>4108</v>
      </c>
    </row>
    <row r="356" spans="1:9" s="60" customFormat="1" ht="75" outlineLevel="2" x14ac:dyDescent="0.35">
      <c r="A356" s="780">
        <v>353</v>
      </c>
      <c r="B356" s="568" t="s">
        <v>1100</v>
      </c>
      <c r="C356" s="17" t="s">
        <v>2244</v>
      </c>
      <c r="D356" s="139" t="s">
        <v>4090</v>
      </c>
      <c r="E356" s="69" t="s">
        <v>4287</v>
      </c>
      <c r="F356" s="70" t="s">
        <v>4091</v>
      </c>
      <c r="G356" s="70" t="s">
        <v>4091</v>
      </c>
      <c r="H356" s="18" t="s">
        <v>257</v>
      </c>
      <c r="I356" s="11" t="s">
        <v>4108</v>
      </c>
    </row>
    <row r="357" spans="1:9" s="60" customFormat="1" outlineLevel="2" x14ac:dyDescent="0.35">
      <c r="A357" s="780">
        <v>354</v>
      </c>
      <c r="B357" s="568" t="s">
        <v>517</v>
      </c>
      <c r="C357" s="17" t="s">
        <v>518</v>
      </c>
      <c r="D357" s="127" t="s">
        <v>256</v>
      </c>
      <c r="E357" s="69" t="s">
        <v>519</v>
      </c>
      <c r="F357" s="70" t="s">
        <v>4091</v>
      </c>
      <c r="G357" s="70" t="s">
        <v>4091</v>
      </c>
      <c r="H357" s="18" t="s">
        <v>257</v>
      </c>
      <c r="I357" s="40" t="s">
        <v>4111</v>
      </c>
    </row>
    <row r="358" spans="1:9" s="60" customFormat="1" ht="75" outlineLevel="2" x14ac:dyDescent="0.35">
      <c r="A358" s="780">
        <v>355</v>
      </c>
      <c r="B358" s="568" t="s">
        <v>2245</v>
      </c>
      <c r="C358" s="17" t="s">
        <v>2246</v>
      </c>
      <c r="D358" s="139" t="s">
        <v>4090</v>
      </c>
      <c r="E358" s="69" t="s">
        <v>4288</v>
      </c>
      <c r="F358" s="70" t="s">
        <v>4091</v>
      </c>
      <c r="G358" s="70" t="s">
        <v>4091</v>
      </c>
      <c r="H358" s="18" t="s">
        <v>257</v>
      </c>
      <c r="I358" s="40" t="s">
        <v>4111</v>
      </c>
    </row>
    <row r="359" spans="1:9" s="60" customFormat="1" outlineLevel="2" x14ac:dyDescent="0.35">
      <c r="A359" s="780">
        <v>356</v>
      </c>
      <c r="B359" s="568" t="s">
        <v>522</v>
      </c>
      <c r="C359" s="17" t="s">
        <v>523</v>
      </c>
      <c r="D359" s="127" t="s">
        <v>256</v>
      </c>
      <c r="E359" s="69" t="s">
        <v>524</v>
      </c>
      <c r="F359" s="70" t="s">
        <v>4091</v>
      </c>
      <c r="G359" s="70" t="s">
        <v>4091</v>
      </c>
      <c r="H359" s="18" t="s">
        <v>257</v>
      </c>
      <c r="I359" s="40" t="s">
        <v>4111</v>
      </c>
    </row>
    <row r="360" spans="1:9" ht="37.5" outlineLevel="2" x14ac:dyDescent="0.35">
      <c r="A360" s="784">
        <v>357</v>
      </c>
      <c r="B360" s="439" t="s">
        <v>2249</v>
      </c>
      <c r="C360" s="17" t="s">
        <v>2250</v>
      </c>
      <c r="D360" s="960" t="s">
        <v>1994</v>
      </c>
      <c r="E360" s="69" t="s">
        <v>4289</v>
      </c>
      <c r="F360" s="17" t="s">
        <v>4091</v>
      </c>
      <c r="G360" s="17" t="s">
        <v>4091</v>
      </c>
      <c r="H360" s="18" t="s">
        <v>257</v>
      </c>
      <c r="I360" s="40" t="s">
        <v>4101</v>
      </c>
    </row>
    <row r="361" spans="1:9" ht="13" outlineLevel="2" x14ac:dyDescent="0.35">
      <c r="A361" s="784">
        <v>358</v>
      </c>
      <c r="B361" s="439" t="s">
        <v>1493</v>
      </c>
      <c r="C361" s="17" t="s">
        <v>2251</v>
      </c>
      <c r="D361" s="792" t="s">
        <v>4172</v>
      </c>
      <c r="E361" s="69" t="s">
        <v>4290</v>
      </c>
      <c r="F361" s="63" t="s">
        <v>4173</v>
      </c>
      <c r="G361" s="63" t="s">
        <v>4174</v>
      </c>
      <c r="H361" s="18" t="s">
        <v>259</v>
      </c>
      <c r="I361" s="141" t="s">
        <v>4108</v>
      </c>
    </row>
    <row r="362" spans="1:9" ht="25" outlineLevel="2" x14ac:dyDescent="0.35">
      <c r="A362" s="784">
        <v>359</v>
      </c>
      <c r="B362" s="439" t="s">
        <v>1306</v>
      </c>
      <c r="C362" s="17" t="s">
        <v>2252</v>
      </c>
      <c r="D362" s="257" t="s">
        <v>4090</v>
      </c>
      <c r="E362" s="69" t="s">
        <v>4291</v>
      </c>
      <c r="F362" s="17" t="s">
        <v>4091</v>
      </c>
      <c r="G362" s="17" t="s">
        <v>4091</v>
      </c>
      <c r="H362" s="18" t="s">
        <v>259</v>
      </c>
      <c r="I362" s="141" t="s">
        <v>4108</v>
      </c>
    </row>
    <row r="363" spans="1:9" ht="13" outlineLevel="1" x14ac:dyDescent="0.35">
      <c r="A363" s="936">
        <v>360</v>
      </c>
      <c r="B363" s="448"/>
      <c r="C363" s="15" t="s">
        <v>835</v>
      </c>
      <c r="D363" s="938"/>
      <c r="E363" s="415"/>
      <c r="F363" s="417" t="s">
        <v>1642</v>
      </c>
      <c r="G363" s="417" t="s">
        <v>1642</v>
      </c>
      <c r="H363" s="62" t="s">
        <v>1642</v>
      </c>
      <c r="I363" s="62" t="s">
        <v>1642</v>
      </c>
    </row>
    <row r="364" spans="1:9" ht="25" outlineLevel="2" x14ac:dyDescent="0.35">
      <c r="A364" s="784">
        <v>361</v>
      </c>
      <c r="B364" s="439" t="s">
        <v>787</v>
      </c>
      <c r="C364" s="17" t="s">
        <v>2258</v>
      </c>
      <c r="D364" s="257" t="s">
        <v>4090</v>
      </c>
      <c r="E364" s="69" t="s">
        <v>4727</v>
      </c>
      <c r="F364" s="17" t="s">
        <v>4091</v>
      </c>
      <c r="G364" s="17" t="s">
        <v>4091</v>
      </c>
      <c r="H364" s="18" t="s">
        <v>257</v>
      </c>
      <c r="I364" s="141" t="s">
        <v>4108</v>
      </c>
    </row>
    <row r="365" spans="1:9" ht="25" outlineLevel="2" x14ac:dyDescent="0.35">
      <c r="A365" s="784">
        <v>362</v>
      </c>
      <c r="B365" s="439" t="s">
        <v>1133</v>
      </c>
      <c r="C365" s="17" t="s">
        <v>2259</v>
      </c>
      <c r="D365" s="257" t="s">
        <v>4090</v>
      </c>
      <c r="E365" s="69" t="s">
        <v>4727</v>
      </c>
      <c r="F365" s="17" t="s">
        <v>4091</v>
      </c>
      <c r="G365" s="17" t="s">
        <v>4091</v>
      </c>
      <c r="H365" s="18" t="s">
        <v>257</v>
      </c>
      <c r="I365" s="141" t="s">
        <v>4108</v>
      </c>
    </row>
    <row r="366" spans="1:9" ht="50" outlineLevel="2" x14ac:dyDescent="0.35">
      <c r="A366" s="796">
        <v>363</v>
      </c>
      <c r="B366" s="432" t="s">
        <v>833</v>
      </c>
      <c r="C366" s="17" t="s">
        <v>2260</v>
      </c>
      <c r="D366" s="792" t="s">
        <v>4172</v>
      </c>
      <c r="E366" s="63" t="s">
        <v>4294</v>
      </c>
      <c r="F366" s="63" t="s">
        <v>4173</v>
      </c>
      <c r="G366" s="63" t="s">
        <v>4174</v>
      </c>
      <c r="H366" s="18" t="s">
        <v>259</v>
      </c>
      <c r="I366" s="40" t="s">
        <v>4108</v>
      </c>
    </row>
    <row r="367" spans="1:9" s="935" customFormat="1" ht="87.5" outlineLevel="2" x14ac:dyDescent="0.35">
      <c r="A367" s="796">
        <v>364</v>
      </c>
      <c r="B367" s="432" t="s">
        <v>839</v>
      </c>
      <c r="C367" s="17" t="s">
        <v>2263</v>
      </c>
      <c r="D367" s="139" t="s">
        <v>4090</v>
      </c>
      <c r="E367" s="11" t="s">
        <v>4295</v>
      </c>
      <c r="F367" s="17" t="s">
        <v>4091</v>
      </c>
      <c r="G367" s="17" t="s">
        <v>4091</v>
      </c>
      <c r="H367" s="18" t="s">
        <v>257</v>
      </c>
      <c r="I367" s="40" t="s">
        <v>4108</v>
      </c>
    </row>
    <row r="368" spans="1:9" ht="87.5" outlineLevel="2" x14ac:dyDescent="0.35">
      <c r="A368" s="796">
        <v>365</v>
      </c>
      <c r="B368" s="432" t="s">
        <v>2264</v>
      </c>
      <c r="C368" s="17" t="s">
        <v>2265</v>
      </c>
      <c r="D368" s="139" t="s">
        <v>4090</v>
      </c>
      <c r="E368" s="611" t="s">
        <v>4296</v>
      </c>
      <c r="F368" s="17" t="s">
        <v>4091</v>
      </c>
      <c r="G368" s="17" t="s">
        <v>4091</v>
      </c>
      <c r="H368" s="18" t="s">
        <v>257</v>
      </c>
      <c r="I368" s="40" t="s">
        <v>4111</v>
      </c>
    </row>
    <row r="369" spans="1:9" s="60" customFormat="1" ht="25" outlineLevel="2" x14ac:dyDescent="0.35">
      <c r="A369" s="780">
        <v>366</v>
      </c>
      <c r="B369" s="568" t="s">
        <v>1561</v>
      </c>
      <c r="C369" s="17" t="s">
        <v>2268</v>
      </c>
      <c r="D369" s="139" t="s">
        <v>4090</v>
      </c>
      <c r="E369" s="45" t="s">
        <v>4297</v>
      </c>
      <c r="F369" s="70" t="s">
        <v>4091</v>
      </c>
      <c r="G369" s="70" t="s">
        <v>4091</v>
      </c>
      <c r="H369" s="18" t="s">
        <v>257</v>
      </c>
      <c r="I369" s="11" t="s">
        <v>4121</v>
      </c>
    </row>
    <row r="370" spans="1:9" ht="75" outlineLevel="2" x14ac:dyDescent="0.35">
      <c r="A370" s="784">
        <v>367</v>
      </c>
      <c r="B370" s="439" t="s">
        <v>2269</v>
      </c>
      <c r="C370" s="13" t="s">
        <v>2270</v>
      </c>
      <c r="D370" s="257" t="s">
        <v>4090</v>
      </c>
      <c r="E370" s="69" t="s">
        <v>4298</v>
      </c>
      <c r="F370" s="17" t="s">
        <v>4091</v>
      </c>
      <c r="G370" s="17" t="s">
        <v>4091</v>
      </c>
      <c r="H370" s="18" t="s">
        <v>257</v>
      </c>
      <c r="I370" s="141" t="s">
        <v>4106</v>
      </c>
    </row>
    <row r="371" spans="1:9" ht="150" outlineLevel="2" x14ac:dyDescent="0.35">
      <c r="A371" s="784">
        <v>368</v>
      </c>
      <c r="B371" s="439" t="s">
        <v>1475</v>
      </c>
      <c r="C371" s="17" t="s">
        <v>2271</v>
      </c>
      <c r="D371" s="139" t="s">
        <v>4090</v>
      </c>
      <c r="E371" s="69" t="s">
        <v>4728</v>
      </c>
      <c r="F371" s="17" t="s">
        <v>4091</v>
      </c>
      <c r="G371" s="17" t="s">
        <v>4091</v>
      </c>
      <c r="H371" s="18" t="s">
        <v>257</v>
      </c>
      <c r="I371" s="141" t="s">
        <v>4108</v>
      </c>
    </row>
    <row r="372" spans="1:9" ht="137.5" outlineLevel="2" x14ac:dyDescent="0.35">
      <c r="A372" s="780">
        <v>369</v>
      </c>
      <c r="B372" s="568" t="s">
        <v>527</v>
      </c>
      <c r="C372" s="17" t="s">
        <v>528</v>
      </c>
      <c r="D372" s="127" t="s">
        <v>256</v>
      </c>
      <c r="E372" s="16" t="s">
        <v>529</v>
      </c>
      <c r="F372" s="17" t="s">
        <v>4091</v>
      </c>
      <c r="G372" s="17" t="s">
        <v>4091</v>
      </c>
      <c r="H372" s="18" t="s">
        <v>257</v>
      </c>
      <c r="I372" s="141" t="s">
        <v>4108</v>
      </c>
    </row>
    <row r="373" spans="1:9" ht="37.5" outlineLevel="2" x14ac:dyDescent="0.35">
      <c r="A373" s="784">
        <v>370</v>
      </c>
      <c r="B373" s="439" t="s">
        <v>2272</v>
      </c>
      <c r="C373" s="17" t="s">
        <v>2273</v>
      </c>
      <c r="D373" s="257" t="s">
        <v>4090</v>
      </c>
      <c r="E373" s="69" t="s">
        <v>4300</v>
      </c>
      <c r="F373" s="17" t="s">
        <v>4091</v>
      </c>
      <c r="G373" s="17" t="s">
        <v>4091</v>
      </c>
      <c r="H373" s="18" t="s">
        <v>257</v>
      </c>
      <c r="I373" s="141" t="s">
        <v>4106</v>
      </c>
    </row>
    <row r="374" spans="1:9" s="60" customFormat="1" ht="137.5" outlineLevel="2" x14ac:dyDescent="0.35">
      <c r="A374" s="780">
        <v>371</v>
      </c>
      <c r="B374" s="568" t="s">
        <v>1229</v>
      </c>
      <c r="C374" s="17" t="s">
        <v>2274</v>
      </c>
      <c r="D374" s="792" t="s">
        <v>4172</v>
      </c>
      <c r="E374" s="63" t="s">
        <v>4301</v>
      </c>
      <c r="F374" s="17" t="s">
        <v>4302</v>
      </c>
      <c r="G374" s="70">
        <v>8011051</v>
      </c>
      <c r="H374" s="18" t="s">
        <v>257</v>
      </c>
      <c r="I374" s="17" t="s">
        <v>4303</v>
      </c>
    </row>
    <row r="375" spans="1:9" s="60" customFormat="1" ht="50" outlineLevel="2" x14ac:dyDescent="0.35">
      <c r="A375" s="780">
        <v>372</v>
      </c>
      <c r="B375" s="568" t="s">
        <v>1275</v>
      </c>
      <c r="C375" s="17" t="s">
        <v>2275</v>
      </c>
      <c r="D375" s="139" t="s">
        <v>4090</v>
      </c>
      <c r="E375" s="16" t="s">
        <v>4304</v>
      </c>
      <c r="F375" s="70" t="s">
        <v>4091</v>
      </c>
      <c r="G375" s="69" t="s">
        <v>4091</v>
      </c>
      <c r="H375" s="18" t="s">
        <v>257</v>
      </c>
      <c r="I375" s="11" t="s">
        <v>4108</v>
      </c>
    </row>
    <row r="376" spans="1:9" ht="50" outlineLevel="2" x14ac:dyDescent="0.35">
      <c r="A376" s="796">
        <v>373</v>
      </c>
      <c r="B376" s="432" t="s">
        <v>2276</v>
      </c>
      <c r="C376" s="82" t="s">
        <v>2277</v>
      </c>
      <c r="D376" s="139" t="s">
        <v>4090</v>
      </c>
      <c r="E376" s="82" t="s">
        <v>4305</v>
      </c>
      <c r="F376" s="17" t="s">
        <v>4091</v>
      </c>
      <c r="G376" s="630" t="s">
        <v>4091</v>
      </c>
      <c r="H376" s="169" t="s">
        <v>259</v>
      </c>
      <c r="I376" s="11" t="s">
        <v>4108</v>
      </c>
    </row>
    <row r="377" spans="1:9" ht="62.5" outlineLevel="2" x14ac:dyDescent="0.35">
      <c r="A377" s="796">
        <v>374</v>
      </c>
      <c r="B377" s="432" t="s">
        <v>1576</v>
      </c>
      <c r="C377" s="243" t="s">
        <v>2278</v>
      </c>
      <c r="D377" s="961" t="s">
        <v>4090</v>
      </c>
      <c r="E377" s="16" t="s">
        <v>4306</v>
      </c>
      <c r="F377" s="17" t="s">
        <v>4091</v>
      </c>
      <c r="G377" s="63" t="s">
        <v>4091</v>
      </c>
      <c r="H377" s="18" t="s">
        <v>257</v>
      </c>
      <c r="I377" s="141" t="s">
        <v>4108</v>
      </c>
    </row>
    <row r="378" spans="1:9" s="60" customFormat="1" ht="75" outlineLevel="2" x14ac:dyDescent="0.35">
      <c r="A378" s="780">
        <v>375</v>
      </c>
      <c r="B378" s="568" t="s">
        <v>2279</v>
      </c>
      <c r="C378" s="17" t="s">
        <v>2280</v>
      </c>
      <c r="D378" s="792" t="s">
        <v>4172</v>
      </c>
      <c r="E378" s="228" t="s">
        <v>4307</v>
      </c>
      <c r="F378" s="17" t="s">
        <v>4302</v>
      </c>
      <c r="G378" s="70">
        <v>8011051</v>
      </c>
      <c r="H378" s="18" t="s">
        <v>257</v>
      </c>
      <c r="I378" s="17" t="s">
        <v>4303</v>
      </c>
    </row>
    <row r="379" spans="1:9" s="60" customFormat="1" ht="75" outlineLevel="2" x14ac:dyDescent="0.35">
      <c r="A379" s="780">
        <v>376</v>
      </c>
      <c r="B379" s="568" t="s">
        <v>2281</v>
      </c>
      <c r="C379" s="17" t="s">
        <v>2282</v>
      </c>
      <c r="D379" s="792" t="s">
        <v>4172</v>
      </c>
      <c r="E379" s="69" t="s">
        <v>4308</v>
      </c>
      <c r="F379" s="17" t="s">
        <v>4302</v>
      </c>
      <c r="G379" s="70">
        <v>8011051</v>
      </c>
      <c r="H379" s="18" t="s">
        <v>257</v>
      </c>
      <c r="I379" s="17" t="s">
        <v>4303</v>
      </c>
    </row>
    <row r="380" spans="1:9" s="60" customFormat="1" ht="37.5" outlineLevel="2" x14ac:dyDescent="0.35">
      <c r="A380" s="780">
        <v>377</v>
      </c>
      <c r="B380" s="568" t="s">
        <v>2283</v>
      </c>
      <c r="C380" s="17" t="s">
        <v>2284</v>
      </c>
      <c r="D380" s="792" t="s">
        <v>4172</v>
      </c>
      <c r="E380" s="16" t="s">
        <v>4309</v>
      </c>
      <c r="F380" s="17" t="s">
        <v>4302</v>
      </c>
      <c r="G380" s="70">
        <v>8011051</v>
      </c>
      <c r="H380" s="18" t="s">
        <v>257</v>
      </c>
      <c r="I380" s="17" t="s">
        <v>4303</v>
      </c>
    </row>
    <row r="381" spans="1:9" s="60" customFormat="1" ht="37.5" outlineLevel="2" x14ac:dyDescent="0.35">
      <c r="A381" s="780">
        <v>378</v>
      </c>
      <c r="B381" s="568" t="s">
        <v>2285</v>
      </c>
      <c r="C381" s="17" t="s">
        <v>2286</v>
      </c>
      <c r="D381" s="792" t="s">
        <v>4172</v>
      </c>
      <c r="E381" s="228" t="s">
        <v>4310</v>
      </c>
      <c r="F381" s="17" t="s">
        <v>4302</v>
      </c>
      <c r="G381" s="70">
        <v>8011051</v>
      </c>
      <c r="H381" s="18" t="s">
        <v>257</v>
      </c>
      <c r="I381" s="17" t="s">
        <v>4303</v>
      </c>
    </row>
    <row r="382" spans="1:9" ht="13" outlineLevel="1" x14ac:dyDescent="0.35">
      <c r="A382" s="940">
        <v>379</v>
      </c>
      <c r="B382" s="438"/>
      <c r="C382" s="44" t="s">
        <v>2289</v>
      </c>
      <c r="D382" s="938"/>
      <c r="E382" s="415"/>
      <c r="F382" s="417" t="s">
        <v>1642</v>
      </c>
      <c r="G382" s="417" t="s">
        <v>1642</v>
      </c>
      <c r="H382" s="62" t="s">
        <v>1642</v>
      </c>
      <c r="I382" s="62" t="s">
        <v>1642</v>
      </c>
    </row>
    <row r="383" spans="1:9" ht="37.5" outlineLevel="2" x14ac:dyDescent="0.35">
      <c r="A383" s="784">
        <v>380</v>
      </c>
      <c r="B383" s="439" t="s">
        <v>2290</v>
      </c>
      <c r="C383" s="17" t="s">
        <v>2291</v>
      </c>
      <c r="D383" s="257" t="s">
        <v>4090</v>
      </c>
      <c r="E383" s="16" t="s">
        <v>4311</v>
      </c>
      <c r="F383" s="17" t="s">
        <v>4091</v>
      </c>
      <c r="G383" s="17" t="s">
        <v>4091</v>
      </c>
      <c r="H383" s="18" t="s">
        <v>257</v>
      </c>
      <c r="I383" s="141" t="s">
        <v>4106</v>
      </c>
    </row>
    <row r="384" spans="1:9" ht="37.5" outlineLevel="2" x14ac:dyDescent="0.35">
      <c r="A384" s="784">
        <v>381</v>
      </c>
      <c r="B384" s="439" t="s">
        <v>810</v>
      </c>
      <c r="C384" s="17" t="s">
        <v>2292</v>
      </c>
      <c r="D384" s="257" t="s">
        <v>4090</v>
      </c>
      <c r="E384" s="69" t="s">
        <v>4312</v>
      </c>
      <c r="F384" s="17" t="s">
        <v>4091</v>
      </c>
      <c r="G384" s="17" t="s">
        <v>4091</v>
      </c>
      <c r="H384" s="18" t="s">
        <v>257</v>
      </c>
      <c r="I384" s="141" t="s">
        <v>4108</v>
      </c>
    </row>
    <row r="385" spans="1:9" ht="13" outlineLevel="1" x14ac:dyDescent="0.35">
      <c r="A385" s="940">
        <v>382</v>
      </c>
      <c r="B385" s="438"/>
      <c r="C385" s="44" t="s">
        <v>2293</v>
      </c>
      <c r="D385" s="938"/>
      <c r="E385" s="415"/>
      <c r="F385" s="417" t="s">
        <v>1642</v>
      </c>
      <c r="G385" s="417" t="s">
        <v>1642</v>
      </c>
      <c r="H385" s="62" t="s">
        <v>1642</v>
      </c>
      <c r="I385" s="62" t="s">
        <v>1642</v>
      </c>
    </row>
    <row r="386" spans="1:9" ht="62.5" outlineLevel="2" x14ac:dyDescent="0.35">
      <c r="A386" s="784">
        <v>383</v>
      </c>
      <c r="B386" s="439" t="s">
        <v>2294</v>
      </c>
      <c r="C386" s="17" t="s">
        <v>2295</v>
      </c>
      <c r="D386" s="257" t="s">
        <v>4090</v>
      </c>
      <c r="E386" s="69" t="s">
        <v>4313</v>
      </c>
      <c r="F386" s="17" t="s">
        <v>4091</v>
      </c>
      <c r="G386" s="17" t="s">
        <v>4091</v>
      </c>
      <c r="H386" s="18" t="s">
        <v>257</v>
      </c>
      <c r="I386" s="141" t="s">
        <v>4119</v>
      </c>
    </row>
    <row r="387" spans="1:9" ht="50" outlineLevel="2" x14ac:dyDescent="0.35">
      <c r="A387" s="784">
        <v>384</v>
      </c>
      <c r="B387" s="439" t="s">
        <v>2296</v>
      </c>
      <c r="C387" s="17" t="s">
        <v>2297</v>
      </c>
      <c r="D387" s="257" t="s">
        <v>4090</v>
      </c>
      <c r="E387" s="69" t="s">
        <v>4314</v>
      </c>
      <c r="F387" s="17" t="s">
        <v>4091</v>
      </c>
      <c r="G387" s="17" t="s">
        <v>4091</v>
      </c>
      <c r="H387" s="18" t="s">
        <v>257</v>
      </c>
      <c r="I387" s="141" t="s">
        <v>4119</v>
      </c>
    </row>
    <row r="388" spans="1:9" ht="25" outlineLevel="2" x14ac:dyDescent="0.35">
      <c r="A388" s="784">
        <v>385</v>
      </c>
      <c r="B388" s="439" t="s">
        <v>1322</v>
      </c>
      <c r="C388" s="17" t="s">
        <v>1324</v>
      </c>
      <c r="D388" s="930" t="s">
        <v>1994</v>
      </c>
      <c r="E388" s="69" t="s">
        <v>4315</v>
      </c>
      <c r="F388" s="17" t="s">
        <v>4091</v>
      </c>
      <c r="G388" s="17" t="s">
        <v>4091</v>
      </c>
      <c r="H388" s="18" t="s">
        <v>257</v>
      </c>
      <c r="I388" s="40" t="s">
        <v>4101</v>
      </c>
    </row>
    <row r="389" spans="1:9" s="935" customFormat="1" ht="25" outlineLevel="2" x14ac:dyDescent="0.35">
      <c r="A389" s="784">
        <v>386</v>
      </c>
      <c r="B389" s="439" t="s">
        <v>2298</v>
      </c>
      <c r="C389" s="17" t="s">
        <v>2299</v>
      </c>
      <c r="D389" s="792" t="s">
        <v>4172</v>
      </c>
      <c r="E389" s="69" t="s">
        <v>4316</v>
      </c>
      <c r="F389" s="17" t="s">
        <v>4317</v>
      </c>
      <c r="G389" s="630" t="s">
        <v>4318</v>
      </c>
      <c r="H389" s="18" t="s">
        <v>259</v>
      </c>
      <c r="I389" s="40" t="s">
        <v>4092</v>
      </c>
    </row>
    <row r="390" spans="1:9" s="60" customFormat="1" ht="25" outlineLevel="2" x14ac:dyDescent="0.35">
      <c r="A390" s="780">
        <v>387</v>
      </c>
      <c r="B390" s="568" t="s">
        <v>2300</v>
      </c>
      <c r="C390" s="17" t="s">
        <v>2301</v>
      </c>
      <c r="D390" s="792" t="s">
        <v>4172</v>
      </c>
      <c r="E390" s="16"/>
      <c r="F390" s="70" t="s">
        <v>4319</v>
      </c>
      <c r="G390" s="70" t="s">
        <v>4320</v>
      </c>
      <c r="H390" s="18" t="s">
        <v>259</v>
      </c>
      <c r="I390" s="11" t="s">
        <v>4092</v>
      </c>
    </row>
    <row r="391" spans="1:9" s="935" customFormat="1" ht="25" outlineLevel="2" x14ac:dyDescent="0.35">
      <c r="A391" s="784">
        <v>388</v>
      </c>
      <c r="B391" s="439" t="s">
        <v>2302</v>
      </c>
      <c r="C391" s="17" t="s">
        <v>2303</v>
      </c>
      <c r="D391" s="792" t="s">
        <v>4172</v>
      </c>
      <c r="E391" s="16"/>
      <c r="F391" s="443" t="s">
        <v>4319</v>
      </c>
      <c r="G391" s="443" t="s">
        <v>4320</v>
      </c>
      <c r="H391" s="18" t="s">
        <v>259</v>
      </c>
      <c r="I391" s="40" t="s">
        <v>4092</v>
      </c>
    </row>
    <row r="392" spans="1:9" outlineLevel="2" x14ac:dyDescent="0.35">
      <c r="A392" s="796">
        <v>389</v>
      </c>
      <c r="B392" s="432" t="s">
        <v>2304</v>
      </c>
      <c r="C392" s="17" t="s">
        <v>2305</v>
      </c>
      <c r="D392" s="43" t="s">
        <v>4094</v>
      </c>
      <c r="E392" s="63" t="s">
        <v>4321</v>
      </c>
      <c r="F392" s="17" t="s">
        <v>4091</v>
      </c>
      <c r="G392" s="17" t="s">
        <v>4091</v>
      </c>
      <c r="H392" s="141" t="s">
        <v>1870</v>
      </c>
      <c r="I392" s="40" t="s">
        <v>4091</v>
      </c>
    </row>
    <row r="393" spans="1:9" s="60" customFormat="1" ht="13" outlineLevel="1" x14ac:dyDescent="0.35">
      <c r="A393" s="631">
        <v>390</v>
      </c>
      <c r="B393" s="567"/>
      <c r="C393" s="12" t="s">
        <v>2306</v>
      </c>
      <c r="D393" s="149"/>
      <c r="E393" s="46"/>
      <c r="F393" s="46" t="s">
        <v>1642</v>
      </c>
      <c r="G393" s="46" t="s">
        <v>1642</v>
      </c>
      <c r="H393" s="62" t="s">
        <v>1642</v>
      </c>
      <c r="I393" s="62" t="s">
        <v>1642</v>
      </c>
    </row>
    <row r="394" spans="1:9" s="60" customFormat="1" ht="37.5" outlineLevel="2" x14ac:dyDescent="0.35">
      <c r="A394" s="780">
        <v>391</v>
      </c>
      <c r="B394" s="568" t="s">
        <v>920</v>
      </c>
      <c r="C394" s="13" t="s">
        <v>922</v>
      </c>
      <c r="D394" s="139" t="s">
        <v>4090</v>
      </c>
      <c r="E394" s="70" t="s">
        <v>4322</v>
      </c>
      <c r="F394" s="70" t="s">
        <v>4091</v>
      </c>
      <c r="G394" s="70" t="s">
        <v>4091</v>
      </c>
      <c r="H394" s="18" t="s">
        <v>257</v>
      </c>
      <c r="I394" s="11" t="s">
        <v>4106</v>
      </c>
    </row>
    <row r="395" spans="1:9" s="60" customFormat="1" outlineLevel="2" x14ac:dyDescent="0.35">
      <c r="A395" s="780">
        <v>392</v>
      </c>
      <c r="B395" s="568" t="s">
        <v>2307</v>
      </c>
      <c r="C395" s="17" t="s">
        <v>2308</v>
      </c>
      <c r="D395" s="43" t="s">
        <v>4094</v>
      </c>
      <c r="E395" s="70"/>
      <c r="F395" s="70" t="s">
        <v>4091</v>
      </c>
      <c r="G395" s="70" t="s">
        <v>4091</v>
      </c>
      <c r="H395" s="18" t="s">
        <v>1870</v>
      </c>
      <c r="I395" s="781" t="s">
        <v>4091</v>
      </c>
    </row>
    <row r="396" spans="1:9" s="60" customFormat="1" ht="37.5" outlineLevel="2" x14ac:dyDescent="0.35">
      <c r="A396" s="780">
        <v>393</v>
      </c>
      <c r="B396" s="568" t="s">
        <v>2309</v>
      </c>
      <c r="C396" s="17" t="s">
        <v>2310</v>
      </c>
      <c r="D396" s="792" t="s">
        <v>4172</v>
      </c>
      <c r="E396" s="69" t="s">
        <v>4323</v>
      </c>
      <c r="F396" s="47" t="s">
        <v>4324</v>
      </c>
      <c r="G396" s="16" t="s">
        <v>4325</v>
      </c>
      <c r="H396" s="18" t="s">
        <v>259</v>
      </c>
      <c r="I396" s="11" t="s">
        <v>4106</v>
      </c>
    </row>
    <row r="397" spans="1:9" ht="52" outlineLevel="1" x14ac:dyDescent="0.35">
      <c r="A397" s="450">
        <v>394</v>
      </c>
      <c r="B397" s="430"/>
      <c r="C397" s="242" t="s">
        <v>2311</v>
      </c>
      <c r="D397" s="420" t="s">
        <v>4229</v>
      </c>
      <c r="E397" s="416"/>
      <c r="F397" s="420" t="s">
        <v>1642</v>
      </c>
      <c r="G397" s="420" t="s">
        <v>1642</v>
      </c>
      <c r="H397" s="62" t="s">
        <v>1642</v>
      </c>
      <c r="I397" s="62" t="s">
        <v>1642</v>
      </c>
    </row>
    <row r="398" spans="1:9" ht="37.5" outlineLevel="2" x14ac:dyDescent="0.35">
      <c r="A398" s="784">
        <v>395</v>
      </c>
      <c r="B398" s="439" t="s">
        <v>2312</v>
      </c>
      <c r="C398" s="17" t="s">
        <v>2313</v>
      </c>
      <c r="D398" s="930" t="s">
        <v>1994</v>
      </c>
      <c r="E398" s="70" t="s">
        <v>4326</v>
      </c>
      <c r="F398" s="17" t="s">
        <v>4091</v>
      </c>
      <c r="G398" s="17" t="s">
        <v>4091</v>
      </c>
      <c r="H398" s="18" t="s">
        <v>257</v>
      </c>
      <c r="I398" s="40" t="s">
        <v>4101</v>
      </c>
    </row>
    <row r="399" spans="1:9" ht="25" outlineLevel="2" x14ac:dyDescent="0.35">
      <c r="A399" s="784">
        <v>396</v>
      </c>
      <c r="B399" s="439" t="s">
        <v>2314</v>
      </c>
      <c r="C399" s="17" t="s">
        <v>2315</v>
      </c>
      <c r="D399" s="930" t="s">
        <v>1994</v>
      </c>
      <c r="E399" s="70" t="s">
        <v>4327</v>
      </c>
      <c r="F399" s="17" t="s">
        <v>4091</v>
      </c>
      <c r="G399" s="17" t="s">
        <v>4091</v>
      </c>
      <c r="H399" s="18" t="s">
        <v>257</v>
      </c>
      <c r="I399" s="40" t="s">
        <v>4101</v>
      </c>
    </row>
    <row r="400" spans="1:9" ht="25" outlineLevel="2" x14ac:dyDescent="0.35">
      <c r="A400" s="784">
        <v>397</v>
      </c>
      <c r="B400" s="439" t="s">
        <v>2316</v>
      </c>
      <c r="C400" s="17" t="s">
        <v>2317</v>
      </c>
      <c r="D400" s="930" t="s">
        <v>1994</v>
      </c>
      <c r="E400" s="70" t="s">
        <v>4327</v>
      </c>
      <c r="F400" s="17" t="s">
        <v>4091</v>
      </c>
      <c r="G400" s="17" t="s">
        <v>4091</v>
      </c>
      <c r="H400" s="18" t="s">
        <v>257</v>
      </c>
      <c r="I400" s="40" t="s">
        <v>4101</v>
      </c>
    </row>
    <row r="401" spans="1:9" ht="37.5" outlineLevel="2" x14ac:dyDescent="0.35">
      <c r="A401" s="784">
        <v>398</v>
      </c>
      <c r="B401" s="439" t="s">
        <v>2318</v>
      </c>
      <c r="C401" s="17" t="s">
        <v>2319</v>
      </c>
      <c r="D401" s="930" t="s">
        <v>1994</v>
      </c>
      <c r="E401" s="70" t="s">
        <v>4327</v>
      </c>
      <c r="F401" s="17" t="s">
        <v>4091</v>
      </c>
      <c r="G401" s="17" t="s">
        <v>4091</v>
      </c>
      <c r="H401" s="18" t="s">
        <v>257</v>
      </c>
      <c r="I401" s="40" t="s">
        <v>4101</v>
      </c>
    </row>
    <row r="402" spans="1:9" ht="37.5" outlineLevel="2" x14ac:dyDescent="0.35">
      <c r="A402" s="784">
        <v>399</v>
      </c>
      <c r="B402" s="439" t="s">
        <v>2320</v>
      </c>
      <c r="C402" s="17" t="s">
        <v>2321</v>
      </c>
      <c r="D402" s="931" t="s">
        <v>4094</v>
      </c>
      <c r="E402" s="70" t="s">
        <v>4328</v>
      </c>
      <c r="F402" s="17" t="s">
        <v>4091</v>
      </c>
      <c r="G402" s="17" t="s">
        <v>4091</v>
      </c>
      <c r="H402" s="141" t="s">
        <v>1870</v>
      </c>
      <c r="I402" s="141" t="s">
        <v>4091</v>
      </c>
    </row>
    <row r="403" spans="1:9" ht="75" outlineLevel="2" x14ac:dyDescent="0.35">
      <c r="A403" s="784">
        <v>400</v>
      </c>
      <c r="B403" s="439" t="s">
        <v>1397</v>
      </c>
      <c r="C403" s="17" t="s">
        <v>2322</v>
      </c>
      <c r="D403" s="140" t="s">
        <v>1994</v>
      </c>
      <c r="E403" s="17" t="s">
        <v>4329</v>
      </c>
      <c r="F403" s="17" t="s">
        <v>4091</v>
      </c>
      <c r="G403" s="17" t="s">
        <v>4091</v>
      </c>
      <c r="H403" s="18" t="s">
        <v>257</v>
      </c>
      <c r="I403" s="40" t="s">
        <v>4101</v>
      </c>
    </row>
    <row r="404" spans="1:9" ht="62.5" outlineLevel="2" x14ac:dyDescent="0.35">
      <c r="A404" s="784">
        <v>401</v>
      </c>
      <c r="B404" s="439" t="s">
        <v>533</v>
      </c>
      <c r="C404" s="17" t="s">
        <v>534</v>
      </c>
      <c r="D404" s="127" t="s">
        <v>256</v>
      </c>
      <c r="E404" s="17" t="s">
        <v>535</v>
      </c>
      <c r="F404" s="17" t="s">
        <v>4091</v>
      </c>
      <c r="G404" s="17" t="s">
        <v>4091</v>
      </c>
      <c r="H404" s="18" t="s">
        <v>257</v>
      </c>
      <c r="I404" s="141" t="s">
        <v>4111</v>
      </c>
    </row>
    <row r="405" spans="1:9" ht="37.5" outlineLevel="2" x14ac:dyDescent="0.35">
      <c r="A405" s="784">
        <v>402</v>
      </c>
      <c r="B405" s="439" t="s">
        <v>539</v>
      </c>
      <c r="C405" s="17" t="s">
        <v>540</v>
      </c>
      <c r="D405" s="127" t="s">
        <v>256</v>
      </c>
      <c r="E405" s="17" t="s">
        <v>542</v>
      </c>
      <c r="F405" s="17" t="s">
        <v>4091</v>
      </c>
      <c r="G405" s="17" t="s">
        <v>4091</v>
      </c>
      <c r="H405" s="18" t="s">
        <v>257</v>
      </c>
      <c r="I405" s="141" t="s">
        <v>4108</v>
      </c>
    </row>
    <row r="406" spans="1:9" ht="62.5" outlineLevel="2" x14ac:dyDescent="0.35">
      <c r="A406" s="796">
        <v>403</v>
      </c>
      <c r="B406" s="432" t="s">
        <v>2324</v>
      </c>
      <c r="C406" s="17" t="s">
        <v>2325</v>
      </c>
      <c r="D406" s="140" t="s">
        <v>1994</v>
      </c>
      <c r="E406" s="17" t="s">
        <v>4331</v>
      </c>
      <c r="F406" s="17" t="s">
        <v>4091</v>
      </c>
      <c r="G406" s="17" t="s">
        <v>4091</v>
      </c>
      <c r="H406" s="18" t="s">
        <v>257</v>
      </c>
      <c r="I406" s="40" t="s">
        <v>4101</v>
      </c>
    </row>
    <row r="407" spans="1:9" ht="50" outlineLevel="2" x14ac:dyDescent="0.35">
      <c r="A407" s="784">
        <v>404</v>
      </c>
      <c r="B407" s="439" t="s">
        <v>1054</v>
      </c>
      <c r="C407" s="13" t="s">
        <v>2326</v>
      </c>
      <c r="D407" s="140" t="s">
        <v>1994</v>
      </c>
      <c r="E407" s="17" t="s">
        <v>4332</v>
      </c>
      <c r="F407" s="17" t="s">
        <v>4091</v>
      </c>
      <c r="G407" s="17" t="s">
        <v>4091</v>
      </c>
      <c r="H407" s="20" t="s">
        <v>257</v>
      </c>
      <c r="I407" s="40" t="s">
        <v>4101</v>
      </c>
    </row>
    <row r="408" spans="1:9" ht="50" outlineLevel="2" x14ac:dyDescent="0.35">
      <c r="A408" s="784">
        <v>405</v>
      </c>
      <c r="B408" s="439" t="s">
        <v>545</v>
      </c>
      <c r="C408" s="13" t="s">
        <v>546</v>
      </c>
      <c r="D408" s="962" t="s">
        <v>256</v>
      </c>
      <c r="E408" s="17" t="s">
        <v>547</v>
      </c>
      <c r="F408" s="17" t="s">
        <v>4091</v>
      </c>
      <c r="G408" s="17" t="s">
        <v>4091</v>
      </c>
      <c r="H408" s="20" t="s">
        <v>257</v>
      </c>
      <c r="I408" s="141" t="s">
        <v>4106</v>
      </c>
    </row>
    <row r="409" spans="1:9" ht="39" outlineLevel="1" x14ac:dyDescent="0.35">
      <c r="A409" s="486">
        <v>406</v>
      </c>
      <c r="B409" s="440"/>
      <c r="C409" s="12" t="s">
        <v>817</v>
      </c>
      <c r="D409" s="929" t="s">
        <v>4333</v>
      </c>
      <c r="E409" s="455"/>
      <c r="F409" s="417" t="s">
        <v>1642</v>
      </c>
      <c r="G409" s="417" t="s">
        <v>1642</v>
      </c>
      <c r="H409" s="62" t="s">
        <v>1642</v>
      </c>
      <c r="I409" s="62" t="s">
        <v>1642</v>
      </c>
    </row>
    <row r="410" spans="1:9" ht="13" outlineLevel="2" x14ac:dyDescent="0.35">
      <c r="A410" s="780">
        <v>407</v>
      </c>
      <c r="B410" s="568" t="s">
        <v>815</v>
      </c>
      <c r="C410" s="17" t="s">
        <v>816</v>
      </c>
      <c r="D410" s="792" t="s">
        <v>4172</v>
      </c>
      <c r="E410" s="16" t="s">
        <v>554</v>
      </c>
      <c r="F410" s="11" t="s">
        <v>4173</v>
      </c>
      <c r="G410" s="11" t="s">
        <v>4174</v>
      </c>
      <c r="H410" s="18" t="s">
        <v>259</v>
      </c>
      <c r="I410" s="141" t="s">
        <v>4108</v>
      </c>
    </row>
    <row r="411" spans="1:9" ht="25" outlineLevel="2" x14ac:dyDescent="0.35">
      <c r="A411" s="784">
        <v>408</v>
      </c>
      <c r="B411" s="439" t="s">
        <v>2327</v>
      </c>
      <c r="C411" s="17" t="s">
        <v>2328</v>
      </c>
      <c r="D411" s="792" t="s">
        <v>4172</v>
      </c>
      <c r="E411" s="11" t="s">
        <v>554</v>
      </c>
      <c r="F411" s="11" t="s">
        <v>4173</v>
      </c>
      <c r="G411" s="11" t="s">
        <v>4174</v>
      </c>
      <c r="H411" s="18" t="s">
        <v>259</v>
      </c>
      <c r="I411" s="141" t="s">
        <v>4108</v>
      </c>
    </row>
    <row r="412" spans="1:9" ht="25" outlineLevel="2" x14ac:dyDescent="0.35">
      <c r="A412" s="780">
        <v>409</v>
      </c>
      <c r="B412" s="568" t="s">
        <v>1265</v>
      </c>
      <c r="C412" s="17" t="s">
        <v>2329</v>
      </c>
      <c r="D412" s="792" t="s">
        <v>4172</v>
      </c>
      <c r="E412" s="11" t="s">
        <v>4334</v>
      </c>
      <c r="F412" s="11" t="s">
        <v>4173</v>
      </c>
      <c r="G412" s="11" t="s">
        <v>4174</v>
      </c>
      <c r="H412" s="18" t="s">
        <v>259</v>
      </c>
      <c r="I412" s="40" t="s">
        <v>4108</v>
      </c>
    </row>
    <row r="413" spans="1:9" ht="37.5" outlineLevel="2" x14ac:dyDescent="0.35">
      <c r="A413" s="780">
        <v>410</v>
      </c>
      <c r="B413" s="568" t="s">
        <v>849</v>
      </c>
      <c r="C413" s="17" t="s">
        <v>4335</v>
      </c>
      <c r="D413" s="792" t="s">
        <v>4172</v>
      </c>
      <c r="E413" s="16" t="s">
        <v>554</v>
      </c>
      <c r="F413" s="11" t="s">
        <v>4173</v>
      </c>
      <c r="G413" s="11" t="s">
        <v>4174</v>
      </c>
      <c r="H413" s="18" t="s">
        <v>553</v>
      </c>
      <c r="I413" s="40" t="s">
        <v>4108</v>
      </c>
    </row>
    <row r="414" spans="1:9" ht="37.5" outlineLevel="2" x14ac:dyDescent="0.35">
      <c r="A414" s="780">
        <v>411</v>
      </c>
      <c r="B414" s="568" t="s">
        <v>551</v>
      </c>
      <c r="C414" s="17" t="s">
        <v>552</v>
      </c>
      <c r="D414" s="127" t="s">
        <v>256</v>
      </c>
      <c r="E414" s="16" t="s">
        <v>554</v>
      </c>
      <c r="F414" s="70" t="s">
        <v>4091</v>
      </c>
      <c r="G414" s="70" t="s">
        <v>4091</v>
      </c>
      <c r="H414" s="18" t="s">
        <v>553</v>
      </c>
      <c r="I414" s="11" t="s">
        <v>4106</v>
      </c>
    </row>
    <row r="415" spans="1:9" s="60" customFormat="1" ht="13" outlineLevel="1" x14ac:dyDescent="0.35">
      <c r="A415" s="631">
        <v>412</v>
      </c>
      <c r="B415" s="567"/>
      <c r="C415" s="12" t="s">
        <v>2347</v>
      </c>
      <c r="D415" s="415"/>
      <c r="E415" s="415"/>
      <c r="F415" s="415" t="s">
        <v>1642</v>
      </c>
      <c r="G415" s="415" t="s">
        <v>1642</v>
      </c>
      <c r="H415" s="62" t="s">
        <v>1642</v>
      </c>
      <c r="I415" s="23" t="s">
        <v>1642</v>
      </c>
    </row>
    <row r="416" spans="1:9" s="60" customFormat="1" ht="25" outlineLevel="2" x14ac:dyDescent="0.35">
      <c r="A416" s="780">
        <v>413</v>
      </c>
      <c r="B416" s="568" t="s">
        <v>2348</v>
      </c>
      <c r="C416" s="17" t="s">
        <v>2347</v>
      </c>
      <c r="D416" s="140" t="s">
        <v>1994</v>
      </c>
      <c r="E416" s="16" t="s">
        <v>4351</v>
      </c>
      <c r="F416" s="70" t="s">
        <v>4091</v>
      </c>
      <c r="G416" s="70" t="s">
        <v>4091</v>
      </c>
      <c r="H416" s="18" t="s">
        <v>553</v>
      </c>
      <c r="I416" s="11" t="s">
        <v>4101</v>
      </c>
    </row>
    <row r="417" spans="1:9" ht="39" x14ac:dyDescent="0.35">
      <c r="A417" s="957">
        <v>414</v>
      </c>
      <c r="B417" s="469"/>
      <c r="C417" s="173" t="s">
        <v>2349</v>
      </c>
      <c r="D417" s="954" t="s">
        <v>4352</v>
      </c>
      <c r="E417" s="467"/>
      <c r="F417" s="223" t="s">
        <v>1642</v>
      </c>
      <c r="G417" s="223" t="s">
        <v>1642</v>
      </c>
      <c r="H417" s="245" t="s">
        <v>1642</v>
      </c>
      <c r="I417" s="245" t="s">
        <v>1642</v>
      </c>
    </row>
    <row r="418" spans="1:9" ht="13" outlineLevel="1" x14ac:dyDescent="0.35">
      <c r="A418" s="940">
        <v>415</v>
      </c>
      <c r="B418" s="438"/>
      <c r="C418" s="44" t="s">
        <v>1169</v>
      </c>
      <c r="D418" s="938"/>
      <c r="E418" s="415"/>
      <c r="F418" s="417" t="s">
        <v>1642</v>
      </c>
      <c r="G418" s="417" t="s">
        <v>1642</v>
      </c>
      <c r="H418" s="62" t="s">
        <v>1642</v>
      </c>
      <c r="I418" s="62" t="s">
        <v>1642</v>
      </c>
    </row>
    <row r="419" spans="1:9" outlineLevel="2" x14ac:dyDescent="0.35">
      <c r="A419" s="932">
        <v>416</v>
      </c>
      <c r="B419" s="456" t="s">
        <v>2350</v>
      </c>
      <c r="C419" s="13" t="s">
        <v>2351</v>
      </c>
      <c r="D419" s="257" t="s">
        <v>4090</v>
      </c>
      <c r="E419" s="69" t="s">
        <v>4353</v>
      </c>
      <c r="F419" s="17" t="s">
        <v>4091</v>
      </c>
      <c r="G419" s="17" t="s">
        <v>4091</v>
      </c>
      <c r="H419" s="18" t="s">
        <v>257</v>
      </c>
      <c r="I419" s="141" t="s">
        <v>4092</v>
      </c>
    </row>
    <row r="420" spans="1:9" ht="25" outlineLevel="2" x14ac:dyDescent="0.35">
      <c r="A420" s="784">
        <v>417</v>
      </c>
      <c r="B420" s="439" t="s">
        <v>2352</v>
      </c>
      <c r="C420" s="13" t="s">
        <v>2353</v>
      </c>
      <c r="D420" s="257" t="s">
        <v>4090</v>
      </c>
      <c r="E420" s="69" t="s">
        <v>4354</v>
      </c>
      <c r="F420" s="17" t="s">
        <v>4091</v>
      </c>
      <c r="G420" s="17" t="s">
        <v>4091</v>
      </c>
      <c r="H420" s="18" t="s">
        <v>257</v>
      </c>
      <c r="I420" s="141" t="s">
        <v>4092</v>
      </c>
    </row>
    <row r="421" spans="1:9" ht="37.5" outlineLevel="2" x14ac:dyDescent="0.35">
      <c r="A421" s="784">
        <v>418</v>
      </c>
      <c r="B421" s="439" t="s">
        <v>2354</v>
      </c>
      <c r="C421" s="13" t="s">
        <v>2355</v>
      </c>
      <c r="D421" s="792" t="s">
        <v>4172</v>
      </c>
      <c r="E421" s="69" t="s">
        <v>4355</v>
      </c>
      <c r="F421" s="63" t="s">
        <v>4173</v>
      </c>
      <c r="G421" s="63" t="s">
        <v>4174</v>
      </c>
      <c r="H421" s="18" t="s">
        <v>259</v>
      </c>
      <c r="I421" s="141" t="s">
        <v>4106</v>
      </c>
    </row>
    <row r="422" spans="1:9" ht="37.5" outlineLevel="2" x14ac:dyDescent="0.35">
      <c r="A422" s="784">
        <v>419</v>
      </c>
      <c r="B422" s="439" t="s">
        <v>2356</v>
      </c>
      <c r="C422" s="13" t="s">
        <v>2357</v>
      </c>
      <c r="D422" s="792" t="s">
        <v>4172</v>
      </c>
      <c r="E422" s="69"/>
      <c r="F422" s="63" t="s">
        <v>4173</v>
      </c>
      <c r="G422" s="63" t="s">
        <v>4174</v>
      </c>
      <c r="H422" s="18" t="s">
        <v>259</v>
      </c>
      <c r="I422" s="141" t="s">
        <v>4106</v>
      </c>
    </row>
    <row r="423" spans="1:9" ht="25" outlineLevel="2" x14ac:dyDescent="0.35">
      <c r="A423" s="784">
        <v>420</v>
      </c>
      <c r="B423" s="439" t="s">
        <v>2358</v>
      </c>
      <c r="C423" s="13" t="s">
        <v>2359</v>
      </c>
      <c r="D423" s="257" t="s">
        <v>4090</v>
      </c>
      <c r="E423" s="69" t="s">
        <v>4356</v>
      </c>
      <c r="F423" s="17" t="s">
        <v>4091</v>
      </c>
      <c r="G423" s="17" t="s">
        <v>4091</v>
      </c>
      <c r="H423" s="18" t="s">
        <v>257</v>
      </c>
      <c r="I423" s="141" t="s">
        <v>4092</v>
      </c>
    </row>
    <row r="424" spans="1:9" ht="37.5" outlineLevel="2" x14ac:dyDescent="0.35">
      <c r="A424" s="796">
        <v>421</v>
      </c>
      <c r="B424" s="432" t="s">
        <v>2360</v>
      </c>
      <c r="C424" s="17" t="s">
        <v>2361</v>
      </c>
      <c r="D424" s="792" t="s">
        <v>4172</v>
      </c>
      <c r="E424" s="63" t="s">
        <v>4357</v>
      </c>
      <c r="F424" s="63" t="s">
        <v>4173</v>
      </c>
      <c r="G424" s="63" t="s">
        <v>4174</v>
      </c>
      <c r="H424" s="18" t="s">
        <v>259</v>
      </c>
      <c r="I424" s="40" t="s">
        <v>4106</v>
      </c>
    </row>
    <row r="425" spans="1:9" ht="37.5" outlineLevel="2" x14ac:dyDescent="0.35">
      <c r="A425" s="780">
        <v>422</v>
      </c>
      <c r="B425" s="568" t="s">
        <v>2362</v>
      </c>
      <c r="C425" s="17" t="s">
        <v>2363</v>
      </c>
      <c r="D425" s="792" t="s">
        <v>4172</v>
      </c>
      <c r="E425" s="69" t="s">
        <v>4358</v>
      </c>
      <c r="F425" s="63" t="s">
        <v>4173</v>
      </c>
      <c r="G425" s="63" t="s">
        <v>4174</v>
      </c>
      <c r="H425" s="18" t="s">
        <v>259</v>
      </c>
      <c r="I425" s="141" t="s">
        <v>4106</v>
      </c>
    </row>
    <row r="426" spans="1:9" ht="37.5" outlineLevel="2" x14ac:dyDescent="0.35">
      <c r="A426" s="796">
        <v>423</v>
      </c>
      <c r="B426" s="432" t="s">
        <v>2364</v>
      </c>
      <c r="C426" s="243" t="s">
        <v>2365</v>
      </c>
      <c r="D426" s="792" t="s">
        <v>4172</v>
      </c>
      <c r="E426" s="69"/>
      <c r="F426" s="63" t="s">
        <v>4173</v>
      </c>
      <c r="G426" s="63" t="s">
        <v>4174</v>
      </c>
      <c r="H426" s="18" t="s">
        <v>259</v>
      </c>
      <c r="I426" s="141" t="s">
        <v>4106</v>
      </c>
    </row>
    <row r="427" spans="1:9" ht="37.5" outlineLevel="2" x14ac:dyDescent="0.35">
      <c r="A427" s="780">
        <v>424</v>
      </c>
      <c r="B427" s="568" t="s">
        <v>2366</v>
      </c>
      <c r="C427" s="17" t="s">
        <v>2367</v>
      </c>
      <c r="D427" s="792" t="s">
        <v>4172</v>
      </c>
      <c r="E427" s="69" t="s">
        <v>4359</v>
      </c>
      <c r="F427" s="63" t="s">
        <v>4173</v>
      </c>
      <c r="G427" s="63" t="s">
        <v>4174</v>
      </c>
      <c r="H427" s="18" t="s">
        <v>259</v>
      </c>
      <c r="I427" s="40" t="s">
        <v>4106</v>
      </c>
    </row>
    <row r="428" spans="1:9" ht="25" outlineLevel="2" x14ac:dyDescent="0.35">
      <c r="A428" s="784">
        <v>425</v>
      </c>
      <c r="B428" s="439" t="s">
        <v>2368</v>
      </c>
      <c r="C428" s="13" t="s">
        <v>2369</v>
      </c>
      <c r="D428" s="257" t="s">
        <v>4090</v>
      </c>
      <c r="E428" s="69" t="s">
        <v>4360</v>
      </c>
      <c r="F428" s="17" t="s">
        <v>4091</v>
      </c>
      <c r="G428" s="17" t="s">
        <v>4091</v>
      </c>
      <c r="H428" s="18" t="s">
        <v>257</v>
      </c>
      <c r="I428" s="141" t="s">
        <v>4092</v>
      </c>
    </row>
    <row r="429" spans="1:9" ht="37.5" outlineLevel="2" x14ac:dyDescent="0.35">
      <c r="A429" s="784">
        <v>426</v>
      </c>
      <c r="B429" s="439" t="s">
        <v>2372</v>
      </c>
      <c r="C429" s="13" t="s">
        <v>2373</v>
      </c>
      <c r="D429" s="257" t="s">
        <v>4090</v>
      </c>
      <c r="E429" s="70" t="s">
        <v>4361</v>
      </c>
      <c r="F429" s="17" t="s">
        <v>4091</v>
      </c>
      <c r="G429" s="17" t="s">
        <v>4091</v>
      </c>
      <c r="H429" s="18" t="s">
        <v>257</v>
      </c>
      <c r="I429" s="141" t="s">
        <v>4106</v>
      </c>
    </row>
    <row r="430" spans="1:9" outlineLevel="2" x14ac:dyDescent="0.35">
      <c r="A430" s="784">
        <v>427</v>
      </c>
      <c r="B430" s="439" t="s">
        <v>1568</v>
      </c>
      <c r="C430" s="13" t="s">
        <v>2374</v>
      </c>
      <c r="D430" s="257" t="s">
        <v>4090</v>
      </c>
      <c r="E430" s="695" t="s">
        <v>4116</v>
      </c>
      <c r="F430" s="17" t="s">
        <v>4091</v>
      </c>
      <c r="G430" s="17" t="s">
        <v>4091</v>
      </c>
      <c r="H430" s="18" t="s">
        <v>257</v>
      </c>
      <c r="I430" s="141" t="s">
        <v>4108</v>
      </c>
    </row>
    <row r="431" spans="1:9" ht="37.5" outlineLevel="2" x14ac:dyDescent="0.35">
      <c r="A431" s="784">
        <v>428</v>
      </c>
      <c r="B431" s="439" t="s">
        <v>2375</v>
      </c>
      <c r="C431" s="13" t="s">
        <v>2376</v>
      </c>
      <c r="D431" s="792" t="s">
        <v>4172</v>
      </c>
      <c r="E431" s="69"/>
      <c r="F431" s="63" t="s">
        <v>4173</v>
      </c>
      <c r="G431" s="11" t="s">
        <v>4174</v>
      </c>
      <c r="H431" s="18" t="s">
        <v>259</v>
      </c>
      <c r="I431" s="141" t="s">
        <v>4106</v>
      </c>
    </row>
    <row r="432" spans="1:9" ht="25" outlineLevel="2" x14ac:dyDescent="0.35">
      <c r="A432" s="784">
        <v>429</v>
      </c>
      <c r="B432" s="439" t="s">
        <v>2377</v>
      </c>
      <c r="C432" s="13" t="s">
        <v>2378</v>
      </c>
      <c r="D432" s="257" t="s">
        <v>4090</v>
      </c>
      <c r="E432" s="69" t="s">
        <v>4362</v>
      </c>
      <c r="F432" s="17" t="s">
        <v>4091</v>
      </c>
      <c r="G432" s="17" t="s">
        <v>4091</v>
      </c>
      <c r="H432" s="18" t="s">
        <v>257</v>
      </c>
      <c r="I432" s="141" t="s">
        <v>4092</v>
      </c>
    </row>
    <row r="433" spans="1:9" outlineLevel="2" x14ac:dyDescent="0.35">
      <c r="A433" s="784">
        <v>430</v>
      </c>
      <c r="B433" s="439" t="s">
        <v>2379</v>
      </c>
      <c r="C433" s="13" t="s">
        <v>2380</v>
      </c>
      <c r="D433" s="139" t="s">
        <v>4090</v>
      </c>
      <c r="E433" s="69"/>
      <c r="F433" s="70" t="s">
        <v>4091</v>
      </c>
      <c r="G433" s="70" t="s">
        <v>4091</v>
      </c>
      <c r="H433" s="18" t="s">
        <v>259</v>
      </c>
      <c r="I433" s="141" t="s">
        <v>4111</v>
      </c>
    </row>
    <row r="434" spans="1:9" ht="37.5" outlineLevel="2" x14ac:dyDescent="0.35">
      <c r="A434" s="784">
        <v>431</v>
      </c>
      <c r="B434" s="439" t="s">
        <v>2381</v>
      </c>
      <c r="C434" s="13" t="s">
        <v>2382</v>
      </c>
      <c r="D434" s="792" t="s">
        <v>4172</v>
      </c>
      <c r="E434" s="69"/>
      <c r="F434" s="82" t="s">
        <v>4324</v>
      </c>
      <c r="G434" s="17" t="s">
        <v>4325</v>
      </c>
      <c r="H434" s="18" t="s">
        <v>259</v>
      </c>
      <c r="I434" s="141" t="s">
        <v>4111</v>
      </c>
    </row>
    <row r="435" spans="1:9" outlineLevel="2" x14ac:dyDescent="0.35">
      <c r="A435" s="784">
        <v>432</v>
      </c>
      <c r="B435" s="439" t="s">
        <v>2383</v>
      </c>
      <c r="C435" s="13" t="s">
        <v>2384</v>
      </c>
      <c r="D435" s="257" t="s">
        <v>4090</v>
      </c>
      <c r="E435" s="69" t="s">
        <v>4259</v>
      </c>
      <c r="F435" s="17" t="s">
        <v>4091</v>
      </c>
      <c r="G435" s="17" t="s">
        <v>4091</v>
      </c>
      <c r="H435" s="18" t="s">
        <v>257</v>
      </c>
      <c r="I435" s="141" t="s">
        <v>4119</v>
      </c>
    </row>
    <row r="436" spans="1:9" s="60" customFormat="1" ht="37.5" outlineLevel="2" x14ac:dyDescent="0.35">
      <c r="A436" s="780">
        <v>433</v>
      </c>
      <c r="B436" s="568" t="s">
        <v>2385</v>
      </c>
      <c r="C436" s="17" t="s">
        <v>2386</v>
      </c>
      <c r="D436" s="139" t="s">
        <v>4090</v>
      </c>
      <c r="E436" s="69"/>
      <c r="F436" s="70" t="s">
        <v>4091</v>
      </c>
      <c r="G436" s="70" t="s">
        <v>4091</v>
      </c>
      <c r="H436" s="18" t="s">
        <v>259</v>
      </c>
      <c r="I436" s="11" t="s">
        <v>4106</v>
      </c>
    </row>
    <row r="437" spans="1:9" ht="25" outlineLevel="2" x14ac:dyDescent="0.35">
      <c r="A437" s="796">
        <v>434</v>
      </c>
      <c r="B437" s="432" t="s">
        <v>999</v>
      </c>
      <c r="C437" s="17" t="s">
        <v>1001</v>
      </c>
      <c r="D437" s="139" t="s">
        <v>4090</v>
      </c>
      <c r="E437" s="69" t="s">
        <v>4363</v>
      </c>
      <c r="F437" s="17" t="s">
        <v>4091</v>
      </c>
      <c r="G437" s="17" t="s">
        <v>4091</v>
      </c>
      <c r="H437" s="18" t="s">
        <v>257</v>
      </c>
      <c r="I437" s="40" t="s">
        <v>4111</v>
      </c>
    </row>
    <row r="438" spans="1:9" ht="13" outlineLevel="1" x14ac:dyDescent="0.35">
      <c r="A438" s="940">
        <v>435</v>
      </c>
      <c r="B438" s="438"/>
      <c r="C438" s="44" t="s">
        <v>2387</v>
      </c>
      <c r="D438" s="938"/>
      <c r="E438" s="415"/>
      <c r="F438" s="417" t="s">
        <v>1642</v>
      </c>
      <c r="G438" s="417" t="s">
        <v>1642</v>
      </c>
      <c r="H438" s="62" t="s">
        <v>1642</v>
      </c>
      <c r="I438" s="62" t="s">
        <v>1642</v>
      </c>
    </row>
    <row r="439" spans="1:9" s="60" customFormat="1" ht="50" outlineLevel="2" x14ac:dyDescent="0.35">
      <c r="A439" s="780">
        <v>436</v>
      </c>
      <c r="B439" s="568" t="s">
        <v>943</v>
      </c>
      <c r="C439" s="17" t="s">
        <v>2388</v>
      </c>
      <c r="D439" s="139" t="s">
        <v>4090</v>
      </c>
      <c r="E439" s="69" t="s">
        <v>4364</v>
      </c>
      <c r="F439" s="70" t="s">
        <v>4091</v>
      </c>
      <c r="G439" s="70" t="s">
        <v>4091</v>
      </c>
      <c r="H439" s="18" t="s">
        <v>257</v>
      </c>
      <c r="I439" s="11" t="s">
        <v>4108</v>
      </c>
    </row>
    <row r="440" spans="1:9" s="60" customFormat="1" ht="37.5" outlineLevel="2" x14ac:dyDescent="0.35">
      <c r="A440" s="780">
        <v>437</v>
      </c>
      <c r="B440" s="568" t="s">
        <v>2389</v>
      </c>
      <c r="C440" s="17" t="s">
        <v>2390</v>
      </c>
      <c r="D440" s="139" t="s">
        <v>4090</v>
      </c>
      <c r="E440" s="69" t="s">
        <v>4365</v>
      </c>
      <c r="F440" s="70" t="s">
        <v>4091</v>
      </c>
      <c r="G440" s="70" t="s">
        <v>4091</v>
      </c>
      <c r="H440" s="18" t="s">
        <v>257</v>
      </c>
      <c r="I440" s="11" t="s">
        <v>4106</v>
      </c>
    </row>
    <row r="441" spans="1:9" s="60" customFormat="1" ht="37.5" outlineLevel="2" x14ac:dyDescent="0.35">
      <c r="A441" s="780">
        <v>438</v>
      </c>
      <c r="B441" s="568" t="s">
        <v>1005</v>
      </c>
      <c r="C441" s="17" t="s">
        <v>2391</v>
      </c>
      <c r="D441" s="139" t="s">
        <v>4090</v>
      </c>
      <c r="E441" s="69" t="s">
        <v>4366</v>
      </c>
      <c r="F441" s="70" t="s">
        <v>4091</v>
      </c>
      <c r="G441" s="70" t="s">
        <v>4091</v>
      </c>
      <c r="H441" s="18" t="s">
        <v>257</v>
      </c>
      <c r="I441" s="11" t="s">
        <v>4106</v>
      </c>
    </row>
    <row r="442" spans="1:9" s="60" customFormat="1" ht="25" outlineLevel="2" x14ac:dyDescent="0.35">
      <c r="A442" s="780">
        <v>439</v>
      </c>
      <c r="B442" s="568" t="s">
        <v>1065</v>
      </c>
      <c r="C442" s="17" t="s">
        <v>2392</v>
      </c>
      <c r="D442" s="139" t="s">
        <v>4090</v>
      </c>
      <c r="E442" s="228" t="s">
        <v>4367</v>
      </c>
      <c r="F442" s="70" t="s">
        <v>4091</v>
      </c>
      <c r="G442" s="70" t="s">
        <v>4091</v>
      </c>
      <c r="H442" s="18" t="s">
        <v>257</v>
      </c>
      <c r="I442" s="11" t="s">
        <v>4108</v>
      </c>
    </row>
    <row r="443" spans="1:9" s="60" customFormat="1" ht="50" outlineLevel="2" x14ac:dyDescent="0.35">
      <c r="A443" s="780">
        <v>440</v>
      </c>
      <c r="B443" s="568" t="s">
        <v>2393</v>
      </c>
      <c r="C443" s="17" t="s">
        <v>2394</v>
      </c>
      <c r="D443" s="139" t="s">
        <v>4090</v>
      </c>
      <c r="E443" s="69" t="s">
        <v>4368</v>
      </c>
      <c r="F443" s="70" t="s">
        <v>4091</v>
      </c>
      <c r="G443" s="70" t="s">
        <v>4091</v>
      </c>
      <c r="H443" s="18" t="s">
        <v>257</v>
      </c>
      <c r="I443" s="11" t="s">
        <v>4106</v>
      </c>
    </row>
    <row r="444" spans="1:9" ht="37.5" outlineLevel="2" x14ac:dyDescent="0.35">
      <c r="A444" s="784">
        <v>441</v>
      </c>
      <c r="B444" s="439" t="s">
        <v>2395</v>
      </c>
      <c r="C444" s="17" t="s">
        <v>2396</v>
      </c>
      <c r="D444" s="792" t="s">
        <v>4172</v>
      </c>
      <c r="E444" s="69"/>
      <c r="F444" s="63" t="s">
        <v>4173</v>
      </c>
      <c r="G444" s="63" t="s">
        <v>4174</v>
      </c>
      <c r="H444" s="18" t="s">
        <v>259</v>
      </c>
      <c r="I444" s="141" t="s">
        <v>4106</v>
      </c>
    </row>
    <row r="445" spans="1:9" ht="37.5" outlineLevel="2" x14ac:dyDescent="0.35">
      <c r="A445" s="784">
        <v>442</v>
      </c>
      <c r="B445" s="439" t="s">
        <v>2397</v>
      </c>
      <c r="C445" s="17" t="s">
        <v>2398</v>
      </c>
      <c r="D445" s="792" t="s">
        <v>4172</v>
      </c>
      <c r="E445" s="69"/>
      <c r="F445" s="63" t="s">
        <v>4173</v>
      </c>
      <c r="G445" s="63" t="s">
        <v>4174</v>
      </c>
      <c r="H445" s="18" t="s">
        <v>259</v>
      </c>
      <c r="I445" s="141" t="s">
        <v>4106</v>
      </c>
    </row>
    <row r="446" spans="1:9" s="935" customFormat="1" ht="37.5" outlineLevel="2" x14ac:dyDescent="0.35">
      <c r="A446" s="784">
        <v>443</v>
      </c>
      <c r="B446" s="439" t="s">
        <v>2399</v>
      </c>
      <c r="C446" s="17" t="s">
        <v>2400</v>
      </c>
      <c r="D446" s="792" t="s">
        <v>4172</v>
      </c>
      <c r="E446" s="69"/>
      <c r="F446" s="63" t="s">
        <v>4173</v>
      </c>
      <c r="G446" s="63" t="s">
        <v>4174</v>
      </c>
      <c r="H446" s="18" t="s">
        <v>259</v>
      </c>
      <c r="I446" s="141" t="s">
        <v>4106</v>
      </c>
    </row>
    <row r="447" spans="1:9" ht="37.5" outlineLevel="2" x14ac:dyDescent="0.35">
      <c r="A447" s="796">
        <v>444</v>
      </c>
      <c r="B447" s="432" t="s">
        <v>2401</v>
      </c>
      <c r="C447" s="17" t="s">
        <v>2402</v>
      </c>
      <c r="D447" s="139" t="s">
        <v>4090</v>
      </c>
      <c r="E447" s="63" t="s">
        <v>4369</v>
      </c>
      <c r="F447" s="17" t="s">
        <v>4091</v>
      </c>
      <c r="G447" s="17" t="s">
        <v>4091</v>
      </c>
      <c r="H447" s="18" t="s">
        <v>259</v>
      </c>
      <c r="I447" s="40" t="s">
        <v>4106</v>
      </c>
    </row>
    <row r="448" spans="1:9" ht="13" outlineLevel="1" x14ac:dyDescent="0.35">
      <c r="A448" s="940">
        <v>445</v>
      </c>
      <c r="B448" s="438"/>
      <c r="C448" s="44" t="s">
        <v>2403</v>
      </c>
      <c r="D448" s="938"/>
      <c r="E448" s="415"/>
      <c r="F448" s="417" t="s">
        <v>1642</v>
      </c>
      <c r="G448" s="417" t="s">
        <v>1642</v>
      </c>
      <c r="H448" s="62" t="s">
        <v>1642</v>
      </c>
      <c r="I448" s="62" t="s">
        <v>1642</v>
      </c>
    </row>
    <row r="449" spans="1:9" ht="37.5" outlineLevel="2" x14ac:dyDescent="0.35">
      <c r="A449" s="780">
        <v>446</v>
      </c>
      <c r="B449" s="568" t="s">
        <v>2404</v>
      </c>
      <c r="C449" s="17" t="s">
        <v>2405</v>
      </c>
      <c r="D449" s="792" t="s">
        <v>4172</v>
      </c>
      <c r="E449" s="69"/>
      <c r="F449" s="82" t="s">
        <v>4173</v>
      </c>
      <c r="G449" s="63" t="s">
        <v>4174</v>
      </c>
      <c r="H449" s="18" t="s">
        <v>259</v>
      </c>
      <c r="I449" s="141" t="s">
        <v>4106</v>
      </c>
    </row>
    <row r="450" spans="1:9" ht="37.5" outlineLevel="2" x14ac:dyDescent="0.35">
      <c r="A450" s="780">
        <v>447</v>
      </c>
      <c r="B450" s="568" t="s">
        <v>2406</v>
      </c>
      <c r="C450" s="17" t="s">
        <v>2407</v>
      </c>
      <c r="D450" s="792" t="s">
        <v>4172</v>
      </c>
      <c r="E450" s="69"/>
      <c r="F450" s="63" t="s">
        <v>4173</v>
      </c>
      <c r="G450" s="63" t="s">
        <v>4174</v>
      </c>
      <c r="H450" s="18" t="s">
        <v>259</v>
      </c>
      <c r="I450" s="141" t="s">
        <v>4106</v>
      </c>
    </row>
    <row r="451" spans="1:9" s="887" customFormat="1" ht="50" outlineLevel="2" x14ac:dyDescent="0.25">
      <c r="A451" s="780">
        <v>448</v>
      </c>
      <c r="B451" s="568" t="s">
        <v>2408</v>
      </c>
      <c r="C451" s="17" t="s">
        <v>2409</v>
      </c>
      <c r="D451" s="792" t="s">
        <v>4172</v>
      </c>
      <c r="E451" s="69" t="s">
        <v>4370</v>
      </c>
      <c r="F451" s="11" t="s">
        <v>4371</v>
      </c>
      <c r="G451" s="63" t="s">
        <v>4372</v>
      </c>
      <c r="H451" s="18" t="s">
        <v>259</v>
      </c>
      <c r="I451" s="141" t="s">
        <v>4106</v>
      </c>
    </row>
    <row r="452" spans="1:9" ht="13" outlineLevel="1" x14ac:dyDescent="0.35">
      <c r="A452" s="940">
        <v>449</v>
      </c>
      <c r="B452" s="438"/>
      <c r="C452" s="44" t="s">
        <v>2410</v>
      </c>
      <c r="D452" s="938"/>
      <c r="E452" s="415"/>
      <c r="F452" s="417" t="s">
        <v>1642</v>
      </c>
      <c r="G452" s="417" t="s">
        <v>1642</v>
      </c>
      <c r="H452" s="62" t="s">
        <v>1642</v>
      </c>
      <c r="I452" s="62" t="s">
        <v>1642</v>
      </c>
    </row>
    <row r="453" spans="1:9" ht="25" outlineLevel="2" x14ac:dyDescent="0.35">
      <c r="A453" s="780">
        <v>450</v>
      </c>
      <c r="B453" s="568" t="s">
        <v>2411</v>
      </c>
      <c r="C453" s="17" t="s">
        <v>2412</v>
      </c>
      <c r="D453" s="139" t="s">
        <v>4090</v>
      </c>
      <c r="E453" s="69" t="s">
        <v>4373</v>
      </c>
      <c r="F453" s="17" t="s">
        <v>4091</v>
      </c>
      <c r="G453" s="17" t="s">
        <v>4091</v>
      </c>
      <c r="H453" s="18" t="s">
        <v>257</v>
      </c>
      <c r="I453" s="40" t="s">
        <v>4092</v>
      </c>
    </row>
    <row r="454" spans="1:9" ht="37.5" outlineLevel="2" x14ac:dyDescent="0.35">
      <c r="A454" s="780">
        <v>451</v>
      </c>
      <c r="B454" s="568" t="s">
        <v>2413</v>
      </c>
      <c r="C454" s="17" t="s">
        <v>2414</v>
      </c>
      <c r="D454" s="792" t="s">
        <v>4172</v>
      </c>
      <c r="E454" s="69" t="s">
        <v>4374</v>
      </c>
      <c r="F454" s="69" t="s">
        <v>4173</v>
      </c>
      <c r="G454" s="69" t="s">
        <v>4174</v>
      </c>
      <c r="H454" s="18" t="s">
        <v>259</v>
      </c>
      <c r="I454" s="11" t="s">
        <v>4106</v>
      </c>
    </row>
    <row r="455" spans="1:9" ht="37.5" outlineLevel="2" x14ac:dyDescent="0.35">
      <c r="A455" s="790">
        <v>452</v>
      </c>
      <c r="B455" s="585" t="s">
        <v>2415</v>
      </c>
      <c r="C455" s="11" t="s">
        <v>2416</v>
      </c>
      <c r="D455" s="792" t="s">
        <v>4172</v>
      </c>
      <c r="E455" s="69"/>
      <c r="F455" s="69" t="s">
        <v>4324</v>
      </c>
      <c r="G455" s="69" t="s">
        <v>4325</v>
      </c>
      <c r="H455" s="18" t="s">
        <v>259</v>
      </c>
      <c r="I455" s="11" t="s">
        <v>4106</v>
      </c>
    </row>
    <row r="456" spans="1:9" ht="13" outlineLevel="1" x14ac:dyDescent="0.35">
      <c r="A456" s="940">
        <v>453</v>
      </c>
      <c r="B456" s="438"/>
      <c r="C456" s="44" t="s">
        <v>938</v>
      </c>
      <c r="D456" s="938"/>
      <c r="E456" s="415"/>
      <c r="F456" s="417" t="s">
        <v>1642</v>
      </c>
      <c r="G456" s="417" t="s">
        <v>1642</v>
      </c>
      <c r="H456" s="62" t="s">
        <v>1642</v>
      </c>
      <c r="I456" s="62" t="s">
        <v>1642</v>
      </c>
    </row>
    <row r="457" spans="1:9" ht="25" outlineLevel="2" x14ac:dyDescent="0.25">
      <c r="A457" s="784">
        <v>454</v>
      </c>
      <c r="B457" s="439" t="s">
        <v>2417</v>
      </c>
      <c r="C457" s="17" t="s">
        <v>2418</v>
      </c>
      <c r="D457" s="257" t="s">
        <v>4090</v>
      </c>
      <c r="E457" s="128" t="s">
        <v>4375</v>
      </c>
      <c r="F457" s="17" t="s">
        <v>4091</v>
      </c>
      <c r="G457" s="17" t="s">
        <v>4091</v>
      </c>
      <c r="H457" s="18" t="s">
        <v>257</v>
      </c>
      <c r="I457" s="141" t="s">
        <v>4092</v>
      </c>
    </row>
    <row r="458" spans="1:9" ht="25" outlineLevel="2" x14ac:dyDescent="0.25">
      <c r="A458" s="944">
        <v>455</v>
      </c>
      <c r="B458" s="427" t="s">
        <v>2419</v>
      </c>
      <c r="C458" s="11" t="s">
        <v>2420</v>
      </c>
      <c r="D458" s="257" t="s">
        <v>4090</v>
      </c>
      <c r="E458" s="128" t="s">
        <v>4376</v>
      </c>
      <c r="F458" s="17" t="s">
        <v>4091</v>
      </c>
      <c r="G458" s="17" t="s">
        <v>4091</v>
      </c>
      <c r="H458" s="18" t="s">
        <v>257</v>
      </c>
      <c r="I458" s="141" t="s">
        <v>4111</v>
      </c>
    </row>
    <row r="459" spans="1:9" outlineLevel="2" x14ac:dyDescent="0.25">
      <c r="A459" s="944">
        <v>456</v>
      </c>
      <c r="B459" s="427" t="s">
        <v>936</v>
      </c>
      <c r="C459" s="11" t="s">
        <v>2421</v>
      </c>
      <c r="D459" s="257" t="s">
        <v>4090</v>
      </c>
      <c r="E459" s="128"/>
      <c r="F459" s="17" t="s">
        <v>4091</v>
      </c>
      <c r="G459" s="17" t="s">
        <v>4091</v>
      </c>
      <c r="H459" s="18" t="s">
        <v>257</v>
      </c>
      <c r="I459" s="141" t="s">
        <v>4108</v>
      </c>
    </row>
    <row r="460" spans="1:9" ht="25" outlineLevel="2" x14ac:dyDescent="0.35">
      <c r="A460" s="944">
        <v>457</v>
      </c>
      <c r="B460" s="427" t="s">
        <v>1177</v>
      </c>
      <c r="C460" s="19" t="s">
        <v>2422</v>
      </c>
      <c r="D460" s="792" t="s">
        <v>4172</v>
      </c>
      <c r="E460" s="69"/>
      <c r="F460" s="63" t="s">
        <v>4173</v>
      </c>
      <c r="G460" s="63" t="s">
        <v>4174</v>
      </c>
      <c r="H460" s="18" t="s">
        <v>259</v>
      </c>
      <c r="I460" s="141" t="s">
        <v>4108</v>
      </c>
    </row>
    <row r="461" spans="1:9" outlineLevel="2" x14ac:dyDescent="0.25">
      <c r="A461" s="944">
        <v>458</v>
      </c>
      <c r="B461" s="427" t="s">
        <v>2423</v>
      </c>
      <c r="C461" s="17" t="s">
        <v>2424</v>
      </c>
      <c r="D461" s="257" t="s">
        <v>4090</v>
      </c>
      <c r="E461" s="128" t="s">
        <v>4376</v>
      </c>
      <c r="F461" s="17" t="s">
        <v>4091</v>
      </c>
      <c r="G461" s="17" t="s">
        <v>4091</v>
      </c>
      <c r="H461" s="18" t="s">
        <v>257</v>
      </c>
      <c r="I461" s="141" t="s">
        <v>4092</v>
      </c>
    </row>
    <row r="462" spans="1:9" ht="37.5" outlineLevel="2" x14ac:dyDescent="0.35">
      <c r="A462" s="784">
        <v>459</v>
      </c>
      <c r="B462" s="439" t="s">
        <v>2425</v>
      </c>
      <c r="C462" s="17" t="s">
        <v>2426</v>
      </c>
      <c r="D462" s="792" t="s">
        <v>4172</v>
      </c>
      <c r="E462" s="47" t="s">
        <v>4377</v>
      </c>
      <c r="F462" s="63" t="s">
        <v>4173</v>
      </c>
      <c r="G462" s="63" t="s">
        <v>4174</v>
      </c>
      <c r="H462" s="18" t="s">
        <v>259</v>
      </c>
      <c r="I462" s="141" t="s">
        <v>4106</v>
      </c>
    </row>
    <row r="463" spans="1:9" ht="13" outlineLevel="2" x14ac:dyDescent="0.35">
      <c r="A463" s="784">
        <v>460</v>
      </c>
      <c r="B463" s="439" t="s">
        <v>1060</v>
      </c>
      <c r="C463" s="17" t="s">
        <v>1062</v>
      </c>
      <c r="D463" s="792" t="s">
        <v>4172</v>
      </c>
      <c r="E463" s="69"/>
      <c r="F463" s="63" t="s">
        <v>4173</v>
      </c>
      <c r="G463" s="63" t="s">
        <v>4174</v>
      </c>
      <c r="H463" s="18" t="s">
        <v>259</v>
      </c>
      <c r="I463" s="141" t="s">
        <v>4108</v>
      </c>
    </row>
    <row r="464" spans="1:9" outlineLevel="2" x14ac:dyDescent="0.35">
      <c r="A464" s="784">
        <v>461</v>
      </c>
      <c r="B464" s="439" t="s">
        <v>2427</v>
      </c>
      <c r="C464" s="17" t="s">
        <v>2428</v>
      </c>
      <c r="D464" s="257" t="s">
        <v>4090</v>
      </c>
      <c r="E464" s="69" t="s">
        <v>4378</v>
      </c>
      <c r="F464" s="17" t="s">
        <v>4091</v>
      </c>
      <c r="G464" s="17" t="s">
        <v>4091</v>
      </c>
      <c r="H464" s="18" t="s">
        <v>257</v>
      </c>
      <c r="I464" s="141" t="s">
        <v>4379</v>
      </c>
    </row>
    <row r="465" spans="1:9" outlineLevel="2" x14ac:dyDescent="0.35">
      <c r="A465" s="784">
        <v>462</v>
      </c>
      <c r="B465" s="439" t="s">
        <v>2429</v>
      </c>
      <c r="C465" s="17" t="s">
        <v>2430</v>
      </c>
      <c r="D465" s="931" t="s">
        <v>4094</v>
      </c>
      <c r="E465" s="69"/>
      <c r="F465" s="17" t="s">
        <v>4091</v>
      </c>
      <c r="G465" s="17" t="s">
        <v>4091</v>
      </c>
      <c r="H465" s="141" t="s">
        <v>1870</v>
      </c>
      <c r="I465" s="141" t="s">
        <v>4091</v>
      </c>
    </row>
    <row r="466" spans="1:9" ht="13" outlineLevel="1" x14ac:dyDescent="0.35">
      <c r="A466" s="940">
        <v>463</v>
      </c>
      <c r="B466" s="438"/>
      <c r="C466" s="44" t="s">
        <v>993</v>
      </c>
      <c r="D466" s="938"/>
      <c r="E466" s="415"/>
      <c r="F466" s="417" t="s">
        <v>1642</v>
      </c>
      <c r="G466" s="417" t="s">
        <v>1642</v>
      </c>
      <c r="H466" s="62" t="s">
        <v>1642</v>
      </c>
      <c r="I466" s="62" t="s">
        <v>1642</v>
      </c>
    </row>
    <row r="467" spans="1:9" ht="13" outlineLevel="2" x14ac:dyDescent="0.35">
      <c r="A467" s="784">
        <v>464</v>
      </c>
      <c r="B467" s="439" t="s">
        <v>991</v>
      </c>
      <c r="C467" s="17" t="s">
        <v>2431</v>
      </c>
      <c r="D467" s="792" t="s">
        <v>4172</v>
      </c>
      <c r="E467" s="69" t="s">
        <v>4380</v>
      </c>
      <c r="F467" s="63" t="s">
        <v>4173</v>
      </c>
      <c r="G467" s="63" t="s">
        <v>4174</v>
      </c>
      <c r="H467" s="18" t="s">
        <v>259</v>
      </c>
      <c r="I467" s="141" t="s">
        <v>4108</v>
      </c>
    </row>
    <row r="468" spans="1:9" ht="37.5" outlineLevel="2" x14ac:dyDescent="0.35">
      <c r="A468" s="784">
        <v>465</v>
      </c>
      <c r="B468" s="439" t="s">
        <v>2432</v>
      </c>
      <c r="C468" s="17" t="s">
        <v>2433</v>
      </c>
      <c r="D468" s="792" t="s">
        <v>4172</v>
      </c>
      <c r="E468" s="69"/>
      <c r="F468" s="63" t="s">
        <v>4173</v>
      </c>
      <c r="G468" s="63" t="s">
        <v>4174</v>
      </c>
      <c r="H468" s="18" t="s">
        <v>259</v>
      </c>
      <c r="I468" s="141" t="s">
        <v>4106</v>
      </c>
    </row>
    <row r="469" spans="1:9" outlineLevel="2" x14ac:dyDescent="0.35">
      <c r="A469" s="784">
        <v>466</v>
      </c>
      <c r="B469" s="439" t="s">
        <v>2434</v>
      </c>
      <c r="C469" s="17" t="s">
        <v>2435</v>
      </c>
      <c r="D469" s="257" t="s">
        <v>4090</v>
      </c>
      <c r="E469" s="69" t="s">
        <v>4381</v>
      </c>
      <c r="F469" s="17" t="s">
        <v>4091</v>
      </c>
      <c r="G469" s="17" t="s">
        <v>4091</v>
      </c>
      <c r="H469" s="18" t="s">
        <v>257</v>
      </c>
      <c r="I469" s="141" t="s">
        <v>4092</v>
      </c>
    </row>
    <row r="470" spans="1:9" outlineLevel="2" x14ac:dyDescent="0.35">
      <c r="A470" s="784">
        <v>467</v>
      </c>
      <c r="B470" s="439" t="s">
        <v>2436</v>
      </c>
      <c r="C470" s="17" t="s">
        <v>2437</v>
      </c>
      <c r="D470" s="931" t="s">
        <v>4094</v>
      </c>
      <c r="E470" s="69"/>
      <c r="F470" s="17" t="s">
        <v>4091</v>
      </c>
      <c r="G470" s="17" t="s">
        <v>4091</v>
      </c>
      <c r="H470" s="141" t="s">
        <v>1870</v>
      </c>
      <c r="I470" s="141" t="s">
        <v>4091</v>
      </c>
    </row>
    <row r="471" spans="1:9" ht="13" outlineLevel="2" x14ac:dyDescent="0.35">
      <c r="A471" s="784">
        <v>468</v>
      </c>
      <c r="B471" s="439" t="s">
        <v>1172</v>
      </c>
      <c r="C471" s="17" t="s">
        <v>1174</v>
      </c>
      <c r="D471" s="792" t="s">
        <v>4172</v>
      </c>
      <c r="E471" s="69"/>
      <c r="F471" s="63" t="s">
        <v>4173</v>
      </c>
      <c r="G471" s="63" t="s">
        <v>4174</v>
      </c>
      <c r="H471" s="18" t="s">
        <v>259</v>
      </c>
      <c r="I471" s="141" t="s">
        <v>4108</v>
      </c>
    </row>
    <row r="472" spans="1:9" outlineLevel="2" x14ac:dyDescent="0.35">
      <c r="A472" s="784">
        <v>469</v>
      </c>
      <c r="B472" s="439" t="s">
        <v>2438</v>
      </c>
      <c r="C472" s="17" t="s">
        <v>2439</v>
      </c>
      <c r="D472" s="257" t="s">
        <v>4090</v>
      </c>
      <c r="E472" s="69" t="s">
        <v>4381</v>
      </c>
      <c r="F472" s="17" t="s">
        <v>4091</v>
      </c>
      <c r="G472" s="17" t="s">
        <v>4091</v>
      </c>
      <c r="H472" s="18" t="s">
        <v>257</v>
      </c>
      <c r="I472" s="141" t="s">
        <v>4092</v>
      </c>
    </row>
    <row r="473" spans="1:9" outlineLevel="2" x14ac:dyDescent="0.35">
      <c r="A473" s="784">
        <v>470</v>
      </c>
      <c r="B473" s="439" t="s">
        <v>2440</v>
      </c>
      <c r="C473" s="17" t="s">
        <v>2441</v>
      </c>
      <c r="D473" s="139" t="s">
        <v>4090</v>
      </c>
      <c r="E473" s="69"/>
      <c r="F473" s="70" t="s">
        <v>4091</v>
      </c>
      <c r="G473" s="70" t="s">
        <v>4091</v>
      </c>
      <c r="H473" s="18" t="s">
        <v>257</v>
      </c>
      <c r="I473" s="141" t="s">
        <v>4111</v>
      </c>
    </row>
    <row r="474" spans="1:9" s="935" customFormat="1" outlineLevel="2" x14ac:dyDescent="0.35">
      <c r="A474" s="784">
        <v>471</v>
      </c>
      <c r="B474" s="439" t="s">
        <v>2442</v>
      </c>
      <c r="C474" s="17" t="s">
        <v>2443</v>
      </c>
      <c r="D474" s="257" t="s">
        <v>4090</v>
      </c>
      <c r="E474" s="69" t="s">
        <v>4382</v>
      </c>
      <c r="F474" s="17" t="s">
        <v>4091</v>
      </c>
      <c r="G474" s="17" t="s">
        <v>4091</v>
      </c>
      <c r="H474" s="18" t="s">
        <v>257</v>
      </c>
      <c r="I474" s="141" t="s">
        <v>4379</v>
      </c>
    </row>
    <row r="475" spans="1:9" outlineLevel="2" x14ac:dyDescent="0.35">
      <c r="A475" s="963">
        <v>472</v>
      </c>
      <c r="B475" s="66" t="s">
        <v>2444</v>
      </c>
      <c r="C475" s="40" t="s">
        <v>2445</v>
      </c>
      <c r="D475" s="143" t="s">
        <v>4165</v>
      </c>
      <c r="E475" s="63" t="s">
        <v>4383</v>
      </c>
      <c r="F475" s="17" t="s">
        <v>4091</v>
      </c>
      <c r="G475" s="17" t="s">
        <v>4091</v>
      </c>
      <c r="H475" s="20" t="s">
        <v>4091</v>
      </c>
      <c r="I475" s="40" t="s">
        <v>4091</v>
      </c>
    </row>
    <row r="476" spans="1:9" ht="91" x14ac:dyDescent="0.35">
      <c r="A476" s="964">
        <v>473</v>
      </c>
      <c r="B476" s="472"/>
      <c r="C476" s="175" t="s">
        <v>2446</v>
      </c>
      <c r="D476" s="179" t="s">
        <v>4384</v>
      </c>
      <c r="E476" s="467"/>
      <c r="F476" s="223" t="s">
        <v>1642</v>
      </c>
      <c r="G476" s="223" t="s">
        <v>1642</v>
      </c>
      <c r="H476" s="250" t="s">
        <v>1642</v>
      </c>
      <c r="I476" s="250" t="s">
        <v>1642</v>
      </c>
    </row>
    <row r="477" spans="1:9" ht="13" outlineLevel="1" x14ac:dyDescent="0.35">
      <c r="A477" s="799">
        <v>474</v>
      </c>
      <c r="B477" s="431"/>
      <c r="C477" s="424" t="s">
        <v>2447</v>
      </c>
      <c r="D477" s="965"/>
      <c r="E477" s="155"/>
      <c r="F477" s="78" t="s">
        <v>1642</v>
      </c>
      <c r="G477" s="78" t="s">
        <v>1642</v>
      </c>
      <c r="H477" s="420" t="s">
        <v>1642</v>
      </c>
      <c r="I477" s="420" t="s">
        <v>1642</v>
      </c>
    </row>
    <row r="478" spans="1:9" outlineLevel="2" x14ac:dyDescent="0.35">
      <c r="A478" s="934">
        <v>475</v>
      </c>
      <c r="B478" s="457" t="s">
        <v>2448</v>
      </c>
      <c r="C478" s="40" t="s">
        <v>2449</v>
      </c>
      <c r="D478" s="931" t="s">
        <v>4094</v>
      </c>
      <c r="E478" s="65"/>
      <c r="F478" s="17" t="s">
        <v>4091</v>
      </c>
      <c r="G478" s="17" t="s">
        <v>4091</v>
      </c>
      <c r="H478" s="141" t="s">
        <v>1870</v>
      </c>
      <c r="I478" s="141" t="s">
        <v>4091</v>
      </c>
    </row>
    <row r="479" spans="1:9" outlineLevel="2" x14ac:dyDescent="0.35">
      <c r="A479" s="934">
        <v>476</v>
      </c>
      <c r="B479" s="457" t="s">
        <v>2450</v>
      </c>
      <c r="C479" s="40" t="s">
        <v>2451</v>
      </c>
      <c r="D479" s="931" t="s">
        <v>4094</v>
      </c>
      <c r="E479" s="65"/>
      <c r="F479" s="17" t="s">
        <v>4091</v>
      </c>
      <c r="G479" s="17" t="s">
        <v>4091</v>
      </c>
      <c r="H479" s="141" t="s">
        <v>1870</v>
      </c>
      <c r="I479" s="141" t="s">
        <v>4091</v>
      </c>
    </row>
    <row r="480" spans="1:9" outlineLevel="2" x14ac:dyDescent="0.35">
      <c r="A480" s="934">
        <v>477</v>
      </c>
      <c r="B480" s="457" t="s">
        <v>2452</v>
      </c>
      <c r="C480" s="40" t="s">
        <v>2453</v>
      </c>
      <c r="D480" s="931" t="s">
        <v>4094</v>
      </c>
      <c r="E480" s="65"/>
      <c r="F480" s="17" t="s">
        <v>4091</v>
      </c>
      <c r="G480" s="17" t="s">
        <v>4091</v>
      </c>
      <c r="H480" s="141" t="s">
        <v>1870</v>
      </c>
      <c r="I480" s="141" t="s">
        <v>4091</v>
      </c>
    </row>
    <row r="481" spans="1:9" outlineLevel="2" x14ac:dyDescent="0.35">
      <c r="A481" s="934">
        <v>478</v>
      </c>
      <c r="B481" s="457" t="s">
        <v>2454</v>
      </c>
      <c r="C481" s="40" t="s">
        <v>2455</v>
      </c>
      <c r="D481" s="931" t="s">
        <v>4094</v>
      </c>
      <c r="E481" s="65"/>
      <c r="F481" s="17" t="s">
        <v>4091</v>
      </c>
      <c r="G481" s="17" t="s">
        <v>4091</v>
      </c>
      <c r="H481" s="141" t="s">
        <v>1870</v>
      </c>
      <c r="I481" s="141" t="s">
        <v>4091</v>
      </c>
    </row>
    <row r="482" spans="1:9" outlineLevel="2" x14ac:dyDescent="0.35">
      <c r="A482" s="934">
        <v>479</v>
      </c>
      <c r="B482" s="457" t="s">
        <v>2456</v>
      </c>
      <c r="C482" s="40" t="s">
        <v>2457</v>
      </c>
      <c r="D482" s="931" t="s">
        <v>4094</v>
      </c>
      <c r="E482" s="65"/>
      <c r="F482" s="17" t="s">
        <v>4091</v>
      </c>
      <c r="G482" s="17" t="s">
        <v>4091</v>
      </c>
      <c r="H482" s="141" t="s">
        <v>1870</v>
      </c>
      <c r="I482" s="141" t="s">
        <v>4091</v>
      </c>
    </row>
    <row r="483" spans="1:9" ht="13" outlineLevel="1" x14ac:dyDescent="0.35">
      <c r="A483" s="799">
        <v>480</v>
      </c>
      <c r="B483" s="431"/>
      <c r="C483" s="424" t="s">
        <v>1725</v>
      </c>
      <c r="D483" s="965"/>
      <c r="E483" s="155"/>
      <c r="F483" s="78" t="s">
        <v>1642</v>
      </c>
      <c r="G483" s="78" t="s">
        <v>1642</v>
      </c>
      <c r="H483" s="420" t="s">
        <v>1642</v>
      </c>
      <c r="I483" s="420" t="s">
        <v>1642</v>
      </c>
    </row>
    <row r="484" spans="1:9" outlineLevel="2" x14ac:dyDescent="0.35">
      <c r="A484" s="934">
        <v>481</v>
      </c>
      <c r="B484" s="457" t="s">
        <v>2458</v>
      </c>
      <c r="C484" s="40" t="s">
        <v>2459</v>
      </c>
      <c r="D484" s="257" t="s">
        <v>4090</v>
      </c>
      <c r="E484" s="65"/>
      <c r="F484" s="17" t="s">
        <v>4091</v>
      </c>
      <c r="G484" s="17" t="s">
        <v>4091</v>
      </c>
      <c r="H484" s="40" t="s">
        <v>257</v>
      </c>
      <c r="I484" s="141" t="s">
        <v>4092</v>
      </c>
    </row>
    <row r="485" spans="1:9" ht="13" outlineLevel="1" x14ac:dyDescent="0.35">
      <c r="A485" s="799">
        <v>482</v>
      </c>
      <c r="B485" s="431"/>
      <c r="C485" s="424" t="s">
        <v>2460</v>
      </c>
      <c r="D485" s="965"/>
      <c r="E485" s="155"/>
      <c r="F485" s="78" t="s">
        <v>1642</v>
      </c>
      <c r="G485" s="78" t="s">
        <v>1642</v>
      </c>
      <c r="H485" s="420" t="s">
        <v>1642</v>
      </c>
      <c r="I485" s="420" t="s">
        <v>1642</v>
      </c>
    </row>
    <row r="486" spans="1:9" ht="25" outlineLevel="2" x14ac:dyDescent="0.35">
      <c r="A486" s="934">
        <v>483</v>
      </c>
      <c r="B486" s="457" t="s">
        <v>2461</v>
      </c>
      <c r="C486" s="40" t="s">
        <v>2462</v>
      </c>
      <c r="D486" s="931" t="s">
        <v>4094</v>
      </c>
      <c r="E486" s="65" t="s">
        <v>4385</v>
      </c>
      <c r="F486" s="17" t="s">
        <v>4091</v>
      </c>
      <c r="G486" s="17" t="s">
        <v>4091</v>
      </c>
      <c r="H486" s="141" t="s">
        <v>1870</v>
      </c>
      <c r="I486" s="141" t="s">
        <v>4091</v>
      </c>
    </row>
    <row r="487" spans="1:9" outlineLevel="2" x14ac:dyDescent="0.35">
      <c r="A487" s="934">
        <v>484</v>
      </c>
      <c r="B487" s="457" t="s">
        <v>870</v>
      </c>
      <c r="C487" s="40" t="s">
        <v>872</v>
      </c>
      <c r="D487" s="257" t="s">
        <v>4090</v>
      </c>
      <c r="E487" s="65"/>
      <c r="F487" s="17" t="s">
        <v>4091</v>
      </c>
      <c r="G487" s="17" t="s">
        <v>4091</v>
      </c>
      <c r="H487" s="40" t="s">
        <v>257</v>
      </c>
      <c r="I487" s="141" t="s">
        <v>4092</v>
      </c>
    </row>
    <row r="488" spans="1:9" outlineLevel="2" x14ac:dyDescent="0.35">
      <c r="A488" s="934">
        <v>485</v>
      </c>
      <c r="B488" s="457" t="s">
        <v>2463</v>
      </c>
      <c r="C488" s="40" t="s">
        <v>2464</v>
      </c>
      <c r="D488" s="257" t="s">
        <v>4090</v>
      </c>
      <c r="E488" s="65" t="s">
        <v>4386</v>
      </c>
      <c r="F488" s="17" t="s">
        <v>4091</v>
      </c>
      <c r="G488" s="17" t="s">
        <v>4091</v>
      </c>
      <c r="H488" s="40" t="s">
        <v>257</v>
      </c>
      <c r="I488" s="141" t="s">
        <v>4092</v>
      </c>
    </row>
    <row r="489" spans="1:9" outlineLevel="2" x14ac:dyDescent="0.35">
      <c r="A489" s="934">
        <v>486</v>
      </c>
      <c r="B489" s="457" t="s">
        <v>2465</v>
      </c>
      <c r="C489" s="40" t="s">
        <v>2466</v>
      </c>
      <c r="D489" s="257" t="s">
        <v>4090</v>
      </c>
      <c r="E489" s="65" t="s">
        <v>4387</v>
      </c>
      <c r="F489" s="17" t="s">
        <v>4091</v>
      </c>
      <c r="G489" s="17" t="s">
        <v>4091</v>
      </c>
      <c r="H489" s="40" t="s">
        <v>257</v>
      </c>
      <c r="I489" s="141" t="s">
        <v>4092</v>
      </c>
    </row>
    <row r="490" spans="1:9" outlineLevel="2" x14ac:dyDescent="0.35">
      <c r="A490" s="934">
        <v>487</v>
      </c>
      <c r="B490" s="457" t="s">
        <v>2467</v>
      </c>
      <c r="C490" s="40" t="s">
        <v>2468</v>
      </c>
      <c r="D490" s="931" t="s">
        <v>4094</v>
      </c>
      <c r="E490" s="65" t="s">
        <v>4388</v>
      </c>
      <c r="F490" s="17" t="s">
        <v>4091</v>
      </c>
      <c r="G490" s="17" t="s">
        <v>4091</v>
      </c>
      <c r="H490" s="141" t="s">
        <v>1870</v>
      </c>
      <c r="I490" s="141" t="s">
        <v>4091</v>
      </c>
    </row>
    <row r="491" spans="1:9" outlineLevel="2" x14ac:dyDescent="0.35">
      <c r="A491" s="934">
        <v>488</v>
      </c>
      <c r="B491" s="457" t="s">
        <v>2469</v>
      </c>
      <c r="C491" s="40" t="s">
        <v>2470</v>
      </c>
      <c r="D491" s="931" t="s">
        <v>4094</v>
      </c>
      <c r="E491" s="65" t="s">
        <v>4389</v>
      </c>
      <c r="F491" s="17" t="s">
        <v>4091</v>
      </c>
      <c r="G491" s="17" t="s">
        <v>4091</v>
      </c>
      <c r="H491" s="141" t="s">
        <v>1870</v>
      </c>
      <c r="I491" s="141" t="s">
        <v>4091</v>
      </c>
    </row>
    <row r="492" spans="1:9" outlineLevel="2" x14ac:dyDescent="0.35">
      <c r="A492" s="934">
        <v>489</v>
      </c>
      <c r="B492" s="457" t="s">
        <v>2471</v>
      </c>
      <c r="C492" s="40" t="s">
        <v>2472</v>
      </c>
      <c r="D492" s="931" t="s">
        <v>4094</v>
      </c>
      <c r="E492" s="65"/>
      <c r="F492" s="17" t="s">
        <v>4091</v>
      </c>
      <c r="G492" s="17" t="s">
        <v>4091</v>
      </c>
      <c r="H492" s="141" t="s">
        <v>1870</v>
      </c>
      <c r="I492" s="141" t="s">
        <v>4091</v>
      </c>
    </row>
    <row r="493" spans="1:9" outlineLevel="2" x14ac:dyDescent="0.35">
      <c r="A493" s="784">
        <v>490</v>
      </c>
      <c r="B493" s="439" t="s">
        <v>1342</v>
      </c>
      <c r="C493" s="17" t="s">
        <v>1345</v>
      </c>
      <c r="D493" s="257" t="s">
        <v>4090</v>
      </c>
      <c r="E493" s="70" t="s">
        <v>4390</v>
      </c>
      <c r="F493" s="17" t="s">
        <v>4091</v>
      </c>
      <c r="G493" s="17" t="s">
        <v>4091</v>
      </c>
      <c r="H493" s="40" t="s">
        <v>257</v>
      </c>
      <c r="I493" s="141" t="s">
        <v>4108</v>
      </c>
    </row>
    <row r="494" spans="1:9" outlineLevel="2" x14ac:dyDescent="0.35">
      <c r="A494" s="784">
        <v>491</v>
      </c>
      <c r="B494" s="439" t="s">
        <v>2473</v>
      </c>
      <c r="C494" s="17" t="s">
        <v>2474</v>
      </c>
      <c r="D494" s="257" t="s">
        <v>4090</v>
      </c>
      <c r="E494" s="70" t="s">
        <v>4390</v>
      </c>
      <c r="F494" s="17" t="s">
        <v>4091</v>
      </c>
      <c r="G494" s="17" t="s">
        <v>4091</v>
      </c>
      <c r="H494" s="40" t="s">
        <v>257</v>
      </c>
      <c r="I494" s="141" t="s">
        <v>4092</v>
      </c>
    </row>
    <row r="495" spans="1:9" outlineLevel="2" x14ac:dyDescent="0.35">
      <c r="A495" s="934">
        <v>492</v>
      </c>
      <c r="B495" s="457" t="s">
        <v>2475</v>
      </c>
      <c r="C495" s="40" t="s">
        <v>2476</v>
      </c>
      <c r="D495" s="257" t="s">
        <v>4090</v>
      </c>
      <c r="E495" s="65" t="s">
        <v>4390</v>
      </c>
      <c r="F495" s="17" t="s">
        <v>4091</v>
      </c>
      <c r="G495" s="17" t="s">
        <v>4091</v>
      </c>
      <c r="H495" s="40" t="s">
        <v>257</v>
      </c>
      <c r="I495" s="141" t="s">
        <v>4092</v>
      </c>
    </row>
    <row r="496" spans="1:9" outlineLevel="2" x14ac:dyDescent="0.35">
      <c r="A496" s="934">
        <v>493</v>
      </c>
      <c r="B496" s="457" t="s">
        <v>2477</v>
      </c>
      <c r="C496" s="40" t="s">
        <v>2478</v>
      </c>
      <c r="D496" s="931" t="s">
        <v>4094</v>
      </c>
      <c r="E496" s="65"/>
      <c r="F496" s="17" t="s">
        <v>4091</v>
      </c>
      <c r="G496" s="17" t="s">
        <v>4091</v>
      </c>
      <c r="H496" s="141" t="s">
        <v>1870</v>
      </c>
      <c r="I496" s="141" t="s">
        <v>4091</v>
      </c>
    </row>
    <row r="497" spans="1:9" ht="13" outlineLevel="1" x14ac:dyDescent="0.35">
      <c r="A497" s="799">
        <v>494</v>
      </c>
      <c r="B497" s="431"/>
      <c r="C497" s="424" t="s">
        <v>1738</v>
      </c>
      <c r="D497" s="965"/>
      <c r="E497" s="155"/>
      <c r="F497" s="78" t="s">
        <v>1642</v>
      </c>
      <c r="G497" s="78" t="s">
        <v>1642</v>
      </c>
      <c r="H497" s="420" t="s">
        <v>1642</v>
      </c>
      <c r="I497" s="420" t="s">
        <v>1642</v>
      </c>
    </row>
    <row r="498" spans="1:9" ht="25" outlineLevel="2" x14ac:dyDescent="0.35">
      <c r="A498" s="934">
        <v>495</v>
      </c>
      <c r="B498" s="457" t="s">
        <v>2479</v>
      </c>
      <c r="C498" s="40" t="s">
        <v>2480</v>
      </c>
      <c r="D498" s="257" t="s">
        <v>4090</v>
      </c>
      <c r="E498" s="65" t="s">
        <v>4391</v>
      </c>
      <c r="F498" s="17" t="s">
        <v>4091</v>
      </c>
      <c r="G498" s="17" t="s">
        <v>4091</v>
      </c>
      <c r="H498" s="40" t="s">
        <v>257</v>
      </c>
      <c r="I498" s="141" t="s">
        <v>4092</v>
      </c>
    </row>
    <row r="499" spans="1:9" outlineLevel="2" x14ac:dyDescent="0.35">
      <c r="A499" s="934">
        <v>496</v>
      </c>
      <c r="B499" s="457" t="s">
        <v>2481</v>
      </c>
      <c r="C499" s="40" t="s">
        <v>2482</v>
      </c>
      <c r="D499" s="931" t="s">
        <v>4094</v>
      </c>
      <c r="E499" s="65"/>
      <c r="F499" s="17" t="s">
        <v>4091</v>
      </c>
      <c r="G499" s="17" t="s">
        <v>4091</v>
      </c>
      <c r="H499" s="141" t="s">
        <v>1870</v>
      </c>
      <c r="I499" s="141" t="s">
        <v>4091</v>
      </c>
    </row>
    <row r="500" spans="1:9" ht="62.5" outlineLevel="2" x14ac:dyDescent="0.35">
      <c r="A500" s="934">
        <v>497</v>
      </c>
      <c r="B500" s="457" t="s">
        <v>2483</v>
      </c>
      <c r="C500" s="40" t="s">
        <v>2484</v>
      </c>
      <c r="D500" s="931" t="s">
        <v>4094</v>
      </c>
      <c r="E500" s="65"/>
      <c r="F500" s="17" t="s">
        <v>4091</v>
      </c>
      <c r="G500" s="17" t="s">
        <v>4091</v>
      </c>
      <c r="H500" s="141" t="s">
        <v>1870</v>
      </c>
      <c r="I500" s="141" t="s">
        <v>4091</v>
      </c>
    </row>
    <row r="501" spans="1:9" ht="37.5" outlineLevel="2" x14ac:dyDescent="0.35">
      <c r="A501" s="934">
        <v>498</v>
      </c>
      <c r="B501" s="457" t="s">
        <v>2485</v>
      </c>
      <c r="C501" s="40" t="s">
        <v>2486</v>
      </c>
      <c r="D501" s="257" t="s">
        <v>4090</v>
      </c>
      <c r="E501" s="65"/>
      <c r="F501" s="17" t="s">
        <v>4091</v>
      </c>
      <c r="G501" s="17" t="s">
        <v>4091</v>
      </c>
      <c r="H501" s="40" t="s">
        <v>257</v>
      </c>
      <c r="I501" s="141" t="s">
        <v>4106</v>
      </c>
    </row>
    <row r="502" spans="1:9" ht="50" outlineLevel="2" x14ac:dyDescent="0.35">
      <c r="A502" s="934">
        <v>499</v>
      </c>
      <c r="B502" s="457" t="s">
        <v>2487</v>
      </c>
      <c r="C502" s="40" t="s">
        <v>2488</v>
      </c>
      <c r="D502" s="257" t="s">
        <v>4090</v>
      </c>
      <c r="E502" s="65" t="s">
        <v>4392</v>
      </c>
      <c r="F502" s="17" t="s">
        <v>4091</v>
      </c>
      <c r="G502" s="17" t="s">
        <v>4091</v>
      </c>
      <c r="H502" s="40" t="s">
        <v>257</v>
      </c>
      <c r="I502" s="141" t="s">
        <v>4106</v>
      </c>
    </row>
    <row r="503" spans="1:9" outlineLevel="2" x14ac:dyDescent="0.35">
      <c r="A503" s="934">
        <v>500</v>
      </c>
      <c r="B503" s="457" t="s">
        <v>2489</v>
      </c>
      <c r="C503" s="40" t="s">
        <v>977</v>
      </c>
      <c r="D503" s="930" t="s">
        <v>1994</v>
      </c>
      <c r="E503" s="65"/>
      <c r="F503" s="17" t="s">
        <v>4091</v>
      </c>
      <c r="G503" s="17" t="s">
        <v>4091</v>
      </c>
      <c r="H503" s="40" t="s">
        <v>257</v>
      </c>
      <c r="I503" s="40" t="s">
        <v>4101</v>
      </c>
    </row>
    <row r="504" spans="1:9" ht="13" outlineLevel="1" x14ac:dyDescent="0.35">
      <c r="A504" s="799">
        <v>501</v>
      </c>
      <c r="B504" s="431"/>
      <c r="C504" s="424" t="s">
        <v>2490</v>
      </c>
      <c r="D504" s="965"/>
      <c r="E504" s="155"/>
      <c r="F504" s="78" t="s">
        <v>1642</v>
      </c>
      <c r="G504" s="78" t="s">
        <v>1642</v>
      </c>
      <c r="H504" s="420" t="s">
        <v>1642</v>
      </c>
      <c r="I504" s="420" t="s">
        <v>1642</v>
      </c>
    </row>
    <row r="505" spans="1:9" outlineLevel="2" x14ac:dyDescent="0.35">
      <c r="A505" s="934">
        <v>502</v>
      </c>
      <c r="B505" s="457" t="s">
        <v>2491</v>
      </c>
      <c r="C505" s="40" t="s">
        <v>2492</v>
      </c>
      <c r="D505" s="931" t="s">
        <v>4094</v>
      </c>
      <c r="E505" s="65"/>
      <c r="F505" s="17" t="s">
        <v>4091</v>
      </c>
      <c r="G505" s="17" t="s">
        <v>4091</v>
      </c>
      <c r="H505" s="141" t="s">
        <v>1870</v>
      </c>
      <c r="I505" s="141" t="s">
        <v>4091</v>
      </c>
    </row>
    <row r="506" spans="1:9" outlineLevel="2" x14ac:dyDescent="0.35">
      <c r="A506" s="934">
        <v>503</v>
      </c>
      <c r="B506" s="457" t="s">
        <v>2493</v>
      </c>
      <c r="C506" s="40" t="s">
        <v>2494</v>
      </c>
      <c r="D506" s="931" t="s">
        <v>4094</v>
      </c>
      <c r="E506" s="65" t="s">
        <v>4393</v>
      </c>
      <c r="F506" s="17" t="s">
        <v>4091</v>
      </c>
      <c r="G506" s="17" t="s">
        <v>4091</v>
      </c>
      <c r="H506" s="141" t="s">
        <v>1870</v>
      </c>
      <c r="I506" s="141" t="s">
        <v>4091</v>
      </c>
    </row>
    <row r="507" spans="1:9" outlineLevel="2" x14ac:dyDescent="0.35">
      <c r="A507" s="934">
        <v>504</v>
      </c>
      <c r="B507" s="457" t="s">
        <v>2495</v>
      </c>
      <c r="C507" s="40" t="s">
        <v>2496</v>
      </c>
      <c r="D507" s="931" t="s">
        <v>4094</v>
      </c>
      <c r="E507" s="65"/>
      <c r="F507" s="17" t="s">
        <v>4091</v>
      </c>
      <c r="G507" s="17" t="s">
        <v>4091</v>
      </c>
      <c r="H507" s="141" t="s">
        <v>1870</v>
      </c>
      <c r="I507" s="141" t="s">
        <v>4091</v>
      </c>
    </row>
    <row r="508" spans="1:9" outlineLevel="2" x14ac:dyDescent="0.35">
      <c r="A508" s="934">
        <v>505</v>
      </c>
      <c r="B508" s="457" t="s">
        <v>2497</v>
      </c>
      <c r="C508" s="40" t="s">
        <v>2498</v>
      </c>
      <c r="D508" s="931" t="s">
        <v>4094</v>
      </c>
      <c r="E508" s="65"/>
      <c r="F508" s="17" t="s">
        <v>4091</v>
      </c>
      <c r="G508" s="17" t="s">
        <v>4091</v>
      </c>
      <c r="H508" s="141" t="s">
        <v>1870</v>
      </c>
      <c r="I508" s="141" t="s">
        <v>4091</v>
      </c>
    </row>
    <row r="509" spans="1:9" outlineLevel="2" x14ac:dyDescent="0.35">
      <c r="A509" s="934">
        <v>506</v>
      </c>
      <c r="B509" s="457" t="s">
        <v>2499</v>
      </c>
      <c r="C509" s="40" t="s">
        <v>2500</v>
      </c>
      <c r="D509" s="931" t="s">
        <v>4094</v>
      </c>
      <c r="E509" s="65" t="s">
        <v>4394</v>
      </c>
      <c r="F509" s="17" t="s">
        <v>4091</v>
      </c>
      <c r="G509" s="17" t="s">
        <v>4091</v>
      </c>
      <c r="H509" s="141" t="s">
        <v>1870</v>
      </c>
      <c r="I509" s="141" t="s">
        <v>4091</v>
      </c>
    </row>
    <row r="510" spans="1:9" outlineLevel="2" x14ac:dyDescent="0.35">
      <c r="A510" s="934">
        <v>507</v>
      </c>
      <c r="B510" s="457" t="s">
        <v>2501</v>
      </c>
      <c r="C510" s="40" t="s">
        <v>2502</v>
      </c>
      <c r="D510" s="931" t="s">
        <v>4094</v>
      </c>
      <c r="E510" s="65"/>
      <c r="F510" s="17" t="s">
        <v>4091</v>
      </c>
      <c r="G510" s="17" t="s">
        <v>4091</v>
      </c>
      <c r="H510" s="141" t="s">
        <v>1870</v>
      </c>
      <c r="I510" s="141" t="s">
        <v>4091</v>
      </c>
    </row>
    <row r="511" spans="1:9" ht="13" outlineLevel="1" x14ac:dyDescent="0.35">
      <c r="A511" s="966">
        <v>508</v>
      </c>
      <c r="B511" s="473"/>
      <c r="C511" s="6" t="s">
        <v>2503</v>
      </c>
      <c r="D511" s="967"/>
      <c r="E511" s="27"/>
      <c r="F511" s="79" t="s">
        <v>1642</v>
      </c>
      <c r="G511" s="79" t="s">
        <v>1642</v>
      </c>
      <c r="H511" s="420" t="s">
        <v>1642</v>
      </c>
      <c r="I511" s="420" t="s">
        <v>1642</v>
      </c>
    </row>
    <row r="512" spans="1:9" outlineLevel="2" x14ac:dyDescent="0.35">
      <c r="A512" s="934">
        <v>509</v>
      </c>
      <c r="B512" s="457" t="s">
        <v>2504</v>
      </c>
      <c r="C512" s="40" t="s">
        <v>2505</v>
      </c>
      <c r="D512" s="930" t="s">
        <v>1994</v>
      </c>
      <c r="E512" s="65"/>
      <c r="F512" s="17" t="s">
        <v>4091</v>
      </c>
      <c r="G512" s="17" t="s">
        <v>4091</v>
      </c>
      <c r="H512" s="40" t="s">
        <v>257</v>
      </c>
      <c r="I512" s="40" t="s">
        <v>4101</v>
      </c>
    </row>
    <row r="513" spans="1:9" ht="25" outlineLevel="2" x14ac:dyDescent="0.35">
      <c r="A513" s="934">
        <v>510</v>
      </c>
      <c r="B513" s="457" t="s">
        <v>2506</v>
      </c>
      <c r="C513" s="40" t="s">
        <v>2507</v>
      </c>
      <c r="D513" s="931" t="s">
        <v>4094</v>
      </c>
      <c r="E513" s="65" t="s">
        <v>4395</v>
      </c>
      <c r="F513" s="17" t="s">
        <v>4091</v>
      </c>
      <c r="G513" s="17" t="s">
        <v>4091</v>
      </c>
      <c r="H513" s="141" t="s">
        <v>1870</v>
      </c>
      <c r="I513" s="141" t="s">
        <v>4091</v>
      </c>
    </row>
    <row r="514" spans="1:9" ht="37.5" outlineLevel="2" x14ac:dyDescent="0.35">
      <c r="A514" s="934">
        <v>511</v>
      </c>
      <c r="B514" s="457" t="s">
        <v>2508</v>
      </c>
      <c r="C514" s="40" t="s">
        <v>2509</v>
      </c>
      <c r="D514" s="140" t="s">
        <v>1994</v>
      </c>
      <c r="E514" s="40" t="s">
        <v>4650</v>
      </c>
      <c r="F514" s="17" t="s">
        <v>4091</v>
      </c>
      <c r="G514" s="17" t="s">
        <v>4091</v>
      </c>
      <c r="H514" s="40" t="s">
        <v>257</v>
      </c>
      <c r="I514" s="40" t="s">
        <v>4101</v>
      </c>
    </row>
    <row r="515" spans="1:9" outlineLevel="2" x14ac:dyDescent="0.35">
      <c r="A515" s="934">
        <v>512</v>
      </c>
      <c r="B515" s="457" t="s">
        <v>2510</v>
      </c>
      <c r="C515" s="40" t="s">
        <v>2511</v>
      </c>
      <c r="D515" s="930" t="s">
        <v>1994</v>
      </c>
      <c r="E515" s="65" t="s">
        <v>4396</v>
      </c>
      <c r="F515" s="17" t="s">
        <v>4091</v>
      </c>
      <c r="G515" s="17" t="s">
        <v>4091</v>
      </c>
      <c r="H515" s="40" t="s">
        <v>257</v>
      </c>
      <c r="I515" s="40" t="s">
        <v>4101</v>
      </c>
    </row>
    <row r="516" spans="1:9" outlineLevel="2" x14ac:dyDescent="0.35">
      <c r="A516" s="934">
        <v>513</v>
      </c>
      <c r="B516" s="457" t="s">
        <v>2512</v>
      </c>
      <c r="C516" s="40" t="s">
        <v>2513</v>
      </c>
      <c r="D516" s="931" t="s">
        <v>4094</v>
      </c>
      <c r="E516" s="65" t="s">
        <v>4397</v>
      </c>
      <c r="F516" s="17" t="s">
        <v>4091</v>
      </c>
      <c r="G516" s="17" t="s">
        <v>4091</v>
      </c>
      <c r="H516" s="141" t="s">
        <v>1870</v>
      </c>
      <c r="I516" s="141" t="s">
        <v>4091</v>
      </c>
    </row>
    <row r="517" spans="1:9" ht="13" outlineLevel="1" x14ac:dyDescent="0.35">
      <c r="A517" s="966">
        <v>514</v>
      </c>
      <c r="B517" s="473"/>
      <c r="C517" s="424" t="s">
        <v>2311</v>
      </c>
      <c r="D517" s="965"/>
      <c r="E517" s="155"/>
      <c r="F517" s="78" t="s">
        <v>1642</v>
      </c>
      <c r="G517" s="78" t="s">
        <v>1642</v>
      </c>
      <c r="H517" s="420" t="s">
        <v>1642</v>
      </c>
      <c r="I517" s="420" t="s">
        <v>1642</v>
      </c>
    </row>
    <row r="518" spans="1:9" outlineLevel="2" x14ac:dyDescent="0.35">
      <c r="A518" s="934">
        <v>515</v>
      </c>
      <c r="B518" s="457" t="s">
        <v>2514</v>
      </c>
      <c r="C518" s="40" t="s">
        <v>2515</v>
      </c>
      <c r="D518" s="930" t="s">
        <v>1994</v>
      </c>
      <c r="E518" s="65" t="s">
        <v>4398</v>
      </c>
      <c r="F518" s="17" t="s">
        <v>4091</v>
      </c>
      <c r="G518" s="17" t="s">
        <v>4091</v>
      </c>
      <c r="H518" s="40" t="s">
        <v>257</v>
      </c>
      <c r="I518" s="40" t="s">
        <v>4101</v>
      </c>
    </row>
    <row r="519" spans="1:9" ht="50" outlineLevel="2" x14ac:dyDescent="0.35">
      <c r="A519" s="934">
        <v>516</v>
      </c>
      <c r="B519" s="457" t="s">
        <v>2516</v>
      </c>
      <c r="C519" s="40" t="s">
        <v>2517</v>
      </c>
      <c r="D519" s="931" t="s">
        <v>4094</v>
      </c>
      <c r="E519" s="65"/>
      <c r="F519" s="17" t="s">
        <v>4091</v>
      </c>
      <c r="G519" s="17" t="s">
        <v>4091</v>
      </c>
      <c r="H519" s="141" t="s">
        <v>1870</v>
      </c>
      <c r="I519" s="141" t="s">
        <v>4091</v>
      </c>
    </row>
    <row r="520" spans="1:9" ht="13" x14ac:dyDescent="0.35">
      <c r="A520" s="474">
        <v>517</v>
      </c>
      <c r="B520" s="474"/>
      <c r="C520" s="176" t="s">
        <v>2518</v>
      </c>
      <c r="D520" s="958"/>
      <c r="E520" s="174"/>
      <c r="F520" s="223" t="s">
        <v>1642</v>
      </c>
      <c r="G520" s="223" t="s">
        <v>1642</v>
      </c>
      <c r="H520" s="245" t="s">
        <v>1642</v>
      </c>
      <c r="I520" s="245" t="s">
        <v>1642</v>
      </c>
    </row>
    <row r="521" spans="1:9" s="60" customFormat="1" ht="13" outlineLevel="1" x14ac:dyDescent="0.35">
      <c r="A521" s="968">
        <v>518</v>
      </c>
      <c r="B521" s="445"/>
      <c r="C521" s="242" t="s">
        <v>2526</v>
      </c>
      <c r="D521" s="969"/>
      <c r="E521" s="446"/>
      <c r="F521" s="446" t="s">
        <v>1642</v>
      </c>
      <c r="G521" s="446" t="s">
        <v>1642</v>
      </c>
      <c r="H521" s="251" t="s">
        <v>1642</v>
      </c>
      <c r="I521" s="251" t="s">
        <v>1642</v>
      </c>
    </row>
    <row r="522" spans="1:9" s="60" customFormat="1" ht="25" outlineLevel="2" x14ac:dyDescent="0.35">
      <c r="A522" s="953">
        <v>519</v>
      </c>
      <c r="B522" s="434" t="s">
        <v>2520</v>
      </c>
      <c r="C522" s="40" t="s">
        <v>2521</v>
      </c>
      <c r="D522" s="792" t="s">
        <v>4172</v>
      </c>
      <c r="E522" s="40" t="s">
        <v>4400</v>
      </c>
      <c r="F522" s="16" t="s">
        <v>2490</v>
      </c>
      <c r="G522" s="40" t="s">
        <v>4240</v>
      </c>
      <c r="H522" s="18" t="s">
        <v>259</v>
      </c>
      <c r="I522" s="11" t="s">
        <v>4111</v>
      </c>
    </row>
    <row r="523" spans="1:9" s="60" customFormat="1" ht="37.5" outlineLevel="2" x14ac:dyDescent="0.35">
      <c r="A523" s="953">
        <v>520</v>
      </c>
      <c r="B523" s="434" t="s">
        <v>2522</v>
      </c>
      <c r="C523" s="40" t="s">
        <v>2523</v>
      </c>
      <c r="D523" s="792" t="s">
        <v>4172</v>
      </c>
      <c r="E523" s="40" t="s">
        <v>4401</v>
      </c>
      <c r="F523" s="16" t="s">
        <v>2490</v>
      </c>
      <c r="G523" s="40" t="s">
        <v>4240</v>
      </c>
      <c r="H523" s="18" t="s">
        <v>259</v>
      </c>
      <c r="I523" s="11" t="s">
        <v>4111</v>
      </c>
    </row>
    <row r="524" spans="1:9" s="60" customFormat="1" ht="37.5" outlineLevel="2" x14ac:dyDescent="0.35">
      <c r="A524" s="953">
        <v>521</v>
      </c>
      <c r="B524" s="434" t="s">
        <v>1105</v>
      </c>
      <c r="C524" s="40" t="s">
        <v>2524</v>
      </c>
      <c r="D524" s="792" t="s">
        <v>4172</v>
      </c>
      <c r="E524" s="40" t="s">
        <v>4402</v>
      </c>
      <c r="F524" s="16" t="s">
        <v>2490</v>
      </c>
      <c r="G524" s="40" t="s">
        <v>4240</v>
      </c>
      <c r="H524" s="18" t="s">
        <v>259</v>
      </c>
      <c r="I524" s="40" t="s">
        <v>4108</v>
      </c>
    </row>
    <row r="525" spans="1:9" s="60" customFormat="1" ht="25" outlineLevel="2" x14ac:dyDescent="0.35">
      <c r="A525" s="953">
        <v>522</v>
      </c>
      <c r="B525" s="434" t="s">
        <v>1312</v>
      </c>
      <c r="C525" s="40" t="s">
        <v>2525</v>
      </c>
      <c r="D525" s="792" t="s">
        <v>4172</v>
      </c>
      <c r="E525" s="40" t="s">
        <v>4403</v>
      </c>
      <c r="F525" s="16" t="s">
        <v>2490</v>
      </c>
      <c r="G525" s="40" t="s">
        <v>4240</v>
      </c>
      <c r="H525" s="18" t="s">
        <v>259</v>
      </c>
      <c r="I525" s="40" t="s">
        <v>4108</v>
      </c>
    </row>
    <row r="526" spans="1:9" s="60" customFormat="1" ht="13" outlineLevel="1" x14ac:dyDescent="0.35">
      <c r="A526" s="968">
        <v>523</v>
      </c>
      <c r="B526" s="445"/>
      <c r="C526" s="12" t="s">
        <v>2526</v>
      </c>
      <c r="D526" s="157"/>
      <c r="E526" s="6"/>
      <c r="F526" s="6" t="s">
        <v>1642</v>
      </c>
      <c r="G526" s="6" t="s">
        <v>1642</v>
      </c>
      <c r="H526" s="71" t="s">
        <v>1642</v>
      </c>
      <c r="I526" s="71" t="s">
        <v>1642</v>
      </c>
    </row>
    <row r="527" spans="1:9" s="60" customFormat="1" ht="25" outlineLevel="2" x14ac:dyDescent="0.35">
      <c r="A527" s="953">
        <v>524</v>
      </c>
      <c r="B527" s="434" t="s">
        <v>2527</v>
      </c>
      <c r="C527" s="28" t="s">
        <v>2528</v>
      </c>
      <c r="D527" s="792" t="s">
        <v>4172</v>
      </c>
      <c r="E527" s="40"/>
      <c r="F527" s="11" t="s">
        <v>4256</v>
      </c>
      <c r="G527" s="11" t="s">
        <v>4257</v>
      </c>
      <c r="H527" s="18" t="s">
        <v>259</v>
      </c>
      <c r="I527" s="40" t="s">
        <v>4111</v>
      </c>
    </row>
    <row r="528" spans="1:9" s="60" customFormat="1" ht="13" outlineLevel="1" x14ac:dyDescent="0.35">
      <c r="A528" s="968">
        <v>525</v>
      </c>
      <c r="B528" s="445"/>
      <c r="C528" s="12" t="s">
        <v>2529</v>
      </c>
      <c r="D528" s="157"/>
      <c r="E528" s="6"/>
      <c r="F528" s="6" t="s">
        <v>1642</v>
      </c>
      <c r="G528" s="6" t="s">
        <v>1642</v>
      </c>
      <c r="H528" s="71" t="s">
        <v>1642</v>
      </c>
      <c r="I528" s="71" t="s">
        <v>1642</v>
      </c>
    </row>
    <row r="529" spans="1:9" s="60" customFormat="1" ht="13" outlineLevel="2" x14ac:dyDescent="0.35">
      <c r="A529" s="953">
        <v>526</v>
      </c>
      <c r="B529" s="434" t="s">
        <v>2530</v>
      </c>
      <c r="C529" s="28" t="s">
        <v>2531</v>
      </c>
      <c r="D529" s="792" t="s">
        <v>4172</v>
      </c>
      <c r="E529" s="40" t="s">
        <v>4404</v>
      </c>
      <c r="F529" s="40" t="s">
        <v>4405</v>
      </c>
      <c r="G529" s="11" t="s">
        <v>4406</v>
      </c>
      <c r="H529" s="18" t="s">
        <v>259</v>
      </c>
      <c r="I529" s="40" t="s">
        <v>4111</v>
      </c>
    </row>
    <row r="530" spans="1:9" s="60" customFormat="1" ht="25" outlineLevel="2" x14ac:dyDescent="0.35">
      <c r="A530" s="953">
        <v>527</v>
      </c>
      <c r="B530" s="434" t="s">
        <v>2532</v>
      </c>
      <c r="C530" s="28" t="s">
        <v>2533</v>
      </c>
      <c r="D530" s="792" t="s">
        <v>4172</v>
      </c>
      <c r="E530" s="40" t="s">
        <v>4407</v>
      </c>
      <c r="F530" s="40" t="s">
        <v>4405</v>
      </c>
      <c r="G530" s="11" t="s">
        <v>4406</v>
      </c>
      <c r="H530" s="18" t="s">
        <v>259</v>
      </c>
      <c r="I530" s="40" t="s">
        <v>4111</v>
      </c>
    </row>
    <row r="531" spans="1:9" s="60" customFormat="1" ht="13" outlineLevel="2" x14ac:dyDescent="0.35">
      <c r="A531" s="953">
        <v>528</v>
      </c>
      <c r="B531" s="434" t="s">
        <v>2534</v>
      </c>
      <c r="C531" s="28" t="s">
        <v>2535</v>
      </c>
      <c r="D531" s="792" t="s">
        <v>4172</v>
      </c>
      <c r="E531" s="40" t="s">
        <v>4408</v>
      </c>
      <c r="F531" s="40" t="s">
        <v>4405</v>
      </c>
      <c r="G531" s="11" t="s">
        <v>4406</v>
      </c>
      <c r="H531" s="18" t="s">
        <v>259</v>
      </c>
      <c r="I531" s="40" t="s">
        <v>4111</v>
      </c>
    </row>
    <row r="532" spans="1:9" s="60" customFormat="1" ht="13" outlineLevel="2" x14ac:dyDescent="0.35">
      <c r="A532" s="953">
        <v>529</v>
      </c>
      <c r="B532" s="434" t="s">
        <v>2536</v>
      </c>
      <c r="C532" s="28" t="s">
        <v>2537</v>
      </c>
      <c r="D532" s="792" t="s">
        <v>4172</v>
      </c>
      <c r="E532" s="40"/>
      <c r="F532" s="16" t="s">
        <v>4405</v>
      </c>
      <c r="G532" s="16" t="s">
        <v>4406</v>
      </c>
      <c r="H532" s="18" t="s">
        <v>259</v>
      </c>
      <c r="I532" s="40" t="s">
        <v>4111</v>
      </c>
    </row>
    <row r="533" spans="1:9" s="60" customFormat="1" ht="13" outlineLevel="1" x14ac:dyDescent="0.35">
      <c r="A533" s="968">
        <v>530</v>
      </c>
      <c r="B533" s="445"/>
      <c r="C533" s="12" t="s">
        <v>2538</v>
      </c>
      <c r="D533" s="157"/>
      <c r="E533" s="6"/>
      <c r="F533" s="6" t="s">
        <v>1642</v>
      </c>
      <c r="G533" s="6" t="s">
        <v>1642</v>
      </c>
      <c r="H533" s="71" t="s">
        <v>1642</v>
      </c>
      <c r="I533" s="71" t="s">
        <v>1642</v>
      </c>
    </row>
    <row r="534" spans="1:9" s="60" customFormat="1" ht="25" outlineLevel="2" x14ac:dyDescent="0.35">
      <c r="A534" s="783">
        <v>531</v>
      </c>
      <c r="B534" s="462" t="s">
        <v>2539</v>
      </c>
      <c r="C534" s="28" t="s">
        <v>2540</v>
      </c>
      <c r="D534" s="792" t="s">
        <v>4172</v>
      </c>
      <c r="E534" s="65"/>
      <c r="F534" s="65" t="s">
        <v>4409</v>
      </c>
      <c r="G534" s="65" t="s">
        <v>4410</v>
      </c>
      <c r="H534" s="18" t="s">
        <v>259</v>
      </c>
      <c r="I534" s="11" t="s">
        <v>4111</v>
      </c>
    </row>
    <row r="535" spans="1:9" s="60" customFormat="1" ht="13" outlineLevel="2" x14ac:dyDescent="0.35">
      <c r="A535" s="805">
        <v>532</v>
      </c>
      <c r="B535" s="603" t="s">
        <v>2541</v>
      </c>
      <c r="C535" s="28" t="s">
        <v>2542</v>
      </c>
      <c r="D535" s="792" t="s">
        <v>4172</v>
      </c>
      <c r="E535" s="65"/>
      <c r="F535" s="65" t="s">
        <v>2233</v>
      </c>
      <c r="G535" s="65" t="s">
        <v>4278</v>
      </c>
      <c r="H535" s="18" t="s">
        <v>259</v>
      </c>
      <c r="I535" s="11" t="s">
        <v>4111</v>
      </c>
    </row>
    <row r="536" spans="1:9" s="60" customFormat="1" ht="37.5" outlineLevel="2" x14ac:dyDescent="0.35">
      <c r="A536" s="805">
        <v>533</v>
      </c>
      <c r="B536" s="603" t="s">
        <v>2543</v>
      </c>
      <c r="C536" s="28" t="s">
        <v>2544</v>
      </c>
      <c r="D536" s="792" t="s">
        <v>4172</v>
      </c>
      <c r="E536" s="28" t="s">
        <v>4411</v>
      </c>
      <c r="F536" s="65" t="s">
        <v>2235</v>
      </c>
      <c r="G536" s="65" t="s">
        <v>4280</v>
      </c>
      <c r="H536" s="18" t="s">
        <v>4412</v>
      </c>
      <c r="I536" s="11" t="s">
        <v>4106</v>
      </c>
    </row>
    <row r="537" spans="1:9" ht="13" outlineLevel="2" x14ac:dyDescent="0.35">
      <c r="A537" s="970">
        <v>534</v>
      </c>
      <c r="B537" s="634" t="s">
        <v>2545</v>
      </c>
      <c r="C537" s="28" t="s">
        <v>2546</v>
      </c>
      <c r="D537" s="792" t="s">
        <v>4172</v>
      </c>
      <c r="E537" s="40"/>
      <c r="F537" s="40" t="s">
        <v>4263</v>
      </c>
      <c r="G537" s="40" t="s">
        <v>4264</v>
      </c>
      <c r="H537" s="18" t="s">
        <v>259</v>
      </c>
      <c r="I537" s="40" t="s">
        <v>4111</v>
      </c>
    </row>
    <row r="538" spans="1:9" s="60" customFormat="1" ht="13" outlineLevel="1" x14ac:dyDescent="0.35">
      <c r="A538" s="968">
        <v>535</v>
      </c>
      <c r="B538" s="445"/>
      <c r="C538" s="12" t="s">
        <v>2547</v>
      </c>
      <c r="D538" s="892"/>
      <c r="E538" s="674"/>
      <c r="F538" s="674" t="s">
        <v>1642</v>
      </c>
      <c r="G538" s="674" t="s">
        <v>1642</v>
      </c>
      <c r="H538" s="675" t="s">
        <v>1642</v>
      </c>
      <c r="I538" s="675" t="s">
        <v>1642</v>
      </c>
    </row>
    <row r="539" spans="1:9" s="60" customFormat="1" ht="37.5" outlineLevel="2" x14ac:dyDescent="0.35">
      <c r="A539" s="805">
        <v>536</v>
      </c>
      <c r="B539" s="603" t="s">
        <v>2548</v>
      </c>
      <c r="C539" s="28" t="s">
        <v>2549</v>
      </c>
      <c r="D539" s="792" t="s">
        <v>4172</v>
      </c>
      <c r="E539" s="65" t="s">
        <v>4413</v>
      </c>
      <c r="F539" s="47" t="s">
        <v>4324</v>
      </c>
      <c r="G539" s="70" t="s">
        <v>4325</v>
      </c>
      <c r="H539" s="18" t="s">
        <v>259</v>
      </c>
      <c r="I539" s="11" t="s">
        <v>4111</v>
      </c>
    </row>
    <row r="540" spans="1:9" s="60" customFormat="1" ht="37.5" outlineLevel="2" x14ac:dyDescent="0.35">
      <c r="A540" s="805">
        <v>537</v>
      </c>
      <c r="B540" s="603" t="s">
        <v>2550</v>
      </c>
      <c r="C540" s="28" t="s">
        <v>2551</v>
      </c>
      <c r="D540" s="792" t="s">
        <v>4172</v>
      </c>
      <c r="E540" s="65" t="s">
        <v>4414</v>
      </c>
      <c r="F540" s="47" t="s">
        <v>4324</v>
      </c>
      <c r="G540" s="70" t="s">
        <v>4325</v>
      </c>
      <c r="H540" s="18" t="s">
        <v>259</v>
      </c>
      <c r="I540" s="11" t="s">
        <v>4111</v>
      </c>
    </row>
    <row r="541" spans="1:9" s="60" customFormat="1" ht="37.5" outlineLevel="2" x14ac:dyDescent="0.35">
      <c r="A541" s="805">
        <v>538</v>
      </c>
      <c r="B541" s="603" t="s">
        <v>2552</v>
      </c>
      <c r="C541" s="28" t="s">
        <v>2553</v>
      </c>
      <c r="D541" s="792" t="s">
        <v>4172</v>
      </c>
      <c r="E541" s="65" t="s">
        <v>4415</v>
      </c>
      <c r="F541" s="47" t="s">
        <v>4324</v>
      </c>
      <c r="G541" s="70" t="s">
        <v>4325</v>
      </c>
      <c r="H541" s="18" t="s">
        <v>259</v>
      </c>
      <c r="I541" s="11" t="s">
        <v>4111</v>
      </c>
    </row>
    <row r="542" spans="1:9" s="60" customFormat="1" ht="25" outlineLevel="2" x14ac:dyDescent="0.35">
      <c r="A542" s="805">
        <v>539</v>
      </c>
      <c r="B542" s="603" t="s">
        <v>2554</v>
      </c>
      <c r="C542" s="28" t="s">
        <v>2555</v>
      </c>
      <c r="D542" s="792" t="s">
        <v>4172</v>
      </c>
      <c r="E542" s="65" t="s">
        <v>4416</v>
      </c>
      <c r="F542" s="47" t="s">
        <v>4256</v>
      </c>
      <c r="G542" s="65" t="s">
        <v>4257</v>
      </c>
      <c r="H542" s="18" t="s">
        <v>259</v>
      </c>
      <c r="I542" s="11" t="s">
        <v>4111</v>
      </c>
    </row>
    <row r="543" spans="1:9" s="60" customFormat="1" ht="25" outlineLevel="2" x14ac:dyDescent="0.35">
      <c r="A543" s="805">
        <v>540</v>
      </c>
      <c r="B543" s="603" t="s">
        <v>2556</v>
      </c>
      <c r="C543" s="28" t="s">
        <v>2557</v>
      </c>
      <c r="D543" s="792" t="s">
        <v>4172</v>
      </c>
      <c r="E543" s="65" t="s">
        <v>4417</v>
      </c>
      <c r="F543" s="47" t="s">
        <v>4256</v>
      </c>
      <c r="G543" s="65" t="s">
        <v>4257</v>
      </c>
      <c r="H543" s="18" t="s">
        <v>259</v>
      </c>
      <c r="I543" s="11" t="s">
        <v>4111</v>
      </c>
    </row>
    <row r="544" spans="1:9" s="60" customFormat="1" ht="37.5" outlineLevel="2" x14ac:dyDescent="0.35">
      <c r="A544" s="805">
        <v>541</v>
      </c>
      <c r="B544" s="603" t="s">
        <v>2558</v>
      </c>
      <c r="C544" s="28" t="s">
        <v>2559</v>
      </c>
      <c r="D544" s="792" t="s">
        <v>4172</v>
      </c>
      <c r="E544" s="65"/>
      <c r="F544" s="47" t="s">
        <v>4324</v>
      </c>
      <c r="G544" s="70" t="s">
        <v>4325</v>
      </c>
      <c r="H544" s="18" t="s">
        <v>259</v>
      </c>
      <c r="I544" s="11" t="s">
        <v>4111</v>
      </c>
    </row>
    <row r="545" spans="1:9" s="60" customFormat="1" ht="13" x14ac:dyDescent="0.35">
      <c r="A545" s="971">
        <v>542</v>
      </c>
      <c r="B545" s="223"/>
      <c r="C545" s="176" t="s">
        <v>4418</v>
      </c>
      <c r="D545" s="880"/>
      <c r="E545" s="223"/>
      <c r="F545" s="223" t="s">
        <v>1642</v>
      </c>
      <c r="G545" s="223" t="s">
        <v>1642</v>
      </c>
      <c r="H545" s="245" t="s">
        <v>1642</v>
      </c>
      <c r="I545" s="245" t="s">
        <v>1642</v>
      </c>
    </row>
    <row r="546" spans="1:9" s="60" customFormat="1" ht="13" outlineLevel="1" x14ac:dyDescent="0.35">
      <c r="A546" s="972">
        <v>543</v>
      </c>
      <c r="B546" s="673"/>
      <c r="C546" s="12" t="s">
        <v>2561</v>
      </c>
      <c r="D546" s="892"/>
      <c r="E546" s="674"/>
      <c r="F546" s="674" t="s">
        <v>1642</v>
      </c>
      <c r="G546" s="674" t="s">
        <v>1642</v>
      </c>
      <c r="H546" s="675" t="s">
        <v>1642</v>
      </c>
      <c r="I546" s="675" t="s">
        <v>1642</v>
      </c>
    </row>
    <row r="547" spans="1:9" s="60" customFormat="1" ht="50" outlineLevel="2" x14ac:dyDescent="0.35">
      <c r="A547" s="783">
        <v>544</v>
      </c>
      <c r="B547" s="462" t="s">
        <v>2562</v>
      </c>
      <c r="C547" s="28" t="s">
        <v>2563</v>
      </c>
      <c r="D547" s="139" t="s">
        <v>4090</v>
      </c>
      <c r="E547" s="47" t="s">
        <v>4419</v>
      </c>
      <c r="F547" s="70" t="s">
        <v>4091</v>
      </c>
      <c r="G547" s="70" t="s">
        <v>4091</v>
      </c>
      <c r="H547" s="169" t="s">
        <v>259</v>
      </c>
      <c r="I547" s="781" t="s">
        <v>4108</v>
      </c>
    </row>
    <row r="548" spans="1:9" s="60" customFormat="1" ht="62.5" outlineLevel="2" x14ac:dyDescent="0.35">
      <c r="A548" s="783">
        <v>545</v>
      </c>
      <c r="B548" s="462" t="s">
        <v>2564</v>
      </c>
      <c r="C548" s="28" t="s">
        <v>2565</v>
      </c>
      <c r="D548" s="139" t="s">
        <v>4090</v>
      </c>
      <c r="E548" s="47" t="s">
        <v>4420</v>
      </c>
      <c r="F548" s="70" t="s">
        <v>4091</v>
      </c>
      <c r="G548" s="70" t="s">
        <v>4091</v>
      </c>
      <c r="H548" s="169" t="s">
        <v>259</v>
      </c>
      <c r="I548" s="781" t="s">
        <v>4108</v>
      </c>
    </row>
    <row r="549" spans="1:9" s="60" customFormat="1" ht="37.5" outlineLevel="2" x14ac:dyDescent="0.35">
      <c r="A549" s="783">
        <v>546</v>
      </c>
      <c r="B549" s="462" t="s">
        <v>2566</v>
      </c>
      <c r="C549" s="82" t="s">
        <v>2567</v>
      </c>
      <c r="D549" s="139" t="s">
        <v>4090</v>
      </c>
      <c r="E549" s="47" t="s">
        <v>4421</v>
      </c>
      <c r="F549" s="70" t="s">
        <v>4091</v>
      </c>
      <c r="G549" s="70" t="s">
        <v>4091</v>
      </c>
      <c r="H549" s="169" t="s">
        <v>259</v>
      </c>
      <c r="I549" s="781" t="s">
        <v>4108</v>
      </c>
    </row>
    <row r="550" spans="1:9" s="60" customFormat="1" ht="50" outlineLevel="2" x14ac:dyDescent="0.35">
      <c r="A550" s="783">
        <v>547</v>
      </c>
      <c r="B550" s="462" t="s">
        <v>2568</v>
      </c>
      <c r="C550" s="82" t="s">
        <v>2569</v>
      </c>
      <c r="D550" s="139" t="s">
        <v>4090</v>
      </c>
      <c r="E550" s="47" t="s">
        <v>4422</v>
      </c>
      <c r="F550" s="70" t="s">
        <v>4091</v>
      </c>
      <c r="G550" s="70" t="s">
        <v>4091</v>
      </c>
      <c r="H550" s="169" t="s">
        <v>259</v>
      </c>
      <c r="I550" s="781" t="s">
        <v>4108</v>
      </c>
    </row>
    <row r="551" spans="1:9" s="60" customFormat="1" ht="62.5" outlineLevel="2" x14ac:dyDescent="0.35">
      <c r="A551" s="783">
        <v>548</v>
      </c>
      <c r="B551" s="462" t="s">
        <v>2570</v>
      </c>
      <c r="C551" s="82" t="s">
        <v>2571</v>
      </c>
      <c r="D551" s="139" t="s">
        <v>4090</v>
      </c>
      <c r="E551" s="47" t="s">
        <v>4423</v>
      </c>
      <c r="F551" s="70" t="s">
        <v>4091</v>
      </c>
      <c r="G551" s="70" t="s">
        <v>4091</v>
      </c>
      <c r="H551" s="18" t="s">
        <v>259</v>
      </c>
      <c r="I551" s="781" t="s">
        <v>4108</v>
      </c>
    </row>
    <row r="552" spans="1:9" s="60" customFormat="1" ht="212.5" outlineLevel="2" x14ac:dyDescent="0.35">
      <c r="A552" s="783">
        <v>549</v>
      </c>
      <c r="B552" s="462" t="s">
        <v>2572</v>
      </c>
      <c r="C552" s="82" t="s">
        <v>2573</v>
      </c>
      <c r="D552" s="139" t="s">
        <v>4090</v>
      </c>
      <c r="E552" s="47" t="s">
        <v>4424</v>
      </c>
      <c r="F552" s="70" t="s">
        <v>4091</v>
      </c>
      <c r="G552" s="70" t="s">
        <v>4091</v>
      </c>
      <c r="H552" s="18" t="s">
        <v>259</v>
      </c>
      <c r="I552" s="781" t="s">
        <v>4108</v>
      </c>
    </row>
    <row r="553" spans="1:9" s="60" customFormat="1" ht="13" outlineLevel="1" x14ac:dyDescent="0.35">
      <c r="A553" s="972">
        <v>550</v>
      </c>
      <c r="B553" s="673"/>
      <c r="C553" s="693" t="s">
        <v>2574</v>
      </c>
      <c r="D553" s="892"/>
      <c r="E553" s="674"/>
      <c r="F553" s="674" t="s">
        <v>1642</v>
      </c>
      <c r="G553" s="674" t="s">
        <v>1642</v>
      </c>
      <c r="H553" s="675" t="s">
        <v>1642</v>
      </c>
      <c r="I553" s="675" t="s">
        <v>1642</v>
      </c>
    </row>
    <row r="554" spans="1:9" s="60" customFormat="1" ht="112.5" outlineLevel="2" x14ac:dyDescent="0.35">
      <c r="A554" s="783">
        <v>551</v>
      </c>
      <c r="B554" s="462" t="s">
        <v>2575</v>
      </c>
      <c r="C554" s="82" t="s">
        <v>2576</v>
      </c>
      <c r="D554" s="43" t="s">
        <v>4094</v>
      </c>
      <c r="E554" s="65" t="s">
        <v>4425</v>
      </c>
      <c r="F554" s="70" t="s">
        <v>4091</v>
      </c>
      <c r="G554" s="70" t="s">
        <v>4091</v>
      </c>
      <c r="H554" s="17" t="s">
        <v>1870</v>
      </c>
      <c r="I554" s="20" t="s">
        <v>4091</v>
      </c>
    </row>
    <row r="555" spans="1:9" s="60" customFormat="1" ht="13" outlineLevel="1" x14ac:dyDescent="0.35">
      <c r="A555" s="972">
        <v>552</v>
      </c>
      <c r="B555" s="673"/>
      <c r="C555" s="12" t="s">
        <v>2577</v>
      </c>
      <c r="D555" s="892"/>
      <c r="E555" s="674"/>
      <c r="F555" s="674" t="s">
        <v>1642</v>
      </c>
      <c r="G555" s="674" t="s">
        <v>1642</v>
      </c>
      <c r="H555" s="675" t="s">
        <v>1642</v>
      </c>
      <c r="I555" s="675" t="s">
        <v>1642</v>
      </c>
    </row>
    <row r="556" spans="1:9" s="60" customFormat="1" ht="62.5" outlineLevel="2" x14ac:dyDescent="0.35">
      <c r="A556" s="805">
        <v>553</v>
      </c>
      <c r="B556" s="603" t="s">
        <v>2578</v>
      </c>
      <c r="C556" s="28" t="s">
        <v>2579</v>
      </c>
      <c r="D556" s="140" t="s">
        <v>1994</v>
      </c>
      <c r="E556" s="65" t="s">
        <v>4426</v>
      </c>
      <c r="F556" s="70" t="s">
        <v>4091</v>
      </c>
      <c r="G556" s="70" t="s">
        <v>4091</v>
      </c>
      <c r="H556" s="18" t="s">
        <v>257</v>
      </c>
      <c r="I556" s="11" t="s">
        <v>4101</v>
      </c>
    </row>
    <row r="557" spans="1:9" s="60" customFormat="1" ht="13" outlineLevel="1" x14ac:dyDescent="0.35">
      <c r="A557" s="972">
        <v>554</v>
      </c>
      <c r="B557" s="673"/>
      <c r="C557" s="693" t="s">
        <v>2580</v>
      </c>
      <c r="D557" s="892"/>
      <c r="E557" s="674"/>
      <c r="F557" s="674" t="s">
        <v>1642</v>
      </c>
      <c r="G557" s="674" t="s">
        <v>1642</v>
      </c>
      <c r="H557" s="675" t="s">
        <v>1642</v>
      </c>
      <c r="I557" s="675" t="s">
        <v>1642</v>
      </c>
    </row>
    <row r="558" spans="1:9" s="60" customFormat="1" ht="100" outlineLevel="2" x14ac:dyDescent="0.35">
      <c r="A558" s="805">
        <v>555</v>
      </c>
      <c r="B558" s="603" t="s">
        <v>556</v>
      </c>
      <c r="C558" s="17" t="s">
        <v>557</v>
      </c>
      <c r="D558" s="127" t="s">
        <v>256</v>
      </c>
      <c r="E558" s="70" t="s">
        <v>558</v>
      </c>
      <c r="F558" s="70" t="s">
        <v>4091</v>
      </c>
      <c r="G558" s="70" t="s">
        <v>4091</v>
      </c>
      <c r="H558" s="18" t="s">
        <v>257</v>
      </c>
      <c r="I558" s="11" t="s">
        <v>4427</v>
      </c>
    </row>
    <row r="559" spans="1:9" s="60" customFormat="1" ht="200" outlineLevel="2" x14ac:dyDescent="0.35">
      <c r="A559" s="805">
        <v>556</v>
      </c>
      <c r="B559" s="603" t="s">
        <v>568</v>
      </c>
      <c r="C559" s="28" t="s">
        <v>569</v>
      </c>
      <c r="D559" s="127" t="s">
        <v>256</v>
      </c>
      <c r="E559" s="70" t="s">
        <v>570</v>
      </c>
      <c r="F559" s="70" t="s">
        <v>4091</v>
      </c>
      <c r="G559" s="70" t="s">
        <v>4091</v>
      </c>
      <c r="H559" s="18" t="s">
        <v>257</v>
      </c>
      <c r="I559" s="11" t="s">
        <v>4427</v>
      </c>
    </row>
    <row r="560" spans="1:9" s="60" customFormat="1" ht="13" outlineLevel="1" x14ac:dyDescent="0.35">
      <c r="A560" s="972">
        <v>557</v>
      </c>
      <c r="B560" s="673"/>
      <c r="C560" s="693" t="s">
        <v>2581</v>
      </c>
      <c r="D560" s="892"/>
      <c r="E560" s="674"/>
      <c r="F560" s="674" t="s">
        <v>1642</v>
      </c>
      <c r="G560" s="674" t="s">
        <v>1642</v>
      </c>
      <c r="H560" s="675" t="s">
        <v>1642</v>
      </c>
      <c r="I560" s="675" t="s">
        <v>1642</v>
      </c>
    </row>
    <row r="561" spans="1:9" s="60" customFormat="1" ht="100" outlineLevel="2" x14ac:dyDescent="0.35">
      <c r="A561" s="805">
        <v>558</v>
      </c>
      <c r="B561" s="603" t="s">
        <v>588</v>
      </c>
      <c r="C561" s="17" t="s">
        <v>589</v>
      </c>
      <c r="D561" s="127" t="s">
        <v>256</v>
      </c>
      <c r="E561" s="70" t="s">
        <v>590</v>
      </c>
      <c r="F561" s="70" t="s">
        <v>4091</v>
      </c>
      <c r="G561" s="70" t="s">
        <v>4091</v>
      </c>
      <c r="H561" s="18" t="s">
        <v>257</v>
      </c>
      <c r="I561" s="11" t="s">
        <v>4427</v>
      </c>
    </row>
    <row r="562" spans="1:9" s="60" customFormat="1" ht="200" outlineLevel="2" x14ac:dyDescent="0.35">
      <c r="A562" s="805">
        <v>559</v>
      </c>
      <c r="B562" s="603" t="s">
        <v>592</v>
      </c>
      <c r="C562" s="17" t="s">
        <v>593</v>
      </c>
      <c r="D562" s="127" t="s">
        <v>256</v>
      </c>
      <c r="E562" s="70" t="s">
        <v>594</v>
      </c>
      <c r="F562" s="70" t="s">
        <v>4091</v>
      </c>
      <c r="G562" s="70" t="s">
        <v>4091</v>
      </c>
      <c r="H562" s="18" t="s">
        <v>257</v>
      </c>
      <c r="I562" s="11" t="s">
        <v>4427</v>
      </c>
    </row>
    <row r="563" spans="1:9" s="60" customFormat="1" ht="13" outlineLevel="1" x14ac:dyDescent="0.35">
      <c r="A563" s="972">
        <v>560</v>
      </c>
      <c r="B563" s="673"/>
      <c r="C563" s="693" t="s">
        <v>2582</v>
      </c>
      <c r="D563" s="892"/>
      <c r="E563" s="674"/>
      <c r="F563" s="674" t="s">
        <v>1642</v>
      </c>
      <c r="G563" s="674" t="s">
        <v>1642</v>
      </c>
      <c r="H563" s="675" t="s">
        <v>1642</v>
      </c>
      <c r="I563" s="675" t="s">
        <v>1642</v>
      </c>
    </row>
    <row r="564" spans="1:9" s="60" customFormat="1" ht="100" outlineLevel="2" x14ac:dyDescent="0.35">
      <c r="A564" s="805">
        <v>561</v>
      </c>
      <c r="B564" s="603" t="s">
        <v>2583</v>
      </c>
      <c r="C564" s="17" t="s">
        <v>2584</v>
      </c>
      <c r="D564" s="43" t="s">
        <v>4094</v>
      </c>
      <c r="E564" s="69" t="s">
        <v>4428</v>
      </c>
      <c r="F564" s="70" t="s">
        <v>4091</v>
      </c>
      <c r="G564" s="70" t="s">
        <v>4091</v>
      </c>
      <c r="H564" s="17" t="s">
        <v>1870</v>
      </c>
      <c r="I564" s="20" t="s">
        <v>4091</v>
      </c>
    </row>
    <row r="565" spans="1:9" ht="78" x14ac:dyDescent="0.35">
      <c r="A565" s="474">
        <v>562</v>
      </c>
      <c r="B565" s="474"/>
      <c r="C565" s="176" t="s">
        <v>2585</v>
      </c>
      <c r="D565" s="973" t="s">
        <v>2587</v>
      </c>
      <c r="E565" s="474"/>
      <c r="F565" s="223" t="s">
        <v>1642</v>
      </c>
      <c r="G565" s="223" t="s">
        <v>1642</v>
      </c>
      <c r="H565" s="245" t="s">
        <v>1642</v>
      </c>
      <c r="I565" s="245" t="s">
        <v>1642</v>
      </c>
    </row>
    <row r="566" spans="1:9" ht="13" outlineLevel="1" x14ac:dyDescent="0.35">
      <c r="A566" s="966">
        <v>563</v>
      </c>
      <c r="B566" s="473"/>
      <c r="C566" s="12" t="s">
        <v>2588</v>
      </c>
      <c r="D566" s="416"/>
      <c r="E566" s="416"/>
      <c r="F566" s="6" t="s">
        <v>1642</v>
      </c>
      <c r="G566" s="6" t="s">
        <v>1642</v>
      </c>
      <c r="H566" s="71" t="s">
        <v>1642</v>
      </c>
      <c r="I566" s="71" t="s">
        <v>1642</v>
      </c>
    </row>
    <row r="567" spans="1:9" outlineLevel="2" x14ac:dyDescent="0.35">
      <c r="A567" s="934">
        <v>564</v>
      </c>
      <c r="B567" s="457" t="s">
        <v>2589</v>
      </c>
      <c r="C567" s="40" t="s">
        <v>2492</v>
      </c>
      <c r="D567" s="931" t="s">
        <v>4094</v>
      </c>
      <c r="E567" s="259" t="s">
        <v>505</v>
      </c>
      <c r="F567" s="17" t="s">
        <v>4091</v>
      </c>
      <c r="G567" s="17" t="s">
        <v>4091</v>
      </c>
      <c r="H567" s="18" t="s">
        <v>1870</v>
      </c>
      <c r="I567" s="17" t="s">
        <v>4091</v>
      </c>
    </row>
    <row r="568" spans="1:9" outlineLevel="2" x14ac:dyDescent="0.35">
      <c r="A568" s="934">
        <v>565</v>
      </c>
      <c r="B568" s="457" t="s">
        <v>2590</v>
      </c>
      <c r="C568" s="40" t="s">
        <v>2494</v>
      </c>
      <c r="D568" s="931" t="s">
        <v>4094</v>
      </c>
      <c r="E568" s="259" t="s">
        <v>505</v>
      </c>
      <c r="F568" s="17" t="s">
        <v>4091</v>
      </c>
      <c r="G568" s="17" t="s">
        <v>4091</v>
      </c>
      <c r="H568" s="18" t="s">
        <v>1870</v>
      </c>
      <c r="I568" s="17" t="s">
        <v>4091</v>
      </c>
    </row>
    <row r="569" spans="1:9" outlineLevel="2" x14ac:dyDescent="0.35">
      <c r="A569" s="934">
        <v>566</v>
      </c>
      <c r="B569" s="457" t="s">
        <v>2591</v>
      </c>
      <c r="C569" s="40" t="s">
        <v>2496</v>
      </c>
      <c r="D569" s="931" t="s">
        <v>4094</v>
      </c>
      <c r="E569" s="259" t="s">
        <v>505</v>
      </c>
      <c r="F569" s="17" t="s">
        <v>4091</v>
      </c>
      <c r="G569" s="17" t="s">
        <v>4091</v>
      </c>
      <c r="H569" s="18" t="s">
        <v>1870</v>
      </c>
      <c r="I569" s="17" t="s">
        <v>4091</v>
      </c>
    </row>
    <row r="570" spans="1:9" outlineLevel="2" x14ac:dyDescent="0.35">
      <c r="A570" s="934">
        <v>567</v>
      </c>
      <c r="B570" s="457" t="s">
        <v>2592</v>
      </c>
      <c r="C570" s="40" t="s">
        <v>2498</v>
      </c>
      <c r="D570" s="931" t="s">
        <v>4094</v>
      </c>
      <c r="E570" s="259" t="s">
        <v>505</v>
      </c>
      <c r="F570" s="17" t="s">
        <v>4091</v>
      </c>
      <c r="G570" s="17" t="s">
        <v>4091</v>
      </c>
      <c r="H570" s="18" t="s">
        <v>1870</v>
      </c>
      <c r="I570" s="17" t="s">
        <v>4091</v>
      </c>
    </row>
    <row r="571" spans="1:9" outlineLevel="2" x14ac:dyDescent="0.35">
      <c r="A571" s="934">
        <v>568</v>
      </c>
      <c r="B571" s="457" t="s">
        <v>2593</v>
      </c>
      <c r="C571" s="40" t="s">
        <v>2500</v>
      </c>
      <c r="D571" s="931" t="s">
        <v>4094</v>
      </c>
      <c r="E571" s="259" t="s">
        <v>505</v>
      </c>
      <c r="F571" s="17" t="s">
        <v>4091</v>
      </c>
      <c r="G571" s="17" t="s">
        <v>4091</v>
      </c>
      <c r="H571" s="18" t="s">
        <v>1870</v>
      </c>
      <c r="I571" s="17" t="s">
        <v>4091</v>
      </c>
    </row>
    <row r="572" spans="1:9" outlineLevel="2" x14ac:dyDescent="0.35">
      <c r="A572" s="934">
        <v>569</v>
      </c>
      <c r="B572" s="457" t="s">
        <v>2594</v>
      </c>
      <c r="C572" s="40" t="s">
        <v>2502</v>
      </c>
      <c r="D572" s="931" t="s">
        <v>4094</v>
      </c>
      <c r="E572" s="259" t="s">
        <v>505</v>
      </c>
      <c r="F572" s="17" t="s">
        <v>4091</v>
      </c>
      <c r="G572" s="17" t="s">
        <v>4091</v>
      </c>
      <c r="H572" s="18" t="s">
        <v>1870</v>
      </c>
      <c r="I572" s="17" t="s">
        <v>4091</v>
      </c>
    </row>
    <row r="573" spans="1:9" ht="13" outlineLevel="1" x14ac:dyDescent="0.35">
      <c r="A573" s="799">
        <v>570</v>
      </c>
      <c r="B573" s="431"/>
      <c r="C573" s="6" t="s">
        <v>2595</v>
      </c>
      <c r="D573" s="965"/>
      <c r="E573" s="155"/>
      <c r="F573" s="78" t="s">
        <v>1642</v>
      </c>
      <c r="G573" s="78" t="s">
        <v>1642</v>
      </c>
      <c r="H573" s="420" t="s">
        <v>1642</v>
      </c>
      <c r="I573" s="420" t="s">
        <v>1642</v>
      </c>
    </row>
    <row r="574" spans="1:9" ht="37.5" outlineLevel="2" x14ac:dyDescent="0.35">
      <c r="A574" s="934">
        <v>571</v>
      </c>
      <c r="B574" s="457" t="s">
        <v>2596</v>
      </c>
      <c r="C574" s="63" t="s">
        <v>1847</v>
      </c>
      <c r="D574" s="257" t="s">
        <v>4090</v>
      </c>
      <c r="E574" s="69" t="s">
        <v>4729</v>
      </c>
      <c r="F574" s="17" t="s">
        <v>4091</v>
      </c>
      <c r="G574" s="17" t="s">
        <v>4091</v>
      </c>
      <c r="H574" s="18" t="s">
        <v>257</v>
      </c>
      <c r="I574" s="40" t="s">
        <v>4106</v>
      </c>
    </row>
    <row r="575" spans="1:9" outlineLevel="2" x14ac:dyDescent="0.35">
      <c r="A575" s="934">
        <v>572</v>
      </c>
      <c r="B575" s="457" t="s">
        <v>2597</v>
      </c>
      <c r="C575" s="63" t="s">
        <v>2106</v>
      </c>
      <c r="D575" s="974" t="s">
        <v>1994</v>
      </c>
      <c r="E575" s="259" t="s">
        <v>505</v>
      </c>
      <c r="F575" s="17" t="s">
        <v>4091</v>
      </c>
      <c r="G575" s="17" t="s">
        <v>4091</v>
      </c>
      <c r="H575" s="18" t="s">
        <v>257</v>
      </c>
      <c r="I575" s="40" t="s">
        <v>4101</v>
      </c>
    </row>
    <row r="576" spans="1:9" ht="37.5" outlineLevel="2" x14ac:dyDescent="0.35">
      <c r="A576" s="934">
        <v>573</v>
      </c>
      <c r="B576" s="457" t="s">
        <v>2598</v>
      </c>
      <c r="C576" s="63" t="s">
        <v>1866</v>
      </c>
      <c r="D576" s="257" t="s">
        <v>4090</v>
      </c>
      <c r="E576" s="259"/>
      <c r="F576" s="17" t="s">
        <v>4091</v>
      </c>
      <c r="G576" s="17" t="s">
        <v>4091</v>
      </c>
      <c r="H576" s="18" t="s">
        <v>257</v>
      </c>
      <c r="I576" s="40" t="s">
        <v>4106</v>
      </c>
    </row>
    <row r="577" spans="1:9" ht="37.5" outlineLevel="2" x14ac:dyDescent="0.35">
      <c r="A577" s="934">
        <v>574</v>
      </c>
      <c r="B577" s="457" t="s">
        <v>2599</v>
      </c>
      <c r="C577" s="63" t="s">
        <v>2117</v>
      </c>
      <c r="D577" s="257" t="s">
        <v>4090</v>
      </c>
      <c r="E577" s="259"/>
      <c r="F577" s="17" t="s">
        <v>4091</v>
      </c>
      <c r="G577" s="17" t="s">
        <v>4091</v>
      </c>
      <c r="H577" s="18" t="s">
        <v>257</v>
      </c>
      <c r="I577" s="40" t="s">
        <v>4106</v>
      </c>
    </row>
    <row r="578" spans="1:9" ht="37.5" outlineLevel="2" x14ac:dyDescent="0.35">
      <c r="A578" s="934">
        <v>575</v>
      </c>
      <c r="B578" s="457" t="s">
        <v>2600</v>
      </c>
      <c r="C578" s="63" t="s">
        <v>2601</v>
      </c>
      <c r="D578" s="257" t="s">
        <v>4090</v>
      </c>
      <c r="E578" s="259"/>
      <c r="F578" s="17" t="s">
        <v>4091</v>
      </c>
      <c r="G578" s="17" t="s">
        <v>4091</v>
      </c>
      <c r="H578" s="18" t="s">
        <v>257</v>
      </c>
      <c r="I578" s="40" t="s">
        <v>4106</v>
      </c>
    </row>
    <row r="579" spans="1:9" ht="37.5" outlineLevel="2" x14ac:dyDescent="0.35">
      <c r="A579" s="934">
        <v>576</v>
      </c>
      <c r="B579" s="457" t="s">
        <v>2602</v>
      </c>
      <c r="C579" s="63" t="s">
        <v>2121</v>
      </c>
      <c r="D579" s="257" t="s">
        <v>4090</v>
      </c>
      <c r="E579" s="70" t="s">
        <v>4730</v>
      </c>
      <c r="F579" s="17" t="s">
        <v>4091</v>
      </c>
      <c r="G579" s="17" t="s">
        <v>4091</v>
      </c>
      <c r="H579" s="18" t="s">
        <v>257</v>
      </c>
      <c r="I579" s="40" t="s">
        <v>4106</v>
      </c>
    </row>
    <row r="580" spans="1:9" ht="37.5" outlineLevel="2" x14ac:dyDescent="0.35">
      <c r="A580" s="934">
        <v>577</v>
      </c>
      <c r="B580" s="457" t="s">
        <v>2603</v>
      </c>
      <c r="C580" s="63" t="s">
        <v>2123</v>
      </c>
      <c r="D580" s="257" t="s">
        <v>4090</v>
      </c>
      <c r="E580" s="65"/>
      <c r="F580" s="17" t="s">
        <v>4091</v>
      </c>
      <c r="G580" s="17" t="s">
        <v>4091</v>
      </c>
      <c r="H580" s="18" t="s">
        <v>257</v>
      </c>
      <c r="I580" s="40" t="s">
        <v>4106</v>
      </c>
    </row>
    <row r="581" spans="1:9" ht="37.5" outlineLevel="2" x14ac:dyDescent="0.35">
      <c r="A581" s="934">
        <v>578</v>
      </c>
      <c r="B581" s="457" t="s">
        <v>2604</v>
      </c>
      <c r="C581" s="63" t="s">
        <v>2605</v>
      </c>
      <c r="D581" s="257" t="s">
        <v>4090</v>
      </c>
      <c r="E581" s="259" t="s">
        <v>4731</v>
      </c>
      <c r="F581" s="17" t="s">
        <v>4091</v>
      </c>
      <c r="G581" s="17" t="s">
        <v>4091</v>
      </c>
      <c r="H581" s="18" t="s">
        <v>257</v>
      </c>
      <c r="I581" s="40" t="s">
        <v>4106</v>
      </c>
    </row>
    <row r="582" spans="1:9" outlineLevel="2" x14ac:dyDescent="0.35">
      <c r="A582" s="934">
        <v>579</v>
      </c>
      <c r="B582" s="457" t="s">
        <v>2606</v>
      </c>
      <c r="C582" s="63" t="s">
        <v>2607</v>
      </c>
      <c r="D582" s="931" t="s">
        <v>4094</v>
      </c>
      <c r="E582" s="16"/>
      <c r="F582" s="17" t="s">
        <v>4091</v>
      </c>
      <c r="G582" s="17" t="s">
        <v>4091</v>
      </c>
      <c r="H582" s="18" t="s">
        <v>1870</v>
      </c>
      <c r="I582" s="17" t="s">
        <v>4091</v>
      </c>
    </row>
    <row r="583" spans="1:9" ht="37.5" outlineLevel="2" x14ac:dyDescent="0.35">
      <c r="A583" s="934">
        <v>580</v>
      </c>
      <c r="B583" s="457" t="s">
        <v>2608</v>
      </c>
      <c r="C583" s="63" t="s">
        <v>2609</v>
      </c>
      <c r="D583" s="257" t="s">
        <v>4090</v>
      </c>
      <c r="E583" s="65"/>
      <c r="F583" s="17" t="s">
        <v>4091</v>
      </c>
      <c r="G583" s="17" t="s">
        <v>4091</v>
      </c>
      <c r="H583" s="18" t="s">
        <v>257</v>
      </c>
      <c r="I583" s="40" t="s">
        <v>4106</v>
      </c>
    </row>
    <row r="584" spans="1:9" ht="37.5" outlineLevel="2" x14ac:dyDescent="0.35">
      <c r="A584" s="934">
        <v>581</v>
      </c>
      <c r="B584" s="457" t="s">
        <v>2610</v>
      </c>
      <c r="C584" s="11" t="s">
        <v>2611</v>
      </c>
      <c r="D584" s="257" t="s">
        <v>4090</v>
      </c>
      <c r="E584" s="65" t="s">
        <v>4732</v>
      </c>
      <c r="F584" s="17" t="s">
        <v>4091</v>
      </c>
      <c r="G584" s="17" t="s">
        <v>4091</v>
      </c>
      <c r="H584" s="18" t="s">
        <v>257</v>
      </c>
      <c r="I584" s="40" t="s">
        <v>4106</v>
      </c>
    </row>
    <row r="585" spans="1:9" ht="25" outlineLevel="2" x14ac:dyDescent="0.35">
      <c r="A585" s="934">
        <v>582</v>
      </c>
      <c r="B585" s="457" t="s">
        <v>2612</v>
      </c>
      <c r="C585" s="63" t="s">
        <v>2104</v>
      </c>
      <c r="D585" s="257" t="s">
        <v>4090</v>
      </c>
      <c r="E585" s="69" t="s">
        <v>4159</v>
      </c>
      <c r="F585" s="17" t="s">
        <v>4091</v>
      </c>
      <c r="G585" s="17" t="s">
        <v>4091</v>
      </c>
      <c r="H585" s="18" t="s">
        <v>257</v>
      </c>
      <c r="I585" s="11" t="s">
        <v>4092</v>
      </c>
    </row>
    <row r="586" spans="1:9" ht="25" outlineLevel="2" x14ac:dyDescent="0.35">
      <c r="A586" s="934">
        <v>583</v>
      </c>
      <c r="B586" s="457" t="s">
        <v>2613</v>
      </c>
      <c r="C586" s="63" t="s">
        <v>2614</v>
      </c>
      <c r="D586" s="257" t="s">
        <v>4090</v>
      </c>
      <c r="E586" s="502" t="s">
        <v>505</v>
      </c>
      <c r="F586" s="17" t="s">
        <v>4091</v>
      </c>
      <c r="G586" s="17" t="s">
        <v>4091</v>
      </c>
      <c r="H586" s="18" t="s">
        <v>257</v>
      </c>
      <c r="I586" s="11" t="s">
        <v>4092</v>
      </c>
    </row>
    <row r="587" spans="1:9" ht="25" outlineLevel="2" x14ac:dyDescent="0.35">
      <c r="A587" s="934">
        <v>584</v>
      </c>
      <c r="B587" s="457" t="s">
        <v>2615</v>
      </c>
      <c r="C587" s="63" t="s">
        <v>2108</v>
      </c>
      <c r="D587" s="931" t="s">
        <v>4094</v>
      </c>
      <c r="E587" s="259"/>
      <c r="F587" s="17" t="s">
        <v>4091</v>
      </c>
      <c r="G587" s="17" t="s">
        <v>4091</v>
      </c>
      <c r="H587" s="18" t="s">
        <v>1870</v>
      </c>
      <c r="I587" s="17" t="s">
        <v>4091</v>
      </c>
    </row>
    <row r="588" spans="1:9" ht="25" outlineLevel="2" x14ac:dyDescent="0.35">
      <c r="A588" s="934">
        <v>585</v>
      </c>
      <c r="B588" s="457" t="s">
        <v>2616</v>
      </c>
      <c r="C588" s="63" t="s">
        <v>2110</v>
      </c>
      <c r="D588" s="931" t="s">
        <v>4094</v>
      </c>
      <c r="E588" s="259"/>
      <c r="F588" s="17" t="s">
        <v>4091</v>
      </c>
      <c r="G588" s="17" t="s">
        <v>4091</v>
      </c>
      <c r="H588" s="18" t="s">
        <v>1870</v>
      </c>
      <c r="I588" s="17" t="s">
        <v>4091</v>
      </c>
    </row>
    <row r="589" spans="1:9" outlineLevel="2" x14ac:dyDescent="0.35">
      <c r="A589" s="934">
        <v>586</v>
      </c>
      <c r="B589" s="457" t="s">
        <v>2617</v>
      </c>
      <c r="C589" s="63" t="s">
        <v>2112</v>
      </c>
      <c r="D589" s="931" t="s">
        <v>4094</v>
      </c>
      <c r="E589" s="259"/>
      <c r="F589" s="17" t="s">
        <v>4091</v>
      </c>
      <c r="G589" s="17" t="s">
        <v>4091</v>
      </c>
      <c r="H589" s="18" t="s">
        <v>1870</v>
      </c>
      <c r="I589" s="17" t="s">
        <v>4091</v>
      </c>
    </row>
    <row r="590" spans="1:9" outlineLevel="2" x14ac:dyDescent="0.35">
      <c r="A590" s="934">
        <v>587</v>
      </c>
      <c r="B590" s="457" t="s">
        <v>2618</v>
      </c>
      <c r="C590" s="63" t="s">
        <v>2114</v>
      </c>
      <c r="D590" s="931" t="s">
        <v>4094</v>
      </c>
      <c r="E590" s="259"/>
      <c r="F590" s="17" t="s">
        <v>4091</v>
      </c>
      <c r="G590" s="17" t="s">
        <v>4091</v>
      </c>
      <c r="H590" s="18" t="s">
        <v>1870</v>
      </c>
      <c r="I590" s="17" t="s">
        <v>4091</v>
      </c>
    </row>
    <row r="591" spans="1:9" outlineLevel="2" x14ac:dyDescent="0.35">
      <c r="A591" s="934">
        <v>588</v>
      </c>
      <c r="B591" s="457" t="s">
        <v>2619</v>
      </c>
      <c r="C591" s="63" t="s">
        <v>2620</v>
      </c>
      <c r="D591" s="931" t="s">
        <v>4094</v>
      </c>
      <c r="E591" s="259"/>
      <c r="F591" s="17" t="s">
        <v>4091</v>
      </c>
      <c r="G591" s="17" t="s">
        <v>4091</v>
      </c>
      <c r="H591" s="18" t="s">
        <v>1870</v>
      </c>
      <c r="I591" s="17" t="s">
        <v>4091</v>
      </c>
    </row>
    <row r="592" spans="1:9" ht="37.5" outlineLevel="2" x14ac:dyDescent="0.35">
      <c r="A592" s="934">
        <v>589</v>
      </c>
      <c r="B592" s="457" t="s">
        <v>2621</v>
      </c>
      <c r="C592" s="11" t="s">
        <v>2622</v>
      </c>
      <c r="D592" s="257" t="s">
        <v>4090</v>
      </c>
      <c r="E592" s="259"/>
      <c r="F592" s="17" t="s">
        <v>4091</v>
      </c>
      <c r="G592" s="17" t="s">
        <v>4091</v>
      </c>
      <c r="H592" s="18" t="s">
        <v>257</v>
      </c>
      <c r="I592" s="40" t="s">
        <v>4106</v>
      </c>
    </row>
    <row r="593" spans="1:9" ht="37.5" outlineLevel="2" x14ac:dyDescent="0.35">
      <c r="A593" s="934">
        <v>590</v>
      </c>
      <c r="B593" s="457" t="s">
        <v>2625</v>
      </c>
      <c r="C593" s="63" t="s">
        <v>1851</v>
      </c>
      <c r="D593" s="257" t="s">
        <v>4090</v>
      </c>
      <c r="E593" s="69" t="s">
        <v>4733</v>
      </c>
      <c r="F593" s="17" t="s">
        <v>4091</v>
      </c>
      <c r="G593" s="17" t="s">
        <v>4091</v>
      </c>
      <c r="H593" s="18" t="s">
        <v>257</v>
      </c>
      <c r="I593" s="11" t="s">
        <v>4092</v>
      </c>
    </row>
    <row r="594" spans="1:9" ht="25" outlineLevel="2" x14ac:dyDescent="0.35">
      <c r="A594" s="934">
        <v>591</v>
      </c>
      <c r="B594" s="457" t="s">
        <v>2626</v>
      </c>
      <c r="C594" s="63" t="s">
        <v>1853</v>
      </c>
      <c r="D594" s="931" t="s">
        <v>4094</v>
      </c>
      <c r="E594" s="259"/>
      <c r="F594" s="17" t="s">
        <v>4091</v>
      </c>
      <c r="G594" s="17" t="s">
        <v>4091</v>
      </c>
      <c r="H594" s="18" t="s">
        <v>1870</v>
      </c>
      <c r="I594" s="17" t="s">
        <v>4091</v>
      </c>
    </row>
    <row r="595" spans="1:9" outlineLevel="2" x14ac:dyDescent="0.35">
      <c r="A595" s="934">
        <v>592</v>
      </c>
      <c r="B595" s="457" t="s">
        <v>2627</v>
      </c>
      <c r="C595" s="11" t="s">
        <v>2628</v>
      </c>
      <c r="D595" s="931" t="s">
        <v>4094</v>
      </c>
      <c r="E595" s="259"/>
      <c r="F595" s="17" t="s">
        <v>4091</v>
      </c>
      <c r="G595" s="17" t="s">
        <v>4091</v>
      </c>
      <c r="H595" s="18" t="s">
        <v>1870</v>
      </c>
      <c r="I595" s="17" t="s">
        <v>4091</v>
      </c>
    </row>
    <row r="596" spans="1:9" outlineLevel="2" x14ac:dyDescent="0.35">
      <c r="A596" s="934">
        <v>593</v>
      </c>
      <c r="B596" s="457" t="s">
        <v>2629</v>
      </c>
      <c r="C596" s="11" t="s">
        <v>336</v>
      </c>
      <c r="D596" s="931" t="s">
        <v>4094</v>
      </c>
      <c r="E596" s="259"/>
      <c r="F596" s="17" t="s">
        <v>4091</v>
      </c>
      <c r="G596" s="17" t="s">
        <v>4091</v>
      </c>
      <c r="H596" s="18" t="s">
        <v>1870</v>
      </c>
      <c r="I596" s="17" t="s">
        <v>4091</v>
      </c>
    </row>
    <row r="597" spans="1:9" outlineLevel="2" x14ac:dyDescent="0.35">
      <c r="A597" s="934">
        <v>594</v>
      </c>
      <c r="B597" s="457" t="s">
        <v>2630</v>
      </c>
      <c r="C597" s="64" t="s">
        <v>2631</v>
      </c>
      <c r="D597" s="931" t="s">
        <v>4094</v>
      </c>
      <c r="E597" s="259"/>
      <c r="F597" s="17" t="s">
        <v>4091</v>
      </c>
      <c r="G597" s="17" t="s">
        <v>4091</v>
      </c>
      <c r="H597" s="18" t="s">
        <v>1870</v>
      </c>
      <c r="I597" s="17" t="s">
        <v>4091</v>
      </c>
    </row>
    <row r="598" spans="1:9" outlineLevel="2" x14ac:dyDescent="0.35">
      <c r="A598" s="934">
        <v>595</v>
      </c>
      <c r="B598" s="457" t="s">
        <v>2632</v>
      </c>
      <c r="C598" s="63" t="s">
        <v>2126</v>
      </c>
      <c r="D598" s="931" t="s">
        <v>4094</v>
      </c>
      <c r="E598" s="259"/>
      <c r="F598" s="17" t="s">
        <v>4091</v>
      </c>
      <c r="G598" s="17" t="s">
        <v>4091</v>
      </c>
      <c r="H598" s="18" t="s">
        <v>1870</v>
      </c>
      <c r="I598" s="17" t="s">
        <v>4091</v>
      </c>
    </row>
    <row r="599" spans="1:9" outlineLevel="2" x14ac:dyDescent="0.35">
      <c r="A599" s="934">
        <v>596</v>
      </c>
      <c r="B599" s="457" t="s">
        <v>2633</v>
      </c>
      <c r="C599" s="63" t="s">
        <v>363</v>
      </c>
      <c r="D599" s="931" t="s">
        <v>4094</v>
      </c>
      <c r="E599" s="259"/>
      <c r="F599" s="17" t="s">
        <v>4091</v>
      </c>
      <c r="G599" s="17" t="s">
        <v>4091</v>
      </c>
      <c r="H599" s="18" t="s">
        <v>1870</v>
      </c>
      <c r="I599" s="17" t="s">
        <v>4091</v>
      </c>
    </row>
    <row r="600" spans="1:9" ht="25" outlineLevel="2" x14ac:dyDescent="0.35">
      <c r="A600" s="934">
        <v>597</v>
      </c>
      <c r="B600" s="457" t="s">
        <v>2634</v>
      </c>
      <c r="C600" s="64" t="s">
        <v>2635</v>
      </c>
      <c r="D600" s="931" t="s">
        <v>4094</v>
      </c>
      <c r="E600" s="259"/>
      <c r="F600" s="17" t="s">
        <v>4091</v>
      </c>
      <c r="G600" s="17" t="s">
        <v>4091</v>
      </c>
      <c r="H600" s="18" t="s">
        <v>1870</v>
      </c>
      <c r="I600" s="17" t="s">
        <v>4091</v>
      </c>
    </row>
    <row r="601" spans="1:9" ht="13" outlineLevel="1" x14ac:dyDescent="0.35">
      <c r="A601" s="799">
        <v>598</v>
      </c>
      <c r="B601" s="431"/>
      <c r="C601" s="6" t="s">
        <v>2636</v>
      </c>
      <c r="D601" s="965"/>
      <c r="E601" s="155"/>
      <c r="F601" s="78" t="s">
        <v>1642</v>
      </c>
      <c r="G601" s="78" t="s">
        <v>1642</v>
      </c>
      <c r="H601" s="420" t="s">
        <v>1642</v>
      </c>
      <c r="I601" s="420" t="s">
        <v>1642</v>
      </c>
    </row>
    <row r="602" spans="1:9" ht="37.5" outlineLevel="2" x14ac:dyDescent="0.35">
      <c r="A602" s="934">
        <v>599</v>
      </c>
      <c r="B602" s="457" t="s">
        <v>2637</v>
      </c>
      <c r="C602" s="64" t="s">
        <v>2638</v>
      </c>
      <c r="D602" s="257" t="s">
        <v>4090</v>
      </c>
      <c r="E602" s="69" t="s">
        <v>4734</v>
      </c>
      <c r="F602" s="17" t="s">
        <v>4091</v>
      </c>
      <c r="G602" s="17" t="s">
        <v>4091</v>
      </c>
      <c r="H602" s="18" t="s">
        <v>257</v>
      </c>
      <c r="I602" s="40" t="s">
        <v>4106</v>
      </c>
    </row>
    <row r="603" spans="1:9" ht="37.5" outlineLevel="2" x14ac:dyDescent="0.35">
      <c r="A603" s="934">
        <v>600</v>
      </c>
      <c r="B603" s="457" t="s">
        <v>2639</v>
      </c>
      <c r="C603" s="64" t="s">
        <v>2640</v>
      </c>
      <c r="D603" s="257" t="s">
        <v>4090</v>
      </c>
      <c r="E603" s="259"/>
      <c r="F603" s="17" t="s">
        <v>4091</v>
      </c>
      <c r="G603" s="17" t="s">
        <v>4091</v>
      </c>
      <c r="H603" s="18" t="s">
        <v>257</v>
      </c>
      <c r="I603" s="40" t="s">
        <v>4106</v>
      </c>
    </row>
    <row r="604" spans="1:9" ht="37.5" outlineLevel="2" x14ac:dyDescent="0.35">
      <c r="A604" s="934">
        <v>601</v>
      </c>
      <c r="B604" s="457" t="s">
        <v>2641</v>
      </c>
      <c r="C604" s="64" t="s">
        <v>2642</v>
      </c>
      <c r="D604" s="257" t="s">
        <v>4090</v>
      </c>
      <c r="E604" s="259"/>
      <c r="F604" s="17" t="s">
        <v>4091</v>
      </c>
      <c r="G604" s="17" t="s">
        <v>4091</v>
      </c>
      <c r="H604" s="18" t="s">
        <v>257</v>
      </c>
      <c r="I604" s="40" t="s">
        <v>4106</v>
      </c>
    </row>
    <row r="605" spans="1:9" ht="37.5" outlineLevel="2" x14ac:dyDescent="0.35">
      <c r="A605" s="934">
        <v>602</v>
      </c>
      <c r="B605" s="457" t="s">
        <v>2643</v>
      </c>
      <c r="C605" s="64" t="s">
        <v>2644</v>
      </c>
      <c r="D605" s="257" t="s">
        <v>4090</v>
      </c>
      <c r="E605" s="65" t="s">
        <v>4729</v>
      </c>
      <c r="F605" s="17" t="s">
        <v>4091</v>
      </c>
      <c r="G605" s="17" t="s">
        <v>4091</v>
      </c>
      <c r="H605" s="18" t="s">
        <v>257</v>
      </c>
      <c r="I605" s="40" t="s">
        <v>4106</v>
      </c>
    </row>
    <row r="606" spans="1:9" outlineLevel="2" x14ac:dyDescent="0.35">
      <c r="A606" s="934">
        <v>603</v>
      </c>
      <c r="B606" s="457" t="s">
        <v>2645</v>
      </c>
      <c r="C606" s="64" t="s">
        <v>2646</v>
      </c>
      <c r="D606" s="257" t="s">
        <v>4090</v>
      </c>
      <c r="E606" s="259"/>
      <c r="F606" s="17" t="s">
        <v>4091</v>
      </c>
      <c r="G606" s="17" t="s">
        <v>4091</v>
      </c>
      <c r="H606" s="18" t="s">
        <v>257</v>
      </c>
      <c r="I606" s="11" t="s">
        <v>4092</v>
      </c>
    </row>
    <row r="607" spans="1:9" outlineLevel="2" x14ac:dyDescent="0.35">
      <c r="A607" s="934">
        <v>604</v>
      </c>
      <c r="B607" s="457" t="s">
        <v>2647</v>
      </c>
      <c r="C607" s="64" t="s">
        <v>2648</v>
      </c>
      <c r="D607" s="257" t="s">
        <v>4090</v>
      </c>
      <c r="E607" s="259"/>
      <c r="F607" s="17" t="s">
        <v>4091</v>
      </c>
      <c r="G607" s="17" t="s">
        <v>4091</v>
      </c>
      <c r="H607" s="18" t="s">
        <v>257</v>
      </c>
      <c r="I607" s="11" t="s">
        <v>4092</v>
      </c>
    </row>
    <row r="608" spans="1:9" ht="37.5" outlineLevel="2" x14ac:dyDescent="0.35">
      <c r="A608" s="934">
        <v>605</v>
      </c>
      <c r="B608" s="457" t="s">
        <v>596</v>
      </c>
      <c r="C608" s="64" t="s">
        <v>597</v>
      </c>
      <c r="D608" s="878" t="s">
        <v>256</v>
      </c>
      <c r="E608" s="259"/>
      <c r="F608" s="17" t="s">
        <v>4091</v>
      </c>
      <c r="G608" s="17" t="s">
        <v>4091</v>
      </c>
      <c r="H608" s="18" t="s">
        <v>257</v>
      </c>
      <c r="I608" s="40" t="s">
        <v>4106</v>
      </c>
    </row>
    <row r="609" spans="1:9" ht="25" outlineLevel="2" x14ac:dyDescent="0.35">
      <c r="A609" s="934">
        <v>606</v>
      </c>
      <c r="B609" s="457" t="s">
        <v>2649</v>
      </c>
      <c r="C609" s="64" t="s">
        <v>2650</v>
      </c>
      <c r="D609" s="931" t="s">
        <v>4094</v>
      </c>
      <c r="E609" s="259"/>
      <c r="F609" s="17" t="s">
        <v>4091</v>
      </c>
      <c r="G609" s="17" t="s">
        <v>4091</v>
      </c>
      <c r="H609" s="18" t="s">
        <v>1870</v>
      </c>
      <c r="I609" s="17" t="s">
        <v>4091</v>
      </c>
    </row>
    <row r="610" spans="1:9" outlineLevel="2" x14ac:dyDescent="0.35">
      <c r="A610" s="934">
        <v>607</v>
      </c>
      <c r="B610" s="457" t="s">
        <v>2651</v>
      </c>
      <c r="C610" s="64" t="s">
        <v>1893</v>
      </c>
      <c r="D610" s="931" t="s">
        <v>4094</v>
      </c>
      <c r="E610" s="259"/>
      <c r="F610" s="17" t="s">
        <v>4091</v>
      </c>
      <c r="G610" s="17" t="s">
        <v>4091</v>
      </c>
      <c r="H610" s="18" t="s">
        <v>1870</v>
      </c>
      <c r="I610" s="17" t="s">
        <v>4091</v>
      </c>
    </row>
    <row r="611" spans="1:9" ht="13" outlineLevel="1" x14ac:dyDescent="0.35">
      <c r="A611" s="799">
        <v>608</v>
      </c>
      <c r="B611" s="431"/>
      <c r="C611" s="6" t="s">
        <v>2652</v>
      </c>
      <c r="D611" s="965"/>
      <c r="E611" s="155"/>
      <c r="F611" s="78" t="s">
        <v>1642</v>
      </c>
      <c r="G611" s="78" t="s">
        <v>1642</v>
      </c>
      <c r="H611" s="420" t="s">
        <v>1642</v>
      </c>
      <c r="I611" s="420" t="s">
        <v>1642</v>
      </c>
    </row>
    <row r="612" spans="1:9" ht="37.5" outlineLevel="2" x14ac:dyDescent="0.35">
      <c r="A612" s="934">
        <v>609</v>
      </c>
      <c r="B612" s="457" t="s">
        <v>2653</v>
      </c>
      <c r="C612" s="63" t="s">
        <v>1847</v>
      </c>
      <c r="D612" s="257" t="s">
        <v>4090</v>
      </c>
      <c r="E612" s="69" t="s">
        <v>4735</v>
      </c>
      <c r="F612" s="17" t="s">
        <v>4091</v>
      </c>
      <c r="G612" s="17" t="s">
        <v>4091</v>
      </c>
      <c r="H612" s="18" t="s">
        <v>257</v>
      </c>
      <c r="I612" s="40" t="s">
        <v>4106</v>
      </c>
    </row>
    <row r="613" spans="1:9" ht="37.5" outlineLevel="2" x14ac:dyDescent="0.35">
      <c r="A613" s="934">
        <v>610</v>
      </c>
      <c r="B613" s="457" t="s">
        <v>2654</v>
      </c>
      <c r="C613" s="63" t="s">
        <v>2106</v>
      </c>
      <c r="D613" s="257" t="s">
        <v>4090</v>
      </c>
      <c r="E613" s="259"/>
      <c r="F613" s="17" t="s">
        <v>4091</v>
      </c>
      <c r="G613" s="17" t="s">
        <v>4091</v>
      </c>
      <c r="H613" s="18" t="s">
        <v>257</v>
      </c>
      <c r="I613" s="40" t="s">
        <v>4106</v>
      </c>
    </row>
    <row r="614" spans="1:9" ht="37.5" outlineLevel="2" x14ac:dyDescent="0.35">
      <c r="A614" s="934">
        <v>611</v>
      </c>
      <c r="B614" s="457" t="s">
        <v>2655</v>
      </c>
      <c r="C614" s="63" t="s">
        <v>1866</v>
      </c>
      <c r="D614" s="257" t="s">
        <v>4090</v>
      </c>
      <c r="E614" s="259"/>
      <c r="F614" s="17" t="s">
        <v>4091</v>
      </c>
      <c r="G614" s="17" t="s">
        <v>4091</v>
      </c>
      <c r="H614" s="18" t="s">
        <v>257</v>
      </c>
      <c r="I614" s="40" t="s">
        <v>4106</v>
      </c>
    </row>
    <row r="615" spans="1:9" outlineLevel="2" x14ac:dyDescent="0.35">
      <c r="A615" s="934">
        <v>612</v>
      </c>
      <c r="B615" s="457" t="s">
        <v>2656</v>
      </c>
      <c r="C615" s="63" t="s">
        <v>2657</v>
      </c>
      <c r="D615" s="257" t="s">
        <v>4090</v>
      </c>
      <c r="E615" s="65"/>
      <c r="F615" s="17" t="s">
        <v>4091</v>
      </c>
      <c r="G615" s="17" t="s">
        <v>4091</v>
      </c>
      <c r="H615" s="18" t="s">
        <v>257</v>
      </c>
      <c r="I615" s="40" t="s">
        <v>4111</v>
      </c>
    </row>
    <row r="616" spans="1:9" outlineLevel="2" x14ac:dyDescent="0.35">
      <c r="A616" s="934">
        <v>613</v>
      </c>
      <c r="B616" s="457" t="s">
        <v>2658</v>
      </c>
      <c r="C616" s="63" t="s">
        <v>2659</v>
      </c>
      <c r="D616" s="257" t="s">
        <v>4090</v>
      </c>
      <c r="E616" s="259" t="s">
        <v>505</v>
      </c>
      <c r="F616" s="17" t="s">
        <v>4091</v>
      </c>
      <c r="G616" s="17" t="s">
        <v>4091</v>
      </c>
      <c r="H616" s="18" t="s">
        <v>257</v>
      </c>
      <c r="I616" s="11" t="s">
        <v>4092</v>
      </c>
    </row>
    <row r="617" spans="1:9" ht="37.5" outlineLevel="2" x14ac:dyDescent="0.35">
      <c r="A617" s="934">
        <v>614</v>
      </c>
      <c r="B617" s="457" t="s">
        <v>2660</v>
      </c>
      <c r="C617" s="63" t="s">
        <v>2117</v>
      </c>
      <c r="D617" s="257" t="s">
        <v>4090</v>
      </c>
      <c r="E617" s="259"/>
      <c r="F617" s="17" t="s">
        <v>4091</v>
      </c>
      <c r="G617" s="17" t="s">
        <v>4091</v>
      </c>
      <c r="H617" s="18" t="s">
        <v>257</v>
      </c>
      <c r="I617" s="40" t="s">
        <v>4106</v>
      </c>
    </row>
    <row r="618" spans="1:9" ht="37.5" outlineLevel="2" x14ac:dyDescent="0.35">
      <c r="A618" s="934">
        <v>615</v>
      </c>
      <c r="B618" s="457" t="s">
        <v>2661</v>
      </c>
      <c r="C618" s="63" t="s">
        <v>2662</v>
      </c>
      <c r="D618" s="257" t="s">
        <v>4090</v>
      </c>
      <c r="E618" s="259"/>
      <c r="F618" s="17" t="s">
        <v>4091</v>
      </c>
      <c r="G618" s="17" t="s">
        <v>4091</v>
      </c>
      <c r="H618" s="18" t="s">
        <v>257</v>
      </c>
      <c r="I618" s="40" t="s">
        <v>4106</v>
      </c>
    </row>
    <row r="619" spans="1:9" outlineLevel="2" x14ac:dyDescent="0.35">
      <c r="A619" s="934">
        <v>616</v>
      </c>
      <c r="B619" s="457" t="s">
        <v>2663</v>
      </c>
      <c r="C619" s="63" t="s">
        <v>2664</v>
      </c>
      <c r="D619" s="257" t="s">
        <v>4090</v>
      </c>
      <c r="E619" s="65" t="s">
        <v>4731</v>
      </c>
      <c r="F619" s="17" t="s">
        <v>4091</v>
      </c>
      <c r="G619" s="17" t="s">
        <v>4091</v>
      </c>
      <c r="H619" s="18" t="s">
        <v>257</v>
      </c>
      <c r="I619" s="40" t="s">
        <v>4111</v>
      </c>
    </row>
    <row r="620" spans="1:9" ht="37.5" outlineLevel="2" x14ac:dyDescent="0.35">
      <c r="A620" s="934">
        <v>617</v>
      </c>
      <c r="B620" s="457" t="s">
        <v>2665</v>
      </c>
      <c r="C620" s="63" t="s">
        <v>2666</v>
      </c>
      <c r="D620" s="257" t="s">
        <v>4090</v>
      </c>
      <c r="E620" s="65" t="s">
        <v>4736</v>
      </c>
      <c r="F620" s="17" t="s">
        <v>4091</v>
      </c>
      <c r="G620" s="17" t="s">
        <v>4091</v>
      </c>
      <c r="H620" s="18" t="s">
        <v>257</v>
      </c>
      <c r="I620" s="40" t="s">
        <v>4106</v>
      </c>
    </row>
    <row r="621" spans="1:9" ht="13" outlineLevel="2" x14ac:dyDescent="0.35">
      <c r="A621" s="934">
        <v>618</v>
      </c>
      <c r="B621" s="457" t="s">
        <v>2667</v>
      </c>
      <c r="C621" s="63" t="s">
        <v>2121</v>
      </c>
      <c r="D621" s="257" t="s">
        <v>4090</v>
      </c>
      <c r="E621" s="696" t="s">
        <v>505</v>
      </c>
      <c r="F621" s="17" t="s">
        <v>4091</v>
      </c>
      <c r="G621" s="17" t="s">
        <v>4091</v>
      </c>
      <c r="H621" s="18" t="s">
        <v>257</v>
      </c>
      <c r="I621" s="11" t="s">
        <v>4092</v>
      </c>
    </row>
    <row r="622" spans="1:9" ht="13" outlineLevel="2" x14ac:dyDescent="0.35">
      <c r="A622" s="934">
        <v>619</v>
      </c>
      <c r="B622" s="457" t="s">
        <v>2668</v>
      </c>
      <c r="C622" s="63" t="s">
        <v>2609</v>
      </c>
      <c r="D622" s="257" t="s">
        <v>4090</v>
      </c>
      <c r="E622" s="696" t="s">
        <v>505</v>
      </c>
      <c r="F622" s="17" t="s">
        <v>4091</v>
      </c>
      <c r="G622" s="17" t="s">
        <v>4091</v>
      </c>
      <c r="H622" s="18" t="s">
        <v>257</v>
      </c>
      <c r="I622" s="40" t="s">
        <v>4111</v>
      </c>
    </row>
    <row r="623" spans="1:9" ht="37.5" outlineLevel="2" x14ac:dyDescent="0.35">
      <c r="A623" s="934">
        <v>620</v>
      </c>
      <c r="B623" s="457" t="s">
        <v>2669</v>
      </c>
      <c r="C623" s="63" t="s">
        <v>2670</v>
      </c>
      <c r="D623" s="257" t="s">
        <v>4090</v>
      </c>
      <c r="E623" s="696" t="s">
        <v>505</v>
      </c>
      <c r="F623" s="17" t="s">
        <v>4091</v>
      </c>
      <c r="G623" s="17" t="s">
        <v>4091</v>
      </c>
      <c r="H623" s="18" t="s">
        <v>257</v>
      </c>
      <c r="I623" s="40" t="s">
        <v>4106</v>
      </c>
    </row>
    <row r="624" spans="1:9" ht="37.5" outlineLevel="2" x14ac:dyDescent="0.35">
      <c r="A624" s="934">
        <v>621</v>
      </c>
      <c r="B624" s="457" t="s">
        <v>2671</v>
      </c>
      <c r="C624" s="63" t="s">
        <v>2672</v>
      </c>
      <c r="D624" s="257" t="s">
        <v>4090</v>
      </c>
      <c r="E624" s="503" t="s">
        <v>505</v>
      </c>
      <c r="F624" s="17" t="s">
        <v>4091</v>
      </c>
      <c r="G624" s="17" t="s">
        <v>4091</v>
      </c>
      <c r="H624" s="18" t="s">
        <v>257</v>
      </c>
      <c r="I624" s="40" t="s">
        <v>4106</v>
      </c>
    </row>
    <row r="625" spans="1:9" outlineLevel="2" x14ac:dyDescent="0.35">
      <c r="A625" s="934">
        <v>622</v>
      </c>
      <c r="B625" s="457" t="s">
        <v>2673</v>
      </c>
      <c r="C625" s="63" t="s">
        <v>2674</v>
      </c>
      <c r="D625" s="257" t="s">
        <v>4090</v>
      </c>
      <c r="E625" s="65" t="s">
        <v>4737</v>
      </c>
      <c r="F625" s="17" t="s">
        <v>4091</v>
      </c>
      <c r="G625" s="17" t="s">
        <v>4091</v>
      </c>
      <c r="H625" s="18" t="s">
        <v>257</v>
      </c>
      <c r="I625" s="40" t="s">
        <v>4092</v>
      </c>
    </row>
    <row r="626" spans="1:9" ht="25" outlineLevel="2" x14ac:dyDescent="0.35">
      <c r="A626" s="934">
        <v>623</v>
      </c>
      <c r="B626" s="457" t="s">
        <v>2675</v>
      </c>
      <c r="C626" s="63" t="s">
        <v>2676</v>
      </c>
      <c r="D626" s="257" t="s">
        <v>4090</v>
      </c>
      <c r="E626" s="69" t="s">
        <v>4159</v>
      </c>
      <c r="F626" s="17" t="s">
        <v>4091</v>
      </c>
      <c r="G626" s="17" t="s">
        <v>4091</v>
      </c>
      <c r="H626" s="18" t="s">
        <v>257</v>
      </c>
      <c r="I626" s="11" t="s">
        <v>4092</v>
      </c>
    </row>
    <row r="627" spans="1:9" ht="25" outlineLevel="2" x14ac:dyDescent="0.35">
      <c r="A627" s="934">
        <v>624</v>
      </c>
      <c r="B627" s="457" t="s">
        <v>2677</v>
      </c>
      <c r="C627" s="63" t="s">
        <v>2678</v>
      </c>
      <c r="D627" s="257" t="s">
        <v>4090</v>
      </c>
      <c r="E627" s="502" t="s">
        <v>505</v>
      </c>
      <c r="F627" s="17" t="s">
        <v>4091</v>
      </c>
      <c r="G627" s="17" t="s">
        <v>4091</v>
      </c>
      <c r="H627" s="18" t="s">
        <v>257</v>
      </c>
      <c r="I627" s="11" t="s">
        <v>4092</v>
      </c>
    </row>
    <row r="628" spans="1:9" ht="37.5" outlineLevel="2" x14ac:dyDescent="0.35">
      <c r="A628" s="934">
        <v>625</v>
      </c>
      <c r="B628" s="457" t="s">
        <v>2679</v>
      </c>
      <c r="C628" s="63" t="s">
        <v>2680</v>
      </c>
      <c r="D628" s="257" t="s">
        <v>4090</v>
      </c>
      <c r="E628" s="259"/>
      <c r="F628" s="17" t="s">
        <v>4091</v>
      </c>
      <c r="G628" s="17" t="s">
        <v>4091</v>
      </c>
      <c r="H628" s="18" t="s">
        <v>257</v>
      </c>
      <c r="I628" s="40" t="s">
        <v>4106</v>
      </c>
    </row>
    <row r="629" spans="1:9" ht="25" outlineLevel="2" x14ac:dyDescent="0.35">
      <c r="A629" s="934">
        <v>626</v>
      </c>
      <c r="B629" s="457" t="s">
        <v>2681</v>
      </c>
      <c r="C629" s="63" t="s">
        <v>2110</v>
      </c>
      <c r="D629" s="931" t="s">
        <v>4094</v>
      </c>
      <c r="E629" s="259" t="s">
        <v>505</v>
      </c>
      <c r="F629" s="17" t="s">
        <v>4091</v>
      </c>
      <c r="G629" s="17" t="s">
        <v>4091</v>
      </c>
      <c r="H629" s="18" t="s">
        <v>1870</v>
      </c>
      <c r="I629" s="17" t="s">
        <v>4091</v>
      </c>
    </row>
    <row r="630" spans="1:9" outlineLevel="2" x14ac:dyDescent="0.35">
      <c r="A630" s="934">
        <v>627</v>
      </c>
      <c r="B630" s="457" t="s">
        <v>2682</v>
      </c>
      <c r="C630" s="63" t="s">
        <v>2114</v>
      </c>
      <c r="D630" s="257" t="s">
        <v>4090</v>
      </c>
      <c r="E630" s="70" t="s">
        <v>4738</v>
      </c>
      <c r="F630" s="17" t="s">
        <v>4091</v>
      </c>
      <c r="G630" s="17" t="s">
        <v>4091</v>
      </c>
      <c r="H630" s="18" t="s">
        <v>257</v>
      </c>
      <c r="I630" s="40" t="s">
        <v>4111</v>
      </c>
    </row>
    <row r="631" spans="1:9" ht="25" outlineLevel="2" x14ac:dyDescent="0.35">
      <c r="A631" s="934">
        <v>628</v>
      </c>
      <c r="B631" s="457" t="s">
        <v>2684</v>
      </c>
      <c r="C631" s="63" t="s">
        <v>1851</v>
      </c>
      <c r="D631" s="257" t="s">
        <v>4090</v>
      </c>
      <c r="E631" s="69" t="s">
        <v>4159</v>
      </c>
      <c r="F631" s="17" t="s">
        <v>4091</v>
      </c>
      <c r="G631" s="17" t="s">
        <v>4091</v>
      </c>
      <c r="H631" s="18" t="s">
        <v>257</v>
      </c>
      <c r="I631" s="11" t="s">
        <v>4092</v>
      </c>
    </row>
    <row r="632" spans="1:9" ht="25" outlineLevel="2" x14ac:dyDescent="0.35">
      <c r="A632" s="934">
        <v>629</v>
      </c>
      <c r="B632" s="457" t="s">
        <v>2685</v>
      </c>
      <c r="C632" s="63" t="s">
        <v>1853</v>
      </c>
      <c r="D632" s="257" t="s">
        <v>4090</v>
      </c>
      <c r="E632" s="63" t="s">
        <v>4739</v>
      </c>
      <c r="F632" s="17" t="s">
        <v>4091</v>
      </c>
      <c r="G632" s="17" t="s">
        <v>4091</v>
      </c>
      <c r="H632" s="18" t="s">
        <v>257</v>
      </c>
      <c r="I632" s="11" t="s">
        <v>4092</v>
      </c>
    </row>
    <row r="633" spans="1:9" ht="37.5" outlineLevel="2" x14ac:dyDescent="0.35">
      <c r="A633" s="934">
        <v>630</v>
      </c>
      <c r="B633" s="457" t="s">
        <v>2686</v>
      </c>
      <c r="C633" s="63" t="s">
        <v>2687</v>
      </c>
      <c r="D633" s="257" t="s">
        <v>4090</v>
      </c>
      <c r="E633" s="65"/>
      <c r="F633" s="17" t="s">
        <v>4091</v>
      </c>
      <c r="G633" s="17" t="s">
        <v>4091</v>
      </c>
      <c r="H633" s="18" t="s">
        <v>257</v>
      </c>
      <c r="I633" s="40" t="s">
        <v>4106</v>
      </c>
    </row>
    <row r="634" spans="1:9" ht="25" outlineLevel="2" x14ac:dyDescent="0.35">
      <c r="A634" s="934">
        <v>631</v>
      </c>
      <c r="B634" s="457" t="s">
        <v>2688</v>
      </c>
      <c r="C634" s="64" t="s">
        <v>2689</v>
      </c>
      <c r="D634" s="931" t="s">
        <v>4094</v>
      </c>
      <c r="E634" s="259" t="s">
        <v>505</v>
      </c>
      <c r="F634" s="17" t="s">
        <v>4091</v>
      </c>
      <c r="G634" s="17" t="s">
        <v>4091</v>
      </c>
      <c r="H634" s="18" t="s">
        <v>1870</v>
      </c>
      <c r="I634" s="17" t="s">
        <v>4091</v>
      </c>
    </row>
    <row r="635" spans="1:9" outlineLevel="2" x14ac:dyDescent="0.35">
      <c r="A635" s="934">
        <v>632</v>
      </c>
      <c r="B635" s="457" t="s">
        <v>4740</v>
      </c>
      <c r="C635" s="64" t="s">
        <v>2691</v>
      </c>
      <c r="D635" s="974" t="s">
        <v>1994</v>
      </c>
      <c r="E635" s="259" t="s">
        <v>4741</v>
      </c>
      <c r="F635" s="17" t="s">
        <v>4091</v>
      </c>
      <c r="G635" s="17" t="s">
        <v>4091</v>
      </c>
      <c r="H635" s="18" t="s">
        <v>257</v>
      </c>
      <c r="I635" s="40" t="s">
        <v>4101</v>
      </c>
    </row>
    <row r="636" spans="1:9" ht="13" outlineLevel="1" x14ac:dyDescent="0.35">
      <c r="A636" s="799">
        <v>633</v>
      </c>
      <c r="B636" s="431"/>
      <c r="C636" s="6" t="s">
        <v>2692</v>
      </c>
      <c r="D636" s="965"/>
      <c r="E636" s="155"/>
      <c r="F636" s="78" t="s">
        <v>1642</v>
      </c>
      <c r="G636" s="78" t="s">
        <v>1642</v>
      </c>
      <c r="H636" s="420" t="s">
        <v>1642</v>
      </c>
      <c r="I636" s="420" t="s">
        <v>1642</v>
      </c>
    </row>
    <row r="637" spans="1:9" ht="25" outlineLevel="2" x14ac:dyDescent="0.35">
      <c r="A637" s="934">
        <v>634</v>
      </c>
      <c r="B637" s="457" t="s">
        <v>2693</v>
      </c>
      <c r="C637" s="63" t="s">
        <v>1847</v>
      </c>
      <c r="D637" s="257" t="s">
        <v>4090</v>
      </c>
      <c r="E637" s="69" t="s">
        <v>4157</v>
      </c>
      <c r="F637" s="17" t="s">
        <v>4091</v>
      </c>
      <c r="G637" s="17" t="s">
        <v>4091</v>
      </c>
      <c r="H637" s="18" t="s">
        <v>257</v>
      </c>
      <c r="I637" s="40" t="s">
        <v>4111</v>
      </c>
    </row>
    <row r="638" spans="1:9" outlineLevel="2" x14ac:dyDescent="0.35">
      <c r="A638" s="934">
        <v>635</v>
      </c>
      <c r="B638" s="457" t="s">
        <v>2694</v>
      </c>
      <c r="C638" s="63" t="s">
        <v>1849</v>
      </c>
      <c r="D638" s="257" t="s">
        <v>4090</v>
      </c>
      <c r="E638" s="16" t="s">
        <v>4158</v>
      </c>
      <c r="F638" s="17" t="s">
        <v>4091</v>
      </c>
      <c r="G638" s="17" t="s">
        <v>4091</v>
      </c>
      <c r="H638" s="18" t="s">
        <v>257</v>
      </c>
      <c r="I638" s="40" t="s">
        <v>4111</v>
      </c>
    </row>
    <row r="639" spans="1:9" ht="25" outlineLevel="2" x14ac:dyDescent="0.35">
      <c r="A639" s="934">
        <v>636</v>
      </c>
      <c r="B639" s="457" t="s">
        <v>2695</v>
      </c>
      <c r="C639" s="63" t="s">
        <v>1862</v>
      </c>
      <c r="D639" s="257" t="s">
        <v>4090</v>
      </c>
      <c r="E639" s="69"/>
      <c r="F639" s="17" t="s">
        <v>4091</v>
      </c>
      <c r="G639" s="17" t="s">
        <v>4091</v>
      </c>
      <c r="H639" s="18" t="s">
        <v>257</v>
      </c>
      <c r="I639" s="40" t="s">
        <v>4111</v>
      </c>
    </row>
    <row r="640" spans="1:9" ht="37.5" outlineLevel="2" x14ac:dyDescent="0.35">
      <c r="A640" s="934">
        <v>637</v>
      </c>
      <c r="B640" s="457" t="s">
        <v>2696</v>
      </c>
      <c r="C640" s="11" t="s">
        <v>1864</v>
      </c>
      <c r="D640" s="257" t="s">
        <v>4090</v>
      </c>
      <c r="E640" s="16"/>
      <c r="F640" s="17" t="s">
        <v>4091</v>
      </c>
      <c r="G640" s="17" t="s">
        <v>4091</v>
      </c>
      <c r="H640" s="18" t="s">
        <v>257</v>
      </c>
      <c r="I640" s="40" t="s">
        <v>4106</v>
      </c>
    </row>
    <row r="641" spans="1:9" ht="37.5" outlineLevel="2" x14ac:dyDescent="0.35">
      <c r="A641" s="934">
        <v>638</v>
      </c>
      <c r="B641" s="457" t="s">
        <v>2697</v>
      </c>
      <c r="C641" s="63" t="s">
        <v>1866</v>
      </c>
      <c r="D641" s="257" t="s">
        <v>4090</v>
      </c>
      <c r="E641" s="69"/>
      <c r="F641" s="17" t="s">
        <v>4091</v>
      </c>
      <c r="G641" s="17" t="s">
        <v>4091</v>
      </c>
      <c r="H641" s="18" t="s">
        <v>257</v>
      </c>
      <c r="I641" s="40" t="s">
        <v>4106</v>
      </c>
    </row>
    <row r="642" spans="1:9" ht="37.5" outlineLevel="2" x14ac:dyDescent="0.35">
      <c r="A642" s="934">
        <v>639</v>
      </c>
      <c r="B642" s="457" t="s">
        <v>2698</v>
      </c>
      <c r="C642" s="11" t="s">
        <v>1161</v>
      </c>
      <c r="D642" s="257" t="s">
        <v>4090</v>
      </c>
      <c r="E642" s="65" t="s">
        <v>4167</v>
      </c>
      <c r="F642" s="17" t="s">
        <v>4091</v>
      </c>
      <c r="G642" s="17" t="s">
        <v>4091</v>
      </c>
      <c r="H642" s="18" t="s">
        <v>257</v>
      </c>
      <c r="I642" s="40" t="s">
        <v>4106</v>
      </c>
    </row>
    <row r="643" spans="1:9" ht="50" outlineLevel="2" x14ac:dyDescent="0.35">
      <c r="A643" s="934">
        <v>640</v>
      </c>
      <c r="B643" s="457" t="s">
        <v>2699</v>
      </c>
      <c r="C643" s="38" t="s">
        <v>2700</v>
      </c>
      <c r="D643" s="257" t="s">
        <v>4090</v>
      </c>
      <c r="E643" s="65" t="s">
        <v>4742</v>
      </c>
      <c r="F643" s="17" t="s">
        <v>4091</v>
      </c>
      <c r="G643" s="17" t="s">
        <v>4091</v>
      </c>
      <c r="H643" s="18" t="s">
        <v>257</v>
      </c>
      <c r="I643" s="40" t="s">
        <v>4106</v>
      </c>
    </row>
    <row r="644" spans="1:9" ht="37.5" outlineLevel="2" x14ac:dyDescent="0.35">
      <c r="A644" s="934">
        <v>641</v>
      </c>
      <c r="B644" s="457" t="s">
        <v>2701</v>
      </c>
      <c r="C644" s="64" t="s">
        <v>1891</v>
      </c>
      <c r="D644" s="257" t="s">
        <v>4090</v>
      </c>
      <c r="E644" s="69" t="s">
        <v>4743</v>
      </c>
      <c r="F644" s="17" t="s">
        <v>4091</v>
      </c>
      <c r="G644" s="17" t="s">
        <v>4091</v>
      </c>
      <c r="H644" s="18" t="s">
        <v>257</v>
      </c>
      <c r="I644" s="40" t="s">
        <v>4106</v>
      </c>
    </row>
    <row r="645" spans="1:9" ht="37.5" outlineLevel="2" x14ac:dyDescent="0.35">
      <c r="A645" s="934">
        <v>642</v>
      </c>
      <c r="B645" s="457" t="s">
        <v>2702</v>
      </c>
      <c r="C645" s="63" t="s">
        <v>2703</v>
      </c>
      <c r="D645" s="257" t="s">
        <v>4090</v>
      </c>
      <c r="E645" s="69" t="s">
        <v>4744</v>
      </c>
      <c r="F645" s="17" t="s">
        <v>4091</v>
      </c>
      <c r="G645" s="17" t="s">
        <v>4091</v>
      </c>
      <c r="H645" s="18" t="s">
        <v>257</v>
      </c>
      <c r="I645" s="40" t="s">
        <v>4106</v>
      </c>
    </row>
    <row r="646" spans="1:9" ht="37.5" outlineLevel="2" x14ac:dyDescent="0.35">
      <c r="A646" s="934">
        <v>643</v>
      </c>
      <c r="B646" s="457" t="s">
        <v>2704</v>
      </c>
      <c r="C646" s="63" t="s">
        <v>2705</v>
      </c>
      <c r="D646" s="257" t="s">
        <v>4090</v>
      </c>
      <c r="E646" s="69" t="s">
        <v>4744</v>
      </c>
      <c r="F646" s="17" t="s">
        <v>4091</v>
      </c>
      <c r="G646" s="17" t="s">
        <v>4091</v>
      </c>
      <c r="H646" s="18" t="s">
        <v>257</v>
      </c>
      <c r="I646" s="40" t="s">
        <v>4106</v>
      </c>
    </row>
    <row r="647" spans="1:9" ht="37.5" outlineLevel="2" x14ac:dyDescent="0.35">
      <c r="A647" s="934">
        <v>644</v>
      </c>
      <c r="B647" s="457" t="s">
        <v>2706</v>
      </c>
      <c r="C647" s="63" t="s">
        <v>2707</v>
      </c>
      <c r="D647" s="257" t="s">
        <v>4090</v>
      </c>
      <c r="E647" s="70" t="s">
        <v>505</v>
      </c>
      <c r="F647" s="17" t="s">
        <v>4091</v>
      </c>
      <c r="G647" s="17" t="s">
        <v>4091</v>
      </c>
      <c r="H647" s="18" t="s">
        <v>257</v>
      </c>
      <c r="I647" s="40" t="s">
        <v>4106</v>
      </c>
    </row>
    <row r="648" spans="1:9" ht="37.5" outlineLevel="2" x14ac:dyDescent="0.35">
      <c r="A648" s="934">
        <v>645</v>
      </c>
      <c r="B648" s="457" t="s">
        <v>2708</v>
      </c>
      <c r="C648" s="63" t="s">
        <v>2709</v>
      </c>
      <c r="D648" s="257" t="s">
        <v>4090</v>
      </c>
      <c r="E648" s="70" t="s">
        <v>4745</v>
      </c>
      <c r="F648" s="17" t="s">
        <v>4091</v>
      </c>
      <c r="G648" s="17" t="s">
        <v>4091</v>
      </c>
      <c r="H648" s="18" t="s">
        <v>257</v>
      </c>
      <c r="I648" s="40" t="s">
        <v>4106</v>
      </c>
    </row>
    <row r="649" spans="1:9" ht="25" outlineLevel="2" x14ac:dyDescent="0.35">
      <c r="A649" s="934">
        <v>646</v>
      </c>
      <c r="B649" s="457" t="s">
        <v>2710</v>
      </c>
      <c r="C649" s="63" t="s">
        <v>1851</v>
      </c>
      <c r="D649" s="257" t="s">
        <v>4090</v>
      </c>
      <c r="E649" s="69" t="s">
        <v>4159</v>
      </c>
      <c r="F649" s="17" t="s">
        <v>4091</v>
      </c>
      <c r="G649" s="17" t="s">
        <v>4091</v>
      </c>
      <c r="H649" s="18" t="s">
        <v>257</v>
      </c>
      <c r="I649" s="11" t="s">
        <v>4092</v>
      </c>
    </row>
    <row r="650" spans="1:9" ht="25" outlineLevel="2" x14ac:dyDescent="0.35">
      <c r="A650" s="934">
        <v>647</v>
      </c>
      <c r="B650" s="457" t="s">
        <v>2711</v>
      </c>
      <c r="C650" s="11" t="s">
        <v>1282</v>
      </c>
      <c r="D650" s="257" t="s">
        <v>4090</v>
      </c>
      <c r="E650" s="16" t="s">
        <v>4161</v>
      </c>
      <c r="F650" s="17" t="s">
        <v>4091</v>
      </c>
      <c r="G650" s="17" t="s">
        <v>4091</v>
      </c>
      <c r="H650" s="18" t="s">
        <v>257</v>
      </c>
      <c r="I650" s="40" t="s">
        <v>4111</v>
      </c>
    </row>
    <row r="651" spans="1:9" ht="37.5" outlineLevel="2" x14ac:dyDescent="0.35">
      <c r="A651" s="934">
        <v>648</v>
      </c>
      <c r="B651" s="457" t="s">
        <v>600</v>
      </c>
      <c r="C651" s="11" t="s">
        <v>336</v>
      </c>
      <c r="D651" s="878" t="s">
        <v>256</v>
      </c>
      <c r="E651" s="16" t="s">
        <v>337</v>
      </c>
      <c r="F651" s="17" t="s">
        <v>4091</v>
      </c>
      <c r="G651" s="17" t="s">
        <v>4091</v>
      </c>
      <c r="H651" s="18" t="s">
        <v>257</v>
      </c>
      <c r="I651" s="40" t="s">
        <v>4106</v>
      </c>
    </row>
    <row r="652" spans="1:9" ht="37.5" outlineLevel="2" x14ac:dyDescent="0.35">
      <c r="A652" s="934">
        <v>649</v>
      </c>
      <c r="B652" s="457" t="s">
        <v>2712</v>
      </c>
      <c r="C652" s="11" t="s">
        <v>1854</v>
      </c>
      <c r="D652" s="257" t="s">
        <v>4090</v>
      </c>
      <c r="E652" s="69" t="s">
        <v>4746</v>
      </c>
      <c r="F652" s="17" t="s">
        <v>4091</v>
      </c>
      <c r="G652" s="17" t="s">
        <v>4091</v>
      </c>
      <c r="H652" s="18" t="s">
        <v>257</v>
      </c>
      <c r="I652" s="40" t="s">
        <v>4106</v>
      </c>
    </row>
    <row r="653" spans="1:9" ht="37.5" outlineLevel="2" x14ac:dyDescent="0.35">
      <c r="A653" s="934">
        <v>650</v>
      </c>
      <c r="B653" s="457" t="s">
        <v>2713</v>
      </c>
      <c r="C653" s="63" t="s">
        <v>1856</v>
      </c>
      <c r="D653" s="257" t="s">
        <v>4090</v>
      </c>
      <c r="E653" s="69" t="s">
        <v>4163</v>
      </c>
      <c r="F653" s="17" t="s">
        <v>4091</v>
      </c>
      <c r="G653" s="17" t="s">
        <v>4091</v>
      </c>
      <c r="H653" s="18" t="s">
        <v>257</v>
      </c>
      <c r="I653" s="40" t="s">
        <v>4106</v>
      </c>
    </row>
    <row r="654" spans="1:9" ht="37.5" outlineLevel="2" x14ac:dyDescent="0.35">
      <c r="A654" s="934">
        <v>651</v>
      </c>
      <c r="B654" s="457" t="s">
        <v>2714</v>
      </c>
      <c r="C654" s="11" t="s">
        <v>1351</v>
      </c>
      <c r="D654" s="257" t="s">
        <v>4090</v>
      </c>
      <c r="E654" s="259" t="s">
        <v>505</v>
      </c>
      <c r="F654" s="17" t="s">
        <v>4091</v>
      </c>
      <c r="G654" s="17" t="s">
        <v>4091</v>
      </c>
      <c r="H654" s="18" t="s">
        <v>257</v>
      </c>
      <c r="I654" s="40" t="s">
        <v>4106</v>
      </c>
    </row>
    <row r="655" spans="1:9" ht="37.5" outlineLevel="2" x14ac:dyDescent="0.35">
      <c r="A655" s="934">
        <v>652</v>
      </c>
      <c r="B655" s="457" t="s">
        <v>2715</v>
      </c>
      <c r="C655" s="11" t="s">
        <v>4722</v>
      </c>
      <c r="D655" s="257" t="s">
        <v>4090</v>
      </c>
      <c r="E655" s="259" t="s">
        <v>505</v>
      </c>
      <c r="F655" s="17" t="s">
        <v>4091</v>
      </c>
      <c r="G655" s="17" t="s">
        <v>4091</v>
      </c>
      <c r="H655" s="18" t="s">
        <v>257</v>
      </c>
      <c r="I655" s="40" t="s">
        <v>4106</v>
      </c>
    </row>
    <row r="656" spans="1:9" ht="25" outlineLevel="2" x14ac:dyDescent="0.35">
      <c r="A656" s="934">
        <v>653</v>
      </c>
      <c r="B656" s="457" t="s">
        <v>2716</v>
      </c>
      <c r="C656" s="63" t="s">
        <v>2614</v>
      </c>
      <c r="D656" s="257" t="s">
        <v>4090</v>
      </c>
      <c r="E656" s="259" t="s">
        <v>505</v>
      </c>
      <c r="F656" s="17" t="s">
        <v>4091</v>
      </c>
      <c r="G656" s="17" t="s">
        <v>4091</v>
      </c>
      <c r="H656" s="18" t="s">
        <v>257</v>
      </c>
      <c r="I656" s="11" t="s">
        <v>4092</v>
      </c>
    </row>
    <row r="657" spans="1:9" outlineLevel="2" x14ac:dyDescent="0.35">
      <c r="A657" s="934">
        <v>654</v>
      </c>
      <c r="B657" s="457" t="s">
        <v>2717</v>
      </c>
      <c r="C657" s="11" t="s">
        <v>1867</v>
      </c>
      <c r="D657" s="974" t="s">
        <v>1994</v>
      </c>
      <c r="E657" s="69" t="s">
        <v>4747</v>
      </c>
      <c r="F657" s="17" t="s">
        <v>4091</v>
      </c>
      <c r="G657" s="17" t="s">
        <v>4091</v>
      </c>
      <c r="H657" s="18" t="s">
        <v>257</v>
      </c>
      <c r="I657" s="40" t="s">
        <v>4101</v>
      </c>
    </row>
    <row r="658" spans="1:9" ht="37.5" outlineLevel="2" x14ac:dyDescent="0.35">
      <c r="A658" s="934">
        <v>655</v>
      </c>
      <c r="B658" s="457" t="s">
        <v>2718</v>
      </c>
      <c r="C658" s="63" t="s">
        <v>1869</v>
      </c>
      <c r="D658" s="257" t="s">
        <v>4090</v>
      </c>
      <c r="E658" s="69" t="s">
        <v>4748</v>
      </c>
      <c r="F658" s="17" t="s">
        <v>4091</v>
      </c>
      <c r="G658" s="17" t="s">
        <v>4091</v>
      </c>
      <c r="H658" s="18" t="s">
        <v>259</v>
      </c>
      <c r="I658" s="40" t="s">
        <v>4106</v>
      </c>
    </row>
    <row r="659" spans="1:9" ht="25" outlineLevel="2" x14ac:dyDescent="0.35">
      <c r="A659" s="934">
        <v>656</v>
      </c>
      <c r="B659" s="457" t="s">
        <v>2719</v>
      </c>
      <c r="C659" s="63" t="s">
        <v>1872</v>
      </c>
      <c r="D659" s="974" t="s">
        <v>1994</v>
      </c>
      <c r="E659" s="69" t="s">
        <v>4618</v>
      </c>
      <c r="F659" s="17" t="s">
        <v>4091</v>
      </c>
      <c r="G659" s="17" t="s">
        <v>4091</v>
      </c>
      <c r="H659" s="18" t="s">
        <v>257</v>
      </c>
      <c r="I659" s="40" t="s">
        <v>4101</v>
      </c>
    </row>
    <row r="660" spans="1:9" ht="25" outlineLevel="2" x14ac:dyDescent="0.35">
      <c r="A660" s="934">
        <v>657</v>
      </c>
      <c r="B660" s="457" t="s">
        <v>2720</v>
      </c>
      <c r="C660" s="63" t="s">
        <v>1874</v>
      </c>
      <c r="D660" s="257" t="s">
        <v>4090</v>
      </c>
      <c r="E660" s="69" t="s">
        <v>4166</v>
      </c>
      <c r="F660" s="17" t="s">
        <v>4091</v>
      </c>
      <c r="G660" s="17" t="s">
        <v>4091</v>
      </c>
      <c r="H660" s="18" t="s">
        <v>257</v>
      </c>
      <c r="I660" s="11" t="s">
        <v>4092</v>
      </c>
    </row>
    <row r="661" spans="1:9" ht="25" outlineLevel="2" x14ac:dyDescent="0.35">
      <c r="A661" s="934">
        <v>658</v>
      </c>
      <c r="B661" s="457" t="s">
        <v>2721</v>
      </c>
      <c r="C661" s="63" t="s">
        <v>1881</v>
      </c>
      <c r="D661" s="931" t="s">
        <v>4094</v>
      </c>
      <c r="E661" s="69" t="s">
        <v>505</v>
      </c>
      <c r="F661" s="17" t="s">
        <v>4091</v>
      </c>
      <c r="G661" s="17" t="s">
        <v>4091</v>
      </c>
      <c r="H661" s="18" t="s">
        <v>1870</v>
      </c>
      <c r="I661" s="17" t="s">
        <v>4091</v>
      </c>
    </row>
    <row r="662" spans="1:9" outlineLevel="2" x14ac:dyDescent="0.35">
      <c r="A662" s="934">
        <v>659</v>
      </c>
      <c r="B662" s="457" t="s">
        <v>2722</v>
      </c>
      <c r="C662" s="63" t="s">
        <v>1886</v>
      </c>
      <c r="D662" s="257" t="s">
        <v>4090</v>
      </c>
      <c r="E662" s="69" t="s">
        <v>505</v>
      </c>
      <c r="F662" s="17" t="s">
        <v>4091</v>
      </c>
      <c r="G662" s="17" t="s">
        <v>4091</v>
      </c>
      <c r="H662" s="18" t="s">
        <v>257</v>
      </c>
      <c r="I662" s="40" t="s">
        <v>4111</v>
      </c>
    </row>
    <row r="663" spans="1:9" ht="37.5" outlineLevel="2" x14ac:dyDescent="0.35">
      <c r="A663" s="934">
        <v>660</v>
      </c>
      <c r="B663" s="457" t="s">
        <v>2723</v>
      </c>
      <c r="C663" s="11" t="s">
        <v>2724</v>
      </c>
      <c r="D663" s="257" t="s">
        <v>4090</v>
      </c>
      <c r="E663" s="69"/>
      <c r="F663" s="17" t="s">
        <v>4091</v>
      </c>
      <c r="G663" s="17" t="s">
        <v>4091</v>
      </c>
      <c r="H663" s="18" t="s">
        <v>257</v>
      </c>
      <c r="I663" s="40" t="s">
        <v>4106</v>
      </c>
    </row>
    <row r="664" spans="1:9" ht="37.5" outlineLevel="2" x14ac:dyDescent="0.35">
      <c r="A664" s="934">
        <v>661</v>
      </c>
      <c r="B664" s="457" t="s">
        <v>2725</v>
      </c>
      <c r="C664" s="11" t="s">
        <v>2726</v>
      </c>
      <c r="D664" s="257" t="s">
        <v>4090</v>
      </c>
      <c r="E664" s="69" t="s">
        <v>4749</v>
      </c>
      <c r="F664" s="17" t="s">
        <v>4091</v>
      </c>
      <c r="G664" s="17" t="s">
        <v>4091</v>
      </c>
      <c r="H664" s="18" t="s">
        <v>257</v>
      </c>
      <c r="I664" s="40" t="s">
        <v>4106</v>
      </c>
    </row>
    <row r="665" spans="1:9" ht="37.5" outlineLevel="2" x14ac:dyDescent="0.35">
      <c r="A665" s="934">
        <v>662</v>
      </c>
      <c r="B665" s="457" t="s">
        <v>2727</v>
      </c>
      <c r="C665" s="11" t="s">
        <v>2728</v>
      </c>
      <c r="D665" s="257" t="s">
        <v>4090</v>
      </c>
      <c r="E665" s="69"/>
      <c r="F665" s="17" t="s">
        <v>4091</v>
      </c>
      <c r="G665" s="17" t="s">
        <v>4091</v>
      </c>
      <c r="H665" s="18" t="s">
        <v>257</v>
      </c>
      <c r="I665" s="40" t="s">
        <v>4106</v>
      </c>
    </row>
    <row r="666" spans="1:9" ht="37.5" outlineLevel="2" x14ac:dyDescent="0.35">
      <c r="A666" s="934">
        <v>663</v>
      </c>
      <c r="B666" s="457" t="s">
        <v>2729</v>
      </c>
      <c r="C666" s="11" t="s">
        <v>1901</v>
      </c>
      <c r="D666" s="257" t="s">
        <v>4090</v>
      </c>
      <c r="E666" s="69" t="s">
        <v>4182</v>
      </c>
      <c r="F666" s="17" t="s">
        <v>4091</v>
      </c>
      <c r="G666" s="17" t="s">
        <v>4091</v>
      </c>
      <c r="H666" s="18" t="s">
        <v>257</v>
      </c>
      <c r="I666" s="40" t="s">
        <v>4106</v>
      </c>
    </row>
    <row r="667" spans="1:9" ht="37.5" outlineLevel="2" x14ac:dyDescent="0.35">
      <c r="A667" s="934">
        <v>664</v>
      </c>
      <c r="B667" s="457" t="s">
        <v>2730</v>
      </c>
      <c r="C667" s="11" t="s">
        <v>2731</v>
      </c>
      <c r="D667" s="257" t="s">
        <v>4090</v>
      </c>
      <c r="E667" s="69"/>
      <c r="F667" s="17" t="s">
        <v>4091</v>
      </c>
      <c r="G667" s="17" t="s">
        <v>4091</v>
      </c>
      <c r="H667" s="18" t="s">
        <v>257</v>
      </c>
      <c r="I667" s="40" t="s">
        <v>4106</v>
      </c>
    </row>
    <row r="668" spans="1:9" ht="37.5" outlineLevel="2" x14ac:dyDescent="0.35">
      <c r="A668" s="934">
        <v>665</v>
      </c>
      <c r="B668" s="457" t="s">
        <v>2732</v>
      </c>
      <c r="C668" s="11" t="s">
        <v>1905</v>
      </c>
      <c r="D668" s="257" t="s">
        <v>4090</v>
      </c>
      <c r="E668" s="69"/>
      <c r="F668" s="17" t="s">
        <v>4091</v>
      </c>
      <c r="G668" s="17" t="s">
        <v>4091</v>
      </c>
      <c r="H668" s="18" t="s">
        <v>257</v>
      </c>
      <c r="I668" s="40" t="s">
        <v>4106</v>
      </c>
    </row>
    <row r="669" spans="1:9" ht="25" outlineLevel="2" x14ac:dyDescent="0.35">
      <c r="A669" s="934">
        <v>666</v>
      </c>
      <c r="B669" s="457" t="s">
        <v>2733</v>
      </c>
      <c r="C669" s="11" t="s">
        <v>1912</v>
      </c>
      <c r="D669" s="257" t="s">
        <v>4090</v>
      </c>
      <c r="E669" s="16" t="s">
        <v>505</v>
      </c>
      <c r="F669" s="17" t="s">
        <v>4091</v>
      </c>
      <c r="G669" s="17" t="s">
        <v>4091</v>
      </c>
      <c r="H669" s="18" t="s">
        <v>257</v>
      </c>
      <c r="I669" s="40" t="s">
        <v>4111</v>
      </c>
    </row>
    <row r="670" spans="1:9" ht="37.5" outlineLevel="2" x14ac:dyDescent="0.35">
      <c r="A670" s="934">
        <v>667</v>
      </c>
      <c r="B670" s="457" t="s">
        <v>2734</v>
      </c>
      <c r="C670" s="11" t="s">
        <v>1914</v>
      </c>
      <c r="D670" s="257" t="s">
        <v>4090</v>
      </c>
      <c r="E670" s="16" t="s">
        <v>505</v>
      </c>
      <c r="F670" s="17" t="s">
        <v>4091</v>
      </c>
      <c r="G670" s="17" t="s">
        <v>4091</v>
      </c>
      <c r="H670" s="21" t="s">
        <v>257</v>
      </c>
      <c r="I670" s="40" t="s">
        <v>4106</v>
      </c>
    </row>
    <row r="671" spans="1:9" ht="37.5" outlineLevel="2" x14ac:dyDescent="0.35">
      <c r="A671" s="934">
        <v>668</v>
      </c>
      <c r="B671" s="457" t="s">
        <v>2735</v>
      </c>
      <c r="C671" s="11" t="s">
        <v>1916</v>
      </c>
      <c r="D671" s="257" t="s">
        <v>4090</v>
      </c>
      <c r="E671" s="16" t="s">
        <v>505</v>
      </c>
      <c r="F671" s="17" t="s">
        <v>4091</v>
      </c>
      <c r="G671" s="17" t="s">
        <v>4091</v>
      </c>
      <c r="H671" s="18" t="s">
        <v>257</v>
      </c>
      <c r="I671" s="40" t="s">
        <v>4106</v>
      </c>
    </row>
    <row r="672" spans="1:9" ht="37.5" outlineLevel="2" x14ac:dyDescent="0.35">
      <c r="A672" s="934">
        <v>669</v>
      </c>
      <c r="B672" s="457" t="s">
        <v>2736</v>
      </c>
      <c r="C672" s="11" t="s">
        <v>1918</v>
      </c>
      <c r="D672" s="257" t="s">
        <v>4090</v>
      </c>
      <c r="E672" s="16" t="s">
        <v>505</v>
      </c>
      <c r="F672" s="17" t="s">
        <v>4091</v>
      </c>
      <c r="G672" s="17" t="s">
        <v>4091</v>
      </c>
      <c r="H672" s="18" t="s">
        <v>259</v>
      </c>
      <c r="I672" s="40" t="s">
        <v>4106</v>
      </c>
    </row>
    <row r="673" spans="1:9" ht="37.5" outlineLevel="2" x14ac:dyDescent="0.35">
      <c r="A673" s="934">
        <v>670</v>
      </c>
      <c r="B673" s="457" t="s">
        <v>2737</v>
      </c>
      <c r="C673" s="11" t="s">
        <v>1920</v>
      </c>
      <c r="D673" s="257" t="s">
        <v>4090</v>
      </c>
      <c r="E673" s="16" t="s">
        <v>505</v>
      </c>
      <c r="F673" s="17" t="s">
        <v>4091</v>
      </c>
      <c r="G673" s="17" t="s">
        <v>4091</v>
      </c>
      <c r="H673" s="18" t="s">
        <v>259</v>
      </c>
      <c r="I673" s="40" t="s">
        <v>4106</v>
      </c>
    </row>
    <row r="674" spans="1:9" ht="37.5" outlineLevel="2" x14ac:dyDescent="0.35">
      <c r="A674" s="934">
        <v>671</v>
      </c>
      <c r="B674" s="457" t="s">
        <v>2738</v>
      </c>
      <c r="C674" s="11" t="s">
        <v>1922</v>
      </c>
      <c r="D674" s="257" t="s">
        <v>4090</v>
      </c>
      <c r="E674" s="16" t="s">
        <v>505</v>
      </c>
      <c r="F674" s="17" t="s">
        <v>4091</v>
      </c>
      <c r="G674" s="17" t="s">
        <v>4091</v>
      </c>
      <c r="H674" s="18" t="s">
        <v>259</v>
      </c>
      <c r="I674" s="40" t="s">
        <v>4106</v>
      </c>
    </row>
    <row r="675" spans="1:9" ht="37.5" outlineLevel="2" x14ac:dyDescent="0.35">
      <c r="A675" s="934">
        <v>672</v>
      </c>
      <c r="B675" s="457" t="s">
        <v>2739</v>
      </c>
      <c r="C675" s="11" t="s">
        <v>1924</v>
      </c>
      <c r="D675" s="257" t="s">
        <v>4090</v>
      </c>
      <c r="E675" s="16" t="s">
        <v>505</v>
      </c>
      <c r="F675" s="17" t="s">
        <v>4091</v>
      </c>
      <c r="G675" s="17" t="s">
        <v>4091</v>
      </c>
      <c r="H675" s="18" t="s">
        <v>259</v>
      </c>
      <c r="I675" s="40" t="s">
        <v>4106</v>
      </c>
    </row>
    <row r="676" spans="1:9" ht="37.5" outlineLevel="2" x14ac:dyDescent="0.35">
      <c r="A676" s="934">
        <v>673</v>
      </c>
      <c r="B676" s="457" t="s">
        <v>2740</v>
      </c>
      <c r="C676" s="11" t="s">
        <v>1928</v>
      </c>
      <c r="D676" s="257" t="s">
        <v>4090</v>
      </c>
      <c r="E676" s="16" t="s">
        <v>505</v>
      </c>
      <c r="F676" s="17" t="s">
        <v>4091</v>
      </c>
      <c r="G676" s="17" t="s">
        <v>4091</v>
      </c>
      <c r="H676" s="18" t="s">
        <v>259</v>
      </c>
      <c r="I676" s="40" t="s">
        <v>4106</v>
      </c>
    </row>
    <row r="677" spans="1:9" outlineLevel="2" x14ac:dyDescent="0.35">
      <c r="A677" s="934">
        <v>674</v>
      </c>
      <c r="B677" s="457" t="s">
        <v>2741</v>
      </c>
      <c r="C677" s="40" t="s">
        <v>2742</v>
      </c>
      <c r="D677" s="974" t="s">
        <v>1994</v>
      </c>
      <c r="E677" s="16"/>
      <c r="F677" s="17" t="s">
        <v>4091</v>
      </c>
      <c r="G677" s="17" t="s">
        <v>4091</v>
      </c>
      <c r="H677" s="18" t="s">
        <v>257</v>
      </c>
      <c r="I677" s="40" t="s">
        <v>4101</v>
      </c>
    </row>
    <row r="678" spans="1:9" outlineLevel="2" x14ac:dyDescent="0.35">
      <c r="A678" s="934">
        <v>675</v>
      </c>
      <c r="B678" s="457" t="s">
        <v>2743</v>
      </c>
      <c r="C678" s="40" t="s">
        <v>1933</v>
      </c>
      <c r="D678" s="974" t="s">
        <v>1994</v>
      </c>
      <c r="E678" s="16"/>
      <c r="F678" s="17" t="s">
        <v>4091</v>
      </c>
      <c r="G678" s="17" t="s">
        <v>4091</v>
      </c>
      <c r="H678" s="18" t="s">
        <v>257</v>
      </c>
      <c r="I678" s="40" t="s">
        <v>4101</v>
      </c>
    </row>
    <row r="679" spans="1:9" outlineLevel="2" x14ac:dyDescent="0.35">
      <c r="A679" s="934">
        <v>676</v>
      </c>
      <c r="B679" s="457" t="s">
        <v>2744</v>
      </c>
      <c r="C679" s="17" t="s">
        <v>2745</v>
      </c>
      <c r="D679" s="974" t="s">
        <v>1994</v>
      </c>
      <c r="E679" s="16" t="s">
        <v>4185</v>
      </c>
      <c r="F679" s="17" t="s">
        <v>4091</v>
      </c>
      <c r="G679" s="17" t="s">
        <v>4091</v>
      </c>
      <c r="H679" s="18" t="s">
        <v>257</v>
      </c>
      <c r="I679" s="40" t="s">
        <v>4101</v>
      </c>
    </row>
    <row r="680" spans="1:9" ht="37.5" outlineLevel="2" x14ac:dyDescent="0.35">
      <c r="A680" s="934">
        <v>677</v>
      </c>
      <c r="B680" s="457" t="s">
        <v>2746</v>
      </c>
      <c r="C680" s="17" t="s">
        <v>2747</v>
      </c>
      <c r="D680" s="257" t="s">
        <v>4090</v>
      </c>
      <c r="E680" s="16"/>
      <c r="F680" s="17" t="s">
        <v>4091</v>
      </c>
      <c r="G680" s="17" t="s">
        <v>4091</v>
      </c>
      <c r="H680" s="18" t="s">
        <v>257</v>
      </c>
      <c r="I680" s="40" t="s">
        <v>4106</v>
      </c>
    </row>
    <row r="681" spans="1:9" outlineLevel="2" x14ac:dyDescent="0.35">
      <c r="A681" s="934">
        <v>678</v>
      </c>
      <c r="B681" s="457" t="s">
        <v>2748</v>
      </c>
      <c r="C681" s="17" t="s">
        <v>2749</v>
      </c>
      <c r="D681" s="974" t="s">
        <v>1994</v>
      </c>
      <c r="E681" s="16"/>
      <c r="F681" s="17" t="s">
        <v>4091</v>
      </c>
      <c r="G681" s="17" t="s">
        <v>4091</v>
      </c>
      <c r="H681" s="18" t="s">
        <v>257</v>
      </c>
      <c r="I681" s="40" t="s">
        <v>4101</v>
      </c>
    </row>
    <row r="682" spans="1:9" outlineLevel="2" x14ac:dyDescent="0.35">
      <c r="A682" s="934">
        <v>679</v>
      </c>
      <c r="B682" s="457" t="s">
        <v>2750</v>
      </c>
      <c r="C682" s="17" t="s">
        <v>2751</v>
      </c>
      <c r="D682" s="974" t="s">
        <v>1994</v>
      </c>
      <c r="E682" s="16" t="s">
        <v>4750</v>
      </c>
      <c r="F682" s="17" t="s">
        <v>4091</v>
      </c>
      <c r="G682" s="17" t="s">
        <v>4091</v>
      </c>
      <c r="H682" s="18" t="s">
        <v>257</v>
      </c>
      <c r="I682" s="40" t="s">
        <v>4101</v>
      </c>
    </row>
    <row r="683" spans="1:9" ht="37.5" outlineLevel="2" x14ac:dyDescent="0.35">
      <c r="A683" s="934">
        <v>680</v>
      </c>
      <c r="B683" s="457" t="s">
        <v>2752</v>
      </c>
      <c r="C683" s="17" t="s">
        <v>1959</v>
      </c>
      <c r="D683" s="974" t="s">
        <v>1994</v>
      </c>
      <c r="E683" s="16" t="s">
        <v>4186</v>
      </c>
      <c r="F683" s="70" t="s">
        <v>4091</v>
      </c>
      <c r="G683" s="70" t="s">
        <v>4091</v>
      </c>
      <c r="H683" s="20" t="s">
        <v>257</v>
      </c>
      <c r="I683" s="11" t="s">
        <v>4106</v>
      </c>
    </row>
    <row r="684" spans="1:9" outlineLevel="2" x14ac:dyDescent="0.35">
      <c r="A684" s="934">
        <v>681</v>
      </c>
      <c r="B684" s="457" t="s">
        <v>2753</v>
      </c>
      <c r="C684" s="17" t="s">
        <v>2754</v>
      </c>
      <c r="D684" s="43" t="s">
        <v>4094</v>
      </c>
      <c r="E684" s="16"/>
      <c r="F684" s="70" t="s">
        <v>4091</v>
      </c>
      <c r="G684" s="70" t="s">
        <v>4091</v>
      </c>
      <c r="H684" s="18" t="s">
        <v>1870</v>
      </c>
      <c r="I684" s="20" t="s">
        <v>4091</v>
      </c>
    </row>
    <row r="685" spans="1:9" ht="37.5" outlineLevel="2" x14ac:dyDescent="0.35">
      <c r="A685" s="934">
        <v>682</v>
      </c>
      <c r="B685" s="457" t="s">
        <v>2755</v>
      </c>
      <c r="C685" s="17" t="s">
        <v>2756</v>
      </c>
      <c r="D685" s="257" t="s">
        <v>4090</v>
      </c>
      <c r="E685" s="16"/>
      <c r="F685" s="17" t="s">
        <v>4091</v>
      </c>
      <c r="G685" s="17" t="s">
        <v>4091</v>
      </c>
      <c r="H685" s="18" t="s">
        <v>257</v>
      </c>
      <c r="I685" s="40" t="s">
        <v>4106</v>
      </c>
    </row>
    <row r="686" spans="1:9" outlineLevel="2" x14ac:dyDescent="0.35">
      <c r="A686" s="934">
        <v>683</v>
      </c>
      <c r="B686" s="457" t="s">
        <v>2757</v>
      </c>
      <c r="C686" s="17" t="s">
        <v>1953</v>
      </c>
      <c r="D686" s="931" t="s">
        <v>4094</v>
      </c>
      <c r="E686" s="16" t="s">
        <v>505</v>
      </c>
      <c r="F686" s="17" t="s">
        <v>4091</v>
      </c>
      <c r="G686" s="17" t="s">
        <v>4091</v>
      </c>
      <c r="H686" s="18" t="s">
        <v>1870</v>
      </c>
      <c r="I686" s="17" t="s">
        <v>4091</v>
      </c>
    </row>
    <row r="687" spans="1:9" ht="25" outlineLevel="2" x14ac:dyDescent="0.35">
      <c r="A687" s="934">
        <v>684</v>
      </c>
      <c r="B687" s="457" t="s">
        <v>2758</v>
      </c>
      <c r="C687" s="17" t="s">
        <v>2759</v>
      </c>
      <c r="D687" s="931" t="s">
        <v>4094</v>
      </c>
      <c r="E687" s="16" t="s">
        <v>505</v>
      </c>
      <c r="F687" s="17" t="s">
        <v>4091</v>
      </c>
      <c r="G687" s="17" t="s">
        <v>4091</v>
      </c>
      <c r="H687" s="18" t="s">
        <v>1870</v>
      </c>
      <c r="I687" s="17" t="s">
        <v>4091</v>
      </c>
    </row>
    <row r="688" spans="1:9" ht="37.5" outlineLevel="2" x14ac:dyDescent="0.35">
      <c r="A688" s="934">
        <v>685</v>
      </c>
      <c r="B688" s="457" t="s">
        <v>2760</v>
      </c>
      <c r="C688" s="28" t="s">
        <v>1963</v>
      </c>
      <c r="D688" s="974" t="s">
        <v>1994</v>
      </c>
      <c r="E688" s="16" t="s">
        <v>4189</v>
      </c>
      <c r="F688" s="17" t="s">
        <v>4091</v>
      </c>
      <c r="G688" s="17" t="s">
        <v>4091</v>
      </c>
      <c r="H688" s="21" t="s">
        <v>257</v>
      </c>
      <c r="I688" s="40" t="s">
        <v>4101</v>
      </c>
    </row>
    <row r="689" spans="1:9" outlineLevel="2" x14ac:dyDescent="0.35">
      <c r="A689" s="934">
        <v>686</v>
      </c>
      <c r="B689" s="457" t="s">
        <v>2761</v>
      </c>
      <c r="C689" s="28" t="s">
        <v>1965</v>
      </c>
      <c r="D689" s="974" t="s">
        <v>1994</v>
      </c>
      <c r="E689" s="16"/>
      <c r="F689" s="17" t="s">
        <v>4091</v>
      </c>
      <c r="G689" s="17" t="s">
        <v>4091</v>
      </c>
      <c r="H689" s="21" t="s">
        <v>257</v>
      </c>
      <c r="I689" s="40" t="s">
        <v>4101</v>
      </c>
    </row>
    <row r="690" spans="1:9" ht="25" outlineLevel="2" x14ac:dyDescent="0.35">
      <c r="A690" s="934">
        <v>687</v>
      </c>
      <c r="B690" s="457" t="s">
        <v>2762</v>
      </c>
      <c r="C690" s="28" t="s">
        <v>1969</v>
      </c>
      <c r="D690" s="974" t="s">
        <v>1994</v>
      </c>
      <c r="E690" s="16" t="s">
        <v>4192</v>
      </c>
      <c r="F690" s="17" t="s">
        <v>4091</v>
      </c>
      <c r="G690" s="17" t="s">
        <v>4091</v>
      </c>
      <c r="H690" s="21" t="s">
        <v>257</v>
      </c>
      <c r="I690" s="40" t="s">
        <v>4101</v>
      </c>
    </row>
    <row r="691" spans="1:9" outlineLevel="2" x14ac:dyDescent="0.35">
      <c r="A691" s="934">
        <v>688</v>
      </c>
      <c r="B691" s="457" t="s">
        <v>2763</v>
      </c>
      <c r="C691" s="28" t="s">
        <v>1971</v>
      </c>
      <c r="D691" s="974" t="s">
        <v>1994</v>
      </c>
      <c r="E691" s="16" t="s">
        <v>4193</v>
      </c>
      <c r="F691" s="17" t="s">
        <v>4091</v>
      </c>
      <c r="G691" s="17" t="s">
        <v>4091</v>
      </c>
      <c r="H691" s="18" t="s">
        <v>257</v>
      </c>
      <c r="I691" s="40" t="s">
        <v>4101</v>
      </c>
    </row>
    <row r="692" spans="1:9" ht="25" outlineLevel="2" x14ac:dyDescent="0.35">
      <c r="A692" s="934">
        <v>689</v>
      </c>
      <c r="B692" s="457" t="s">
        <v>2764</v>
      </c>
      <c r="C692" s="28" t="s">
        <v>1981</v>
      </c>
      <c r="D692" s="974" t="s">
        <v>1994</v>
      </c>
      <c r="E692" s="70" t="s">
        <v>4196</v>
      </c>
      <c r="F692" s="17" t="s">
        <v>4091</v>
      </c>
      <c r="G692" s="17" t="s">
        <v>4091</v>
      </c>
      <c r="H692" s="21" t="s">
        <v>257</v>
      </c>
      <c r="I692" s="40" t="s">
        <v>4101</v>
      </c>
    </row>
    <row r="693" spans="1:9" outlineLevel="2" x14ac:dyDescent="0.35">
      <c r="A693" s="934">
        <v>690</v>
      </c>
      <c r="B693" s="457" t="s">
        <v>2765</v>
      </c>
      <c r="C693" s="28" t="s">
        <v>1985</v>
      </c>
      <c r="D693" s="974" t="s">
        <v>1994</v>
      </c>
      <c r="E693" s="70" t="s">
        <v>4197</v>
      </c>
      <c r="F693" s="17" t="s">
        <v>4091</v>
      </c>
      <c r="G693" s="17" t="s">
        <v>4091</v>
      </c>
      <c r="H693" s="21" t="s">
        <v>257</v>
      </c>
      <c r="I693" s="40" t="s">
        <v>4101</v>
      </c>
    </row>
    <row r="694" spans="1:9" ht="25" outlineLevel="2" x14ac:dyDescent="0.35">
      <c r="A694" s="934">
        <v>691</v>
      </c>
      <c r="B694" s="457" t="s">
        <v>2768</v>
      </c>
      <c r="C694" s="83" t="s">
        <v>2128</v>
      </c>
      <c r="D694" s="257" t="s">
        <v>4090</v>
      </c>
      <c r="E694" s="69" t="s">
        <v>4166</v>
      </c>
      <c r="F694" s="17" t="s">
        <v>4091</v>
      </c>
      <c r="G694" s="17" t="s">
        <v>4091</v>
      </c>
      <c r="H694" s="18" t="s">
        <v>257</v>
      </c>
      <c r="I694" s="11" t="s">
        <v>4092</v>
      </c>
    </row>
    <row r="695" spans="1:9" outlineLevel="2" x14ac:dyDescent="0.35">
      <c r="A695" s="934">
        <v>692</v>
      </c>
      <c r="B695" s="457" t="s">
        <v>2769</v>
      </c>
      <c r="C695" s="63" t="s">
        <v>1893</v>
      </c>
      <c r="D695" s="931" t="s">
        <v>4094</v>
      </c>
      <c r="E695" s="69"/>
      <c r="F695" s="17" t="s">
        <v>4091</v>
      </c>
      <c r="G695" s="17" t="s">
        <v>4091</v>
      </c>
      <c r="H695" s="18" t="s">
        <v>1870</v>
      </c>
      <c r="I695" s="17" t="s">
        <v>4091</v>
      </c>
    </row>
    <row r="696" spans="1:9" outlineLevel="2" x14ac:dyDescent="0.35">
      <c r="A696" s="934">
        <v>693</v>
      </c>
      <c r="B696" s="457" t="s">
        <v>2770</v>
      </c>
      <c r="C696" s="40" t="s">
        <v>1935</v>
      </c>
      <c r="D696" s="931" t="s">
        <v>4094</v>
      </c>
      <c r="E696" s="16"/>
      <c r="F696" s="17" t="s">
        <v>4091</v>
      </c>
      <c r="G696" s="17" t="s">
        <v>4091</v>
      </c>
      <c r="H696" s="18" t="s">
        <v>1870</v>
      </c>
      <c r="I696" s="17" t="s">
        <v>4091</v>
      </c>
    </row>
    <row r="697" spans="1:9" outlineLevel="2" x14ac:dyDescent="0.35">
      <c r="A697" s="934">
        <v>694</v>
      </c>
      <c r="B697" s="457" t="s">
        <v>2771</v>
      </c>
      <c r="C697" s="40" t="s">
        <v>1937</v>
      </c>
      <c r="D697" s="931" t="s">
        <v>4094</v>
      </c>
      <c r="E697" s="16"/>
      <c r="F697" s="17" t="s">
        <v>4091</v>
      </c>
      <c r="G697" s="17" t="s">
        <v>4091</v>
      </c>
      <c r="H697" s="18" t="s">
        <v>1870</v>
      </c>
      <c r="I697" s="17" t="s">
        <v>4091</v>
      </c>
    </row>
    <row r="698" spans="1:9" outlineLevel="2" x14ac:dyDescent="0.35">
      <c r="A698" s="934">
        <v>695</v>
      </c>
      <c r="B698" s="457" t="s">
        <v>2772</v>
      </c>
      <c r="C698" s="40" t="s">
        <v>1939</v>
      </c>
      <c r="D698" s="931" t="s">
        <v>4094</v>
      </c>
      <c r="E698" s="16"/>
      <c r="F698" s="17" t="s">
        <v>4091</v>
      </c>
      <c r="G698" s="17" t="s">
        <v>4091</v>
      </c>
      <c r="H698" s="18" t="s">
        <v>1870</v>
      </c>
      <c r="I698" s="17" t="s">
        <v>4091</v>
      </c>
    </row>
    <row r="699" spans="1:9" outlineLevel="2" x14ac:dyDescent="0.35">
      <c r="A699" s="934">
        <v>696</v>
      </c>
      <c r="B699" s="457" t="s">
        <v>2773</v>
      </c>
      <c r="C699" s="17" t="s">
        <v>1949</v>
      </c>
      <c r="D699" s="931" t="s">
        <v>4094</v>
      </c>
      <c r="E699" s="16"/>
      <c r="F699" s="17" t="s">
        <v>4091</v>
      </c>
      <c r="G699" s="17" t="s">
        <v>4091</v>
      </c>
      <c r="H699" s="18" t="s">
        <v>1870</v>
      </c>
      <c r="I699" s="17" t="s">
        <v>4091</v>
      </c>
    </row>
    <row r="700" spans="1:9" outlineLevel="2" x14ac:dyDescent="0.35">
      <c r="A700" s="934">
        <v>697</v>
      </c>
      <c r="B700" s="457" t="s">
        <v>2774</v>
      </c>
      <c r="C700" s="17" t="s">
        <v>1951</v>
      </c>
      <c r="D700" s="931" t="s">
        <v>4094</v>
      </c>
      <c r="E700" s="16"/>
      <c r="F700" s="17" t="s">
        <v>4091</v>
      </c>
      <c r="G700" s="17" t="s">
        <v>4091</v>
      </c>
      <c r="H700" s="18" t="s">
        <v>1870</v>
      </c>
      <c r="I700" s="17" t="s">
        <v>4091</v>
      </c>
    </row>
    <row r="701" spans="1:9" outlineLevel="2" x14ac:dyDescent="0.35">
      <c r="A701" s="934">
        <v>698</v>
      </c>
      <c r="B701" s="457" t="s">
        <v>2775</v>
      </c>
      <c r="C701" s="17" t="s">
        <v>1957</v>
      </c>
      <c r="D701" s="931" t="s">
        <v>4094</v>
      </c>
      <c r="E701" s="16"/>
      <c r="F701" s="17" t="s">
        <v>4091</v>
      </c>
      <c r="G701" s="17" t="s">
        <v>4091</v>
      </c>
      <c r="H701" s="18" t="s">
        <v>1870</v>
      </c>
      <c r="I701" s="17" t="s">
        <v>4091</v>
      </c>
    </row>
    <row r="702" spans="1:9" outlineLevel="2" x14ac:dyDescent="0.35">
      <c r="A702" s="934">
        <v>699</v>
      </c>
      <c r="B702" s="457" t="s">
        <v>2776</v>
      </c>
      <c r="C702" s="28" t="s">
        <v>1977</v>
      </c>
      <c r="D702" s="931" t="s">
        <v>4094</v>
      </c>
      <c r="E702" s="70"/>
      <c r="F702" s="17" t="s">
        <v>4091</v>
      </c>
      <c r="G702" s="17" t="s">
        <v>4091</v>
      </c>
      <c r="H702" s="18" t="s">
        <v>1870</v>
      </c>
      <c r="I702" s="17" t="s">
        <v>4091</v>
      </c>
    </row>
    <row r="703" spans="1:9" outlineLevel="2" x14ac:dyDescent="0.35">
      <c r="A703" s="934">
        <v>700</v>
      </c>
      <c r="B703" s="457" t="s">
        <v>2777</v>
      </c>
      <c r="C703" s="28" t="s">
        <v>1979</v>
      </c>
      <c r="D703" s="931" t="s">
        <v>4094</v>
      </c>
      <c r="E703" s="70"/>
      <c r="F703" s="17" t="s">
        <v>4091</v>
      </c>
      <c r="G703" s="17" t="s">
        <v>4091</v>
      </c>
      <c r="H703" s="18" t="s">
        <v>1870</v>
      </c>
      <c r="I703" s="17" t="s">
        <v>4091</v>
      </c>
    </row>
    <row r="704" spans="1:9" ht="37.5" outlineLevel="2" x14ac:dyDescent="0.35">
      <c r="A704" s="934">
        <v>701</v>
      </c>
      <c r="B704" s="457" t="s">
        <v>2780</v>
      </c>
      <c r="C704" s="63" t="s">
        <v>1883</v>
      </c>
      <c r="D704" s="792" t="s">
        <v>4172</v>
      </c>
      <c r="E704" s="69"/>
      <c r="F704" s="254" t="s">
        <v>4173</v>
      </c>
      <c r="G704" s="247" t="s">
        <v>4174</v>
      </c>
      <c r="H704" s="18" t="s">
        <v>259</v>
      </c>
      <c r="I704" s="40" t="s">
        <v>4106</v>
      </c>
    </row>
    <row r="705" spans="1:9" ht="37.5" outlineLevel="2" x14ac:dyDescent="0.35">
      <c r="A705" s="934">
        <v>702</v>
      </c>
      <c r="B705" s="457" t="s">
        <v>2781</v>
      </c>
      <c r="C705" s="63" t="s">
        <v>1885</v>
      </c>
      <c r="D705" s="792" t="s">
        <v>4172</v>
      </c>
      <c r="E705" s="69" t="s">
        <v>4175</v>
      </c>
      <c r="F705" s="63" t="s">
        <v>4176</v>
      </c>
      <c r="G705" s="63" t="s">
        <v>4177</v>
      </c>
      <c r="H705" s="18" t="s">
        <v>259</v>
      </c>
      <c r="I705" s="40" t="s">
        <v>4106</v>
      </c>
    </row>
    <row r="706" spans="1:9" ht="37.5" outlineLevel="2" x14ac:dyDescent="0.35">
      <c r="A706" s="934">
        <v>703</v>
      </c>
      <c r="B706" s="457" t="s">
        <v>2782</v>
      </c>
      <c r="C706" s="11" t="s">
        <v>1926</v>
      </c>
      <c r="D706" s="792" t="s">
        <v>4172</v>
      </c>
      <c r="E706" s="16"/>
      <c r="F706" s="11" t="s">
        <v>4173</v>
      </c>
      <c r="G706" s="11" t="s">
        <v>4174</v>
      </c>
      <c r="H706" s="18" t="s">
        <v>259</v>
      </c>
      <c r="I706" s="40" t="s">
        <v>4106</v>
      </c>
    </row>
    <row r="707" spans="1:9" ht="37.5" outlineLevel="2" x14ac:dyDescent="0.35">
      <c r="A707" s="934">
        <v>704</v>
      </c>
      <c r="B707" s="457" t="s">
        <v>2783</v>
      </c>
      <c r="C707" s="28" t="s">
        <v>1973</v>
      </c>
      <c r="D707" s="792" t="s">
        <v>4172</v>
      </c>
      <c r="E707" s="16" t="s">
        <v>4194</v>
      </c>
      <c r="F707" s="11" t="s">
        <v>4173</v>
      </c>
      <c r="G707" s="11" t="s">
        <v>4174</v>
      </c>
      <c r="H707" s="21" t="s">
        <v>259</v>
      </c>
      <c r="I707" s="40" t="s">
        <v>4106</v>
      </c>
    </row>
    <row r="708" spans="1:9" ht="37.5" outlineLevel="2" x14ac:dyDescent="0.35">
      <c r="A708" s="934">
        <v>705</v>
      </c>
      <c r="B708" s="457" t="s">
        <v>2784</v>
      </c>
      <c r="C708" s="28" t="s">
        <v>1975</v>
      </c>
      <c r="D708" s="792" t="s">
        <v>4172</v>
      </c>
      <c r="E708" s="70"/>
      <c r="F708" s="11" t="s">
        <v>4173</v>
      </c>
      <c r="G708" s="11" t="s">
        <v>4174</v>
      </c>
      <c r="H708" s="21" t="s">
        <v>259</v>
      </c>
      <c r="I708" s="40" t="s">
        <v>4106</v>
      </c>
    </row>
    <row r="709" spans="1:9" ht="37.5" outlineLevel="2" x14ac:dyDescent="0.35">
      <c r="A709" s="934">
        <v>706</v>
      </c>
      <c r="B709" s="457" t="s">
        <v>2785</v>
      </c>
      <c r="C709" s="975" t="s">
        <v>1983</v>
      </c>
      <c r="D709" s="257" t="s">
        <v>4090</v>
      </c>
      <c r="E709" s="70" t="s">
        <v>4197</v>
      </c>
      <c r="F709" s="17" t="s">
        <v>4091</v>
      </c>
      <c r="G709" s="17" t="s">
        <v>4091</v>
      </c>
      <c r="H709" s="21" t="s">
        <v>257</v>
      </c>
      <c r="I709" s="40" t="s">
        <v>4106</v>
      </c>
    </row>
    <row r="710" spans="1:9" ht="13" outlineLevel="2" x14ac:dyDescent="0.35">
      <c r="A710" s="934">
        <v>707</v>
      </c>
      <c r="B710" s="457" t="s">
        <v>2786</v>
      </c>
      <c r="C710" s="28" t="s">
        <v>1987</v>
      </c>
      <c r="D710" s="792" t="s">
        <v>4172</v>
      </c>
      <c r="E710" s="65"/>
      <c r="F710" s="11" t="s">
        <v>4173</v>
      </c>
      <c r="G710" s="11" t="s">
        <v>4174</v>
      </c>
      <c r="H710" s="21" t="s">
        <v>259</v>
      </c>
      <c r="I710" s="40" t="s">
        <v>4092</v>
      </c>
    </row>
    <row r="711" spans="1:9" ht="37.5" outlineLevel="2" x14ac:dyDescent="0.35">
      <c r="A711" s="934">
        <v>708</v>
      </c>
      <c r="B711" s="457" t="s">
        <v>2787</v>
      </c>
      <c r="C711" s="28" t="s">
        <v>1989</v>
      </c>
      <c r="D711" s="792" t="s">
        <v>4172</v>
      </c>
      <c r="E711" s="65"/>
      <c r="F711" s="11" t="s">
        <v>4173</v>
      </c>
      <c r="G711" s="11" t="s">
        <v>4174</v>
      </c>
      <c r="H711" s="21" t="s">
        <v>259</v>
      </c>
      <c r="I711" s="40" t="s">
        <v>4106</v>
      </c>
    </row>
    <row r="712" spans="1:9" ht="37.5" outlineLevel="2" x14ac:dyDescent="0.35">
      <c r="A712" s="934">
        <v>709</v>
      </c>
      <c r="B712" s="457" t="s">
        <v>2789</v>
      </c>
      <c r="C712" s="63" t="s">
        <v>2790</v>
      </c>
      <c r="D712" s="792" t="s">
        <v>4172</v>
      </c>
      <c r="E712" s="65"/>
      <c r="F712" s="63" t="s">
        <v>4176</v>
      </c>
      <c r="G712" s="63" t="s">
        <v>4177</v>
      </c>
      <c r="H712" s="18" t="s">
        <v>259</v>
      </c>
      <c r="I712" s="40" t="s">
        <v>4106</v>
      </c>
    </row>
    <row r="713" spans="1:9" ht="37.5" outlineLevel="2" x14ac:dyDescent="0.35">
      <c r="A713" s="934">
        <v>710</v>
      </c>
      <c r="B713" s="457" t="s">
        <v>2791</v>
      </c>
      <c r="C713" s="63" t="s">
        <v>2792</v>
      </c>
      <c r="D713" s="792" t="s">
        <v>4172</v>
      </c>
      <c r="E713" s="69" t="s">
        <v>4751</v>
      </c>
      <c r="F713" s="63" t="s">
        <v>4176</v>
      </c>
      <c r="G713" s="63" t="s">
        <v>4177</v>
      </c>
      <c r="H713" s="18" t="s">
        <v>259</v>
      </c>
      <c r="I713" s="40" t="s">
        <v>4106</v>
      </c>
    </row>
    <row r="714" spans="1:9" ht="37.5" outlineLevel="2" x14ac:dyDescent="0.35">
      <c r="A714" s="976">
        <v>711</v>
      </c>
      <c r="B714" s="635" t="s">
        <v>4752</v>
      </c>
      <c r="C714" s="11" t="s">
        <v>1907</v>
      </c>
      <c r="D714" s="946" t="s">
        <v>4090</v>
      </c>
      <c r="E714" s="69" t="s">
        <v>4183</v>
      </c>
      <c r="F714" s="17" t="s">
        <v>4091</v>
      </c>
      <c r="G714" s="17" t="s">
        <v>4091</v>
      </c>
      <c r="H714" s="18" t="s">
        <v>257</v>
      </c>
      <c r="I714" s="40" t="s">
        <v>4106</v>
      </c>
    </row>
    <row r="715" spans="1:9" ht="37.5" outlineLevel="2" x14ac:dyDescent="0.35">
      <c r="A715" s="976">
        <v>712</v>
      </c>
      <c r="B715" s="635" t="s">
        <v>4753</v>
      </c>
      <c r="C715" s="11" t="s">
        <v>1875</v>
      </c>
      <c r="D715" s="257" t="s">
        <v>4090</v>
      </c>
      <c r="E715" s="69" t="s">
        <v>4754</v>
      </c>
      <c r="F715" s="17" t="s">
        <v>4091</v>
      </c>
      <c r="G715" s="17" t="s">
        <v>4091</v>
      </c>
      <c r="H715" s="18" t="s">
        <v>257</v>
      </c>
      <c r="I715" s="40" t="s">
        <v>4106</v>
      </c>
    </row>
    <row r="716" spans="1:9" ht="13" x14ac:dyDescent="0.35">
      <c r="A716" s="957">
        <v>713</v>
      </c>
      <c r="B716" s="469"/>
      <c r="C716" s="173" t="s">
        <v>2793</v>
      </c>
      <c r="D716" s="958"/>
      <c r="E716" s="174"/>
      <c r="F716" s="223" t="s">
        <v>1642</v>
      </c>
      <c r="G716" s="223" t="s">
        <v>1642</v>
      </c>
      <c r="H716" s="245" t="s">
        <v>1642</v>
      </c>
      <c r="I716" s="245" t="s">
        <v>1642</v>
      </c>
    </row>
    <row r="717" spans="1:9" ht="156" outlineLevel="1" x14ac:dyDescent="0.35">
      <c r="A717" s="799">
        <v>714</v>
      </c>
      <c r="B717" s="431"/>
      <c r="C717" s="420" t="s">
        <v>2794</v>
      </c>
      <c r="D717" s="422" t="s">
        <v>4429</v>
      </c>
      <c r="E717" s="455"/>
      <c r="F717" s="420" t="s">
        <v>1642</v>
      </c>
      <c r="G717" s="420" t="s">
        <v>1642</v>
      </c>
      <c r="H717" s="420" t="s">
        <v>1642</v>
      </c>
      <c r="I717" s="420" t="s">
        <v>1642</v>
      </c>
    </row>
    <row r="718" spans="1:9" ht="13" outlineLevel="2" x14ac:dyDescent="0.35">
      <c r="A718" s="785">
        <v>715</v>
      </c>
      <c r="B718" s="489"/>
      <c r="C718" s="420" t="s">
        <v>2795</v>
      </c>
      <c r="D718" s="416"/>
      <c r="E718" s="455"/>
      <c r="F718" s="420" t="s">
        <v>1642</v>
      </c>
      <c r="G718" s="420" t="s">
        <v>1642</v>
      </c>
      <c r="H718" s="420" t="s">
        <v>1642</v>
      </c>
      <c r="I718" s="420" t="s">
        <v>1642</v>
      </c>
    </row>
    <row r="719" spans="1:9" outlineLevel="2" x14ac:dyDescent="0.35">
      <c r="A719" s="784">
        <v>716</v>
      </c>
      <c r="B719" s="439" t="s">
        <v>2796</v>
      </c>
      <c r="C719" s="17" t="s">
        <v>2797</v>
      </c>
      <c r="D719" s="257" t="s">
        <v>4090</v>
      </c>
      <c r="E719" s="70"/>
      <c r="F719" s="17" t="s">
        <v>4091</v>
      </c>
      <c r="G719" s="17" t="s">
        <v>4091</v>
      </c>
      <c r="H719" s="17" t="s">
        <v>257</v>
      </c>
      <c r="I719" s="141" t="s">
        <v>4092</v>
      </c>
    </row>
    <row r="720" spans="1:9" outlineLevel="2" x14ac:dyDescent="0.35">
      <c r="A720" s="784">
        <v>717</v>
      </c>
      <c r="B720" s="439" t="s">
        <v>2798</v>
      </c>
      <c r="C720" s="17" t="s">
        <v>2799</v>
      </c>
      <c r="D720" s="931" t="s">
        <v>4094</v>
      </c>
      <c r="E720" s="70"/>
      <c r="F720" s="17" t="s">
        <v>4091</v>
      </c>
      <c r="G720" s="17" t="s">
        <v>4091</v>
      </c>
      <c r="H720" s="141" t="s">
        <v>1870</v>
      </c>
      <c r="I720" s="141" t="s">
        <v>4091</v>
      </c>
    </row>
    <row r="721" spans="1:9" outlineLevel="2" x14ac:dyDescent="0.35">
      <c r="A721" s="784">
        <v>718</v>
      </c>
      <c r="B721" s="439" t="s">
        <v>2800</v>
      </c>
      <c r="C721" s="17" t="s">
        <v>2502</v>
      </c>
      <c r="D721" s="931" t="s">
        <v>4094</v>
      </c>
      <c r="E721" s="70"/>
      <c r="F721" s="17" t="s">
        <v>4091</v>
      </c>
      <c r="G721" s="17" t="s">
        <v>4091</v>
      </c>
      <c r="H721" s="141" t="s">
        <v>1870</v>
      </c>
      <c r="I721" s="141" t="s">
        <v>4091</v>
      </c>
    </row>
    <row r="722" spans="1:9" ht="37.5" outlineLevel="2" x14ac:dyDescent="0.35">
      <c r="A722" s="784">
        <v>719</v>
      </c>
      <c r="B722" s="439" t="s">
        <v>2801</v>
      </c>
      <c r="C722" s="17" t="s">
        <v>2802</v>
      </c>
      <c r="D722" s="257" t="s">
        <v>4090</v>
      </c>
      <c r="E722" s="70"/>
      <c r="F722" s="17" t="s">
        <v>4091</v>
      </c>
      <c r="G722" s="17" t="s">
        <v>4091</v>
      </c>
      <c r="H722" s="17" t="s">
        <v>257</v>
      </c>
      <c r="I722" s="141" t="s">
        <v>4106</v>
      </c>
    </row>
    <row r="723" spans="1:9" ht="25" outlineLevel="2" x14ac:dyDescent="0.35">
      <c r="A723" s="784">
        <v>720</v>
      </c>
      <c r="B723" s="439" t="s">
        <v>2803</v>
      </c>
      <c r="C723" s="17" t="s">
        <v>2804</v>
      </c>
      <c r="D723" s="931" t="s">
        <v>4094</v>
      </c>
      <c r="E723" s="70"/>
      <c r="F723" s="17" t="s">
        <v>4091</v>
      </c>
      <c r="G723" s="17" t="s">
        <v>4091</v>
      </c>
      <c r="H723" s="141" t="s">
        <v>1870</v>
      </c>
      <c r="I723" s="141" t="s">
        <v>4091</v>
      </c>
    </row>
    <row r="724" spans="1:9" outlineLevel="2" x14ac:dyDescent="0.35">
      <c r="A724" s="784">
        <v>721</v>
      </c>
      <c r="B724" s="439" t="s">
        <v>2805</v>
      </c>
      <c r="C724" s="40" t="s">
        <v>2806</v>
      </c>
      <c r="D724" s="257" t="s">
        <v>4090</v>
      </c>
      <c r="E724" s="70"/>
      <c r="F724" s="17" t="s">
        <v>4091</v>
      </c>
      <c r="G724" s="17" t="s">
        <v>4091</v>
      </c>
      <c r="H724" s="17" t="s">
        <v>257</v>
      </c>
      <c r="I724" s="141" t="s">
        <v>4111</v>
      </c>
    </row>
    <row r="725" spans="1:9" ht="13" outlineLevel="2" x14ac:dyDescent="0.35">
      <c r="A725" s="799">
        <v>722</v>
      </c>
      <c r="B725" s="431"/>
      <c r="C725" s="424" t="s">
        <v>2807</v>
      </c>
      <c r="D725" s="416"/>
      <c r="E725" s="416"/>
      <c r="F725" s="420" t="s">
        <v>1642</v>
      </c>
      <c r="G725" s="420" t="s">
        <v>1642</v>
      </c>
      <c r="H725" s="420" t="s">
        <v>1642</v>
      </c>
      <c r="I725" s="420" t="s">
        <v>1642</v>
      </c>
    </row>
    <row r="726" spans="1:9" outlineLevel="2" x14ac:dyDescent="0.35">
      <c r="A726" s="784">
        <v>723</v>
      </c>
      <c r="B726" s="439" t="s">
        <v>2808</v>
      </c>
      <c r="C726" s="17" t="s">
        <v>2797</v>
      </c>
      <c r="D726" s="931" t="s">
        <v>4094</v>
      </c>
      <c r="E726" s="70"/>
      <c r="F726" s="17" t="s">
        <v>4091</v>
      </c>
      <c r="G726" s="17" t="s">
        <v>4091</v>
      </c>
      <c r="H726" s="141" t="s">
        <v>1870</v>
      </c>
      <c r="I726" s="141" t="s">
        <v>4091</v>
      </c>
    </row>
    <row r="727" spans="1:9" outlineLevel="2" x14ac:dyDescent="0.35">
      <c r="A727" s="784">
        <v>724</v>
      </c>
      <c r="B727" s="439" t="s">
        <v>2809</v>
      </c>
      <c r="C727" s="17" t="s">
        <v>2799</v>
      </c>
      <c r="D727" s="931" t="s">
        <v>4094</v>
      </c>
      <c r="E727" s="70"/>
      <c r="F727" s="17" t="s">
        <v>4091</v>
      </c>
      <c r="G727" s="17" t="s">
        <v>4091</v>
      </c>
      <c r="H727" s="141" t="s">
        <v>1870</v>
      </c>
      <c r="I727" s="141" t="s">
        <v>4091</v>
      </c>
    </row>
    <row r="728" spans="1:9" outlineLevel="2" x14ac:dyDescent="0.35">
      <c r="A728" s="784">
        <v>725</v>
      </c>
      <c r="B728" s="439" t="s">
        <v>2810</v>
      </c>
      <c r="C728" s="17" t="s">
        <v>2502</v>
      </c>
      <c r="D728" s="931" t="s">
        <v>4094</v>
      </c>
      <c r="E728" s="70"/>
      <c r="F728" s="17" t="s">
        <v>4091</v>
      </c>
      <c r="G728" s="17" t="s">
        <v>4091</v>
      </c>
      <c r="H728" s="141" t="s">
        <v>1870</v>
      </c>
      <c r="I728" s="141" t="s">
        <v>4091</v>
      </c>
    </row>
    <row r="729" spans="1:9" outlineLevel="2" x14ac:dyDescent="0.35">
      <c r="A729" s="784">
        <v>726</v>
      </c>
      <c r="B729" s="439" t="s">
        <v>2811</v>
      </c>
      <c r="C729" s="17" t="s">
        <v>2802</v>
      </c>
      <c r="D729" s="931" t="s">
        <v>4094</v>
      </c>
      <c r="E729" s="70"/>
      <c r="F729" s="17" t="s">
        <v>4091</v>
      </c>
      <c r="G729" s="17" t="s">
        <v>4091</v>
      </c>
      <c r="H729" s="141" t="s">
        <v>1870</v>
      </c>
      <c r="I729" s="141" t="s">
        <v>4091</v>
      </c>
    </row>
    <row r="730" spans="1:9" ht="25" outlineLevel="2" x14ac:dyDescent="0.35">
      <c r="A730" s="784">
        <v>727</v>
      </c>
      <c r="B730" s="439" t="s">
        <v>2812</v>
      </c>
      <c r="C730" s="17" t="s">
        <v>2804</v>
      </c>
      <c r="D730" s="931" t="s">
        <v>4094</v>
      </c>
      <c r="E730" s="70"/>
      <c r="F730" s="17" t="s">
        <v>4091</v>
      </c>
      <c r="G730" s="17" t="s">
        <v>4091</v>
      </c>
      <c r="H730" s="141" t="s">
        <v>1870</v>
      </c>
      <c r="I730" s="141" t="s">
        <v>4091</v>
      </c>
    </row>
    <row r="731" spans="1:9" ht="65" outlineLevel="2" x14ac:dyDescent="0.35">
      <c r="A731" s="799">
        <v>728</v>
      </c>
      <c r="B731" s="431"/>
      <c r="C731" s="424" t="s">
        <v>2813</v>
      </c>
      <c r="D731" s="929" t="s">
        <v>4430</v>
      </c>
      <c r="E731" s="455"/>
      <c r="F731" s="420" t="s">
        <v>1642</v>
      </c>
      <c r="G731" s="420" t="s">
        <v>1642</v>
      </c>
      <c r="H731" s="420" t="s">
        <v>1642</v>
      </c>
      <c r="I731" s="420" t="s">
        <v>1642</v>
      </c>
    </row>
    <row r="732" spans="1:9" s="935" customFormat="1" ht="37.5" outlineLevel="2" x14ac:dyDescent="0.35">
      <c r="A732" s="784">
        <v>729</v>
      </c>
      <c r="B732" s="439" t="s">
        <v>2814</v>
      </c>
      <c r="C732" s="17" t="s">
        <v>2815</v>
      </c>
      <c r="D732" s="257" t="s">
        <v>4090</v>
      </c>
      <c r="E732" s="70" t="s">
        <v>4431</v>
      </c>
      <c r="F732" s="17" t="s">
        <v>4091</v>
      </c>
      <c r="G732" s="17" t="s">
        <v>4091</v>
      </c>
      <c r="H732" s="17" t="s">
        <v>257</v>
      </c>
      <c r="I732" s="141" t="s">
        <v>4106</v>
      </c>
    </row>
    <row r="733" spans="1:9" ht="37.5" outlineLevel="2" x14ac:dyDescent="0.35">
      <c r="A733" s="806">
        <v>730</v>
      </c>
      <c r="B733" s="575" t="s">
        <v>602</v>
      </c>
      <c r="C733" s="13" t="s">
        <v>4432</v>
      </c>
      <c r="D733" s="127" t="s">
        <v>256</v>
      </c>
      <c r="E733" s="70" t="s">
        <v>604</v>
      </c>
      <c r="F733" s="17" t="s">
        <v>4091</v>
      </c>
      <c r="G733" s="17" t="s">
        <v>4091</v>
      </c>
      <c r="H733" s="17" t="s">
        <v>257</v>
      </c>
      <c r="I733" s="40" t="s">
        <v>4106</v>
      </c>
    </row>
    <row r="734" spans="1:9" ht="13" x14ac:dyDescent="0.35">
      <c r="A734" s="957">
        <v>731</v>
      </c>
      <c r="B734" s="469"/>
      <c r="C734" s="173" t="s">
        <v>2817</v>
      </c>
      <c r="D734" s="958"/>
      <c r="E734" s="174"/>
      <c r="F734" s="223" t="s">
        <v>1642</v>
      </c>
      <c r="G734" s="223" t="s">
        <v>1642</v>
      </c>
      <c r="H734" s="245" t="s">
        <v>1642</v>
      </c>
      <c r="I734" s="245" t="s">
        <v>1642</v>
      </c>
    </row>
    <row r="735" spans="1:9" ht="13" outlineLevel="1" x14ac:dyDescent="0.35">
      <c r="A735" s="799">
        <v>732</v>
      </c>
      <c r="B735" s="431"/>
      <c r="C735" s="420" t="s">
        <v>2818</v>
      </c>
      <c r="D735" s="185"/>
      <c r="E735" s="416"/>
      <c r="F735" s="420" t="s">
        <v>1642</v>
      </c>
      <c r="G735" s="420" t="s">
        <v>1642</v>
      </c>
      <c r="H735" s="420" t="s">
        <v>1642</v>
      </c>
      <c r="I735" s="420" t="s">
        <v>1642</v>
      </c>
    </row>
    <row r="736" spans="1:9" outlineLevel="1" x14ac:dyDescent="0.35">
      <c r="A736" s="784">
        <v>733</v>
      </c>
      <c r="B736" s="439" t="s">
        <v>1372</v>
      </c>
      <c r="C736" s="17" t="s">
        <v>2819</v>
      </c>
      <c r="D736" s="139" t="s">
        <v>4090</v>
      </c>
      <c r="E736" s="70"/>
      <c r="F736" s="70" t="s">
        <v>4091</v>
      </c>
      <c r="G736" s="70" t="s">
        <v>4091</v>
      </c>
      <c r="H736" s="17" t="s">
        <v>257</v>
      </c>
      <c r="I736" s="141" t="s">
        <v>4108</v>
      </c>
    </row>
    <row r="737" spans="1:9" ht="13" x14ac:dyDescent="0.35">
      <c r="A737" s="957">
        <v>734</v>
      </c>
      <c r="B737" s="469"/>
      <c r="C737" s="173" t="s">
        <v>2820</v>
      </c>
      <c r="D737" s="977"/>
      <c r="E737" s="174"/>
      <c r="F737" s="223" t="s">
        <v>1642</v>
      </c>
      <c r="G737" s="223" t="s">
        <v>1642</v>
      </c>
      <c r="H737" s="245" t="s">
        <v>1642</v>
      </c>
      <c r="I737" s="245" t="s">
        <v>1642</v>
      </c>
    </row>
    <row r="738" spans="1:9" ht="13" outlineLevel="1" x14ac:dyDescent="0.35">
      <c r="A738" s="799">
        <v>735</v>
      </c>
      <c r="B738" s="431"/>
      <c r="C738" s="44" t="s">
        <v>2818</v>
      </c>
      <c r="D738" s="938"/>
      <c r="E738" s="415"/>
      <c r="F738" s="417" t="s">
        <v>1642</v>
      </c>
      <c r="G738" s="417" t="s">
        <v>1642</v>
      </c>
      <c r="H738" s="62" t="s">
        <v>1642</v>
      </c>
      <c r="I738" s="62" t="s">
        <v>1642</v>
      </c>
    </row>
    <row r="739" spans="1:9" ht="37.5" outlineLevel="1" x14ac:dyDescent="0.35">
      <c r="A739" s="784">
        <v>736</v>
      </c>
      <c r="B739" s="439" t="s">
        <v>2821</v>
      </c>
      <c r="C739" s="13" t="s">
        <v>2822</v>
      </c>
      <c r="D739" s="792" t="s">
        <v>4172</v>
      </c>
      <c r="E739" s="69"/>
      <c r="F739" s="63" t="s">
        <v>4173</v>
      </c>
      <c r="G739" s="63" t="s">
        <v>4174</v>
      </c>
      <c r="H739" s="18" t="s">
        <v>259</v>
      </c>
      <c r="I739" s="141" t="s">
        <v>4106</v>
      </c>
    </row>
    <row r="740" spans="1:9" ht="13" outlineLevel="1" x14ac:dyDescent="0.35">
      <c r="A740" s="942">
        <v>737</v>
      </c>
      <c r="B740" s="460" t="s">
        <v>2823</v>
      </c>
      <c r="C740" s="63" t="s">
        <v>2824</v>
      </c>
      <c r="D740" s="792" t="s">
        <v>4172</v>
      </c>
      <c r="E740" s="69"/>
      <c r="F740" s="63" t="s">
        <v>4173</v>
      </c>
      <c r="G740" s="63" t="s">
        <v>4174</v>
      </c>
      <c r="H740" s="18" t="s">
        <v>259</v>
      </c>
      <c r="I740" s="141" t="s">
        <v>4111</v>
      </c>
    </row>
    <row r="741" spans="1:9" ht="13" outlineLevel="1" x14ac:dyDescent="0.35">
      <c r="A741" s="942">
        <v>738</v>
      </c>
      <c r="B741" s="460" t="s">
        <v>2825</v>
      </c>
      <c r="C741" s="63" t="s">
        <v>2826</v>
      </c>
      <c r="D741" s="792" t="s">
        <v>4172</v>
      </c>
      <c r="E741" s="69"/>
      <c r="F741" s="63" t="s">
        <v>4173</v>
      </c>
      <c r="G741" s="63" t="s">
        <v>4174</v>
      </c>
      <c r="H741" s="18" t="s">
        <v>259</v>
      </c>
      <c r="I741" s="141" t="s">
        <v>4111</v>
      </c>
    </row>
    <row r="742" spans="1:9" ht="37.5" outlineLevel="1" x14ac:dyDescent="0.35">
      <c r="A742" s="942">
        <v>739</v>
      </c>
      <c r="B742" s="460" t="s">
        <v>2827</v>
      </c>
      <c r="C742" s="63" t="s">
        <v>2828</v>
      </c>
      <c r="D742" s="792" t="s">
        <v>4172</v>
      </c>
      <c r="E742" s="69"/>
      <c r="F742" s="63" t="s">
        <v>4173</v>
      </c>
      <c r="G742" s="63" t="s">
        <v>4174</v>
      </c>
      <c r="H742" s="18" t="s">
        <v>259</v>
      </c>
      <c r="I742" s="141" t="s">
        <v>4106</v>
      </c>
    </row>
    <row r="743" spans="1:9" ht="37.5" outlineLevel="1" x14ac:dyDescent="0.35">
      <c r="A743" s="942">
        <v>740</v>
      </c>
      <c r="B743" s="460" t="s">
        <v>2829</v>
      </c>
      <c r="C743" s="63" t="s">
        <v>2830</v>
      </c>
      <c r="D743" s="792" t="s">
        <v>4172</v>
      </c>
      <c r="E743" s="69" t="s">
        <v>4255</v>
      </c>
      <c r="F743" s="63" t="s">
        <v>4173</v>
      </c>
      <c r="G743" s="63" t="s">
        <v>4174</v>
      </c>
      <c r="H743" s="18" t="s">
        <v>259</v>
      </c>
      <c r="I743" s="141" t="s">
        <v>4106</v>
      </c>
    </row>
    <row r="744" spans="1:9" ht="37.5" outlineLevel="1" x14ac:dyDescent="0.35">
      <c r="A744" s="942">
        <v>741</v>
      </c>
      <c r="B744" s="460" t="s">
        <v>2831</v>
      </c>
      <c r="C744" s="63" t="s">
        <v>2832</v>
      </c>
      <c r="D744" s="257" t="s">
        <v>4090</v>
      </c>
      <c r="E744" s="69"/>
      <c r="F744" s="17" t="s">
        <v>4091</v>
      </c>
      <c r="G744" s="17" t="s">
        <v>4091</v>
      </c>
      <c r="H744" s="18" t="s">
        <v>257</v>
      </c>
      <c r="I744" s="141" t="s">
        <v>4106</v>
      </c>
    </row>
    <row r="745" spans="1:9" ht="37.5" outlineLevel="1" x14ac:dyDescent="0.35">
      <c r="A745" s="942">
        <v>742</v>
      </c>
      <c r="B745" s="460" t="s">
        <v>2833</v>
      </c>
      <c r="C745" s="63" t="s">
        <v>2834</v>
      </c>
      <c r="D745" s="792" t="s">
        <v>4172</v>
      </c>
      <c r="E745" s="69"/>
      <c r="F745" s="63" t="s">
        <v>4173</v>
      </c>
      <c r="G745" s="63" t="s">
        <v>4174</v>
      </c>
      <c r="H745" s="18" t="s">
        <v>259</v>
      </c>
      <c r="I745" s="141" t="s">
        <v>4106</v>
      </c>
    </row>
    <row r="746" spans="1:9" outlineLevel="1" x14ac:dyDescent="0.35">
      <c r="A746" s="942">
        <v>743</v>
      </c>
      <c r="B746" s="460" t="s">
        <v>2835</v>
      </c>
      <c r="C746" s="63" t="s">
        <v>2836</v>
      </c>
      <c r="D746" s="257" t="s">
        <v>4090</v>
      </c>
      <c r="E746" s="69"/>
      <c r="F746" s="17" t="s">
        <v>4091</v>
      </c>
      <c r="G746" s="17" t="s">
        <v>4091</v>
      </c>
      <c r="H746" s="18" t="s">
        <v>257</v>
      </c>
      <c r="I746" s="141" t="s">
        <v>4092</v>
      </c>
    </row>
    <row r="747" spans="1:9" s="55" customFormat="1" outlineLevel="1" x14ac:dyDescent="0.25">
      <c r="A747" s="942">
        <v>744</v>
      </c>
      <c r="B747" s="460" t="s">
        <v>2837</v>
      </c>
      <c r="C747" s="63" t="s">
        <v>2838</v>
      </c>
      <c r="D747" s="257" t="s">
        <v>4090</v>
      </c>
      <c r="E747" s="69"/>
      <c r="F747" s="17" t="s">
        <v>4091</v>
      </c>
      <c r="G747" s="17" t="s">
        <v>4091</v>
      </c>
      <c r="H747" s="18" t="s">
        <v>257</v>
      </c>
      <c r="I747" s="141" t="s">
        <v>4092</v>
      </c>
    </row>
    <row r="748" spans="1:9" s="55" customFormat="1" ht="13" outlineLevel="1" x14ac:dyDescent="0.25">
      <c r="A748" s="942">
        <v>745</v>
      </c>
      <c r="B748" s="460" t="s">
        <v>2839</v>
      </c>
      <c r="C748" s="63" t="s">
        <v>2840</v>
      </c>
      <c r="D748" s="792" t="s">
        <v>4172</v>
      </c>
      <c r="E748" s="69"/>
      <c r="F748" s="63" t="s">
        <v>4173</v>
      </c>
      <c r="G748" s="63" t="s">
        <v>4174</v>
      </c>
      <c r="H748" s="18" t="s">
        <v>259</v>
      </c>
      <c r="I748" s="141" t="s">
        <v>4111</v>
      </c>
    </row>
    <row r="749" spans="1:9" s="55" customFormat="1" ht="37.5" outlineLevel="1" x14ac:dyDescent="0.25">
      <c r="A749" s="790">
        <v>746</v>
      </c>
      <c r="B749" s="585" t="s">
        <v>2841</v>
      </c>
      <c r="C749" s="11" t="s">
        <v>2842</v>
      </c>
      <c r="D749" s="139" t="s">
        <v>4090</v>
      </c>
      <c r="E749" s="47" t="s">
        <v>4433</v>
      </c>
      <c r="F749" s="70" t="s">
        <v>4091</v>
      </c>
      <c r="G749" s="70" t="s">
        <v>4091</v>
      </c>
      <c r="H749" s="18" t="s">
        <v>257</v>
      </c>
      <c r="I749" s="11" t="s">
        <v>4106</v>
      </c>
    </row>
    <row r="750" spans="1:9" s="55" customFormat="1" ht="37.5" outlineLevel="1" x14ac:dyDescent="0.25">
      <c r="A750" s="790">
        <v>747</v>
      </c>
      <c r="B750" s="585" t="s">
        <v>606</v>
      </c>
      <c r="C750" s="11" t="s">
        <v>607</v>
      </c>
      <c r="D750" s="127" t="s">
        <v>256</v>
      </c>
      <c r="E750" s="70"/>
      <c r="F750" s="70" t="s">
        <v>4091</v>
      </c>
      <c r="G750" s="70" t="s">
        <v>4091</v>
      </c>
      <c r="H750" s="18" t="s">
        <v>257</v>
      </c>
      <c r="I750" s="11" t="s">
        <v>4106</v>
      </c>
    </row>
    <row r="751" spans="1:9" s="55" customFormat="1" ht="37.5" outlineLevel="1" x14ac:dyDescent="0.25">
      <c r="A751" s="790">
        <v>748</v>
      </c>
      <c r="B751" s="585" t="s">
        <v>614</v>
      </c>
      <c r="C751" s="11" t="s">
        <v>615</v>
      </c>
      <c r="D751" s="127" t="s">
        <v>256</v>
      </c>
      <c r="E751" s="70"/>
      <c r="F751" s="70" t="s">
        <v>4091</v>
      </c>
      <c r="G751" s="70" t="s">
        <v>4091</v>
      </c>
      <c r="H751" s="18" t="s">
        <v>257</v>
      </c>
      <c r="I751" s="11" t="s">
        <v>4106</v>
      </c>
    </row>
    <row r="752" spans="1:9" s="55" customFormat="1" outlineLevel="1" x14ac:dyDescent="0.25">
      <c r="A752" s="790">
        <v>749</v>
      </c>
      <c r="B752" s="585" t="s">
        <v>2843</v>
      </c>
      <c r="C752" s="11" t="s">
        <v>2844</v>
      </c>
      <c r="D752" s="43" t="s">
        <v>4094</v>
      </c>
      <c r="E752" s="165" t="s">
        <v>4434</v>
      </c>
      <c r="F752" s="70" t="s">
        <v>4091</v>
      </c>
      <c r="G752" s="70" t="s">
        <v>4091</v>
      </c>
      <c r="H752" s="18" t="s">
        <v>1870</v>
      </c>
      <c r="I752" s="781" t="s">
        <v>4091</v>
      </c>
    </row>
    <row r="753" spans="1:9" s="55" customFormat="1" ht="37.5" outlineLevel="1" x14ac:dyDescent="0.25">
      <c r="A753" s="790">
        <v>750</v>
      </c>
      <c r="B753" s="585" t="s">
        <v>2845</v>
      </c>
      <c r="C753" s="11" t="s">
        <v>2846</v>
      </c>
      <c r="D753" s="139" t="s">
        <v>4090</v>
      </c>
      <c r="E753" s="47" t="s">
        <v>4377</v>
      </c>
      <c r="F753" s="70" t="s">
        <v>4091</v>
      </c>
      <c r="G753" s="70" t="s">
        <v>4091</v>
      </c>
      <c r="H753" s="18" t="s">
        <v>257</v>
      </c>
      <c r="I753" s="11" t="s">
        <v>4106</v>
      </c>
    </row>
    <row r="754" spans="1:9" s="55" customFormat="1" outlineLevel="1" x14ac:dyDescent="0.25">
      <c r="A754" s="790">
        <v>751</v>
      </c>
      <c r="B754" s="585" t="s">
        <v>2847</v>
      </c>
      <c r="C754" s="11" t="s">
        <v>2848</v>
      </c>
      <c r="D754" s="140" t="s">
        <v>1994</v>
      </c>
      <c r="E754" s="70" t="s">
        <v>4435</v>
      </c>
      <c r="F754" s="70" t="s">
        <v>4091</v>
      </c>
      <c r="G754" s="70" t="s">
        <v>4091</v>
      </c>
      <c r="H754" s="18" t="s">
        <v>257</v>
      </c>
      <c r="I754" s="11" t="s">
        <v>4101</v>
      </c>
    </row>
    <row r="755" spans="1:9" s="55" customFormat="1" outlineLevel="1" x14ac:dyDescent="0.25">
      <c r="A755" s="790">
        <v>752</v>
      </c>
      <c r="B755" s="585" t="s">
        <v>2849</v>
      </c>
      <c r="C755" s="11" t="s">
        <v>2850</v>
      </c>
      <c r="D755" s="139" t="s">
        <v>4090</v>
      </c>
      <c r="E755" s="70"/>
      <c r="F755" s="70" t="s">
        <v>4091</v>
      </c>
      <c r="G755" s="70" t="s">
        <v>4091</v>
      </c>
      <c r="H755" s="18" t="s">
        <v>257</v>
      </c>
      <c r="I755" s="781" t="s">
        <v>4092</v>
      </c>
    </row>
    <row r="756" spans="1:9" s="55" customFormat="1" outlineLevel="1" x14ac:dyDescent="0.25">
      <c r="A756" s="790">
        <v>753</v>
      </c>
      <c r="B756" s="585" t="s">
        <v>2851</v>
      </c>
      <c r="C756" s="11" t="s">
        <v>2852</v>
      </c>
      <c r="D756" s="139" t="s">
        <v>4090</v>
      </c>
      <c r="E756" s="70"/>
      <c r="F756" s="70" t="s">
        <v>4091</v>
      </c>
      <c r="G756" s="70" t="s">
        <v>4091</v>
      </c>
      <c r="H756" s="18" t="s">
        <v>257</v>
      </c>
      <c r="I756" s="781" t="s">
        <v>4092</v>
      </c>
    </row>
    <row r="757" spans="1:9" s="55" customFormat="1" outlineLevel="1" x14ac:dyDescent="0.25">
      <c r="A757" s="790">
        <v>754</v>
      </c>
      <c r="B757" s="585" t="s">
        <v>2853</v>
      </c>
      <c r="C757" s="11" t="s">
        <v>2854</v>
      </c>
      <c r="D757" s="139" t="s">
        <v>4090</v>
      </c>
      <c r="E757" s="70"/>
      <c r="F757" s="70" t="s">
        <v>4091</v>
      </c>
      <c r="G757" s="70" t="s">
        <v>4091</v>
      </c>
      <c r="H757" s="18" t="s">
        <v>257</v>
      </c>
      <c r="I757" s="781" t="s">
        <v>4092</v>
      </c>
    </row>
    <row r="758" spans="1:9" s="55" customFormat="1" ht="37.5" outlineLevel="1" x14ac:dyDescent="0.25">
      <c r="A758" s="790">
        <v>755</v>
      </c>
      <c r="B758" s="585" t="s">
        <v>2855</v>
      </c>
      <c r="C758" s="11" t="s">
        <v>2856</v>
      </c>
      <c r="D758" s="139" t="s">
        <v>4090</v>
      </c>
      <c r="E758" s="47" t="s">
        <v>4377</v>
      </c>
      <c r="F758" s="70" t="s">
        <v>4091</v>
      </c>
      <c r="G758" s="70" t="s">
        <v>4091</v>
      </c>
      <c r="H758" s="18" t="s">
        <v>257</v>
      </c>
      <c r="I758" s="11" t="s">
        <v>4106</v>
      </c>
    </row>
    <row r="759" spans="1:9" s="55" customFormat="1" ht="37.5" outlineLevel="1" x14ac:dyDescent="0.25">
      <c r="A759" s="790">
        <v>756</v>
      </c>
      <c r="B759" s="585" t="s">
        <v>2857</v>
      </c>
      <c r="C759" s="11" t="s">
        <v>2858</v>
      </c>
      <c r="D759" s="139" t="s">
        <v>4090</v>
      </c>
      <c r="E759" s="70"/>
      <c r="F759" s="70" t="s">
        <v>4091</v>
      </c>
      <c r="G759" s="70" t="s">
        <v>4091</v>
      </c>
      <c r="H759" s="18" t="s">
        <v>257</v>
      </c>
      <c r="I759" s="11" t="s">
        <v>4106</v>
      </c>
    </row>
    <row r="760" spans="1:9" s="55" customFormat="1" ht="37.5" outlineLevel="1" x14ac:dyDescent="0.25">
      <c r="A760" s="790">
        <v>757</v>
      </c>
      <c r="B760" s="585" t="s">
        <v>2859</v>
      </c>
      <c r="C760" s="11" t="s">
        <v>2860</v>
      </c>
      <c r="D760" s="139" t="s">
        <v>4090</v>
      </c>
      <c r="E760" s="70"/>
      <c r="F760" s="70" t="s">
        <v>4091</v>
      </c>
      <c r="G760" s="70" t="s">
        <v>4091</v>
      </c>
      <c r="H760" s="18" t="s">
        <v>257</v>
      </c>
      <c r="I760" s="11" t="s">
        <v>4106</v>
      </c>
    </row>
    <row r="761" spans="1:9" ht="13" x14ac:dyDescent="0.35">
      <c r="A761" s="485">
        <v>758</v>
      </c>
      <c r="B761" s="452"/>
      <c r="C761" s="171" t="s">
        <v>2861</v>
      </c>
      <c r="D761" s="977"/>
      <c r="E761" s="177"/>
      <c r="F761" s="171" t="s">
        <v>1642</v>
      </c>
      <c r="G761" s="171" t="s">
        <v>1642</v>
      </c>
      <c r="H761" s="252" t="s">
        <v>1642</v>
      </c>
      <c r="I761" s="252" t="s">
        <v>1642</v>
      </c>
    </row>
    <row r="762" spans="1:9" ht="13" outlineLevel="1" x14ac:dyDescent="0.35">
      <c r="A762" s="955">
        <v>759</v>
      </c>
      <c r="B762" s="435"/>
      <c r="C762" s="30" t="s">
        <v>2818</v>
      </c>
      <c r="D762" s="72"/>
      <c r="E762" s="72"/>
      <c r="F762" s="30" t="s">
        <v>1642</v>
      </c>
      <c r="G762" s="30" t="s">
        <v>1642</v>
      </c>
      <c r="H762" s="420" t="s">
        <v>1642</v>
      </c>
      <c r="I762" s="420" t="s">
        <v>1642</v>
      </c>
    </row>
    <row r="763" spans="1:9" outlineLevel="1" x14ac:dyDescent="0.35">
      <c r="A763" s="784">
        <v>760</v>
      </c>
      <c r="B763" s="439" t="s">
        <v>2862</v>
      </c>
      <c r="C763" s="17" t="s">
        <v>2863</v>
      </c>
      <c r="D763" s="257" t="s">
        <v>4090</v>
      </c>
      <c r="E763" s="70"/>
      <c r="F763" s="17" t="s">
        <v>4091</v>
      </c>
      <c r="G763" s="17" t="s">
        <v>4091</v>
      </c>
      <c r="H763" s="17" t="s">
        <v>257</v>
      </c>
      <c r="I763" s="141" t="s">
        <v>4092</v>
      </c>
    </row>
    <row r="764" spans="1:9" outlineLevel="1" x14ac:dyDescent="0.35">
      <c r="A764" s="784">
        <v>761</v>
      </c>
      <c r="B764" s="439" t="s">
        <v>2864</v>
      </c>
      <c r="C764" s="17" t="s">
        <v>2865</v>
      </c>
      <c r="D764" s="257" t="s">
        <v>4090</v>
      </c>
      <c r="E764" s="70"/>
      <c r="F764" s="17" t="s">
        <v>4091</v>
      </c>
      <c r="G764" s="17" t="s">
        <v>4091</v>
      </c>
      <c r="H764" s="17" t="s">
        <v>257</v>
      </c>
      <c r="I764" s="141" t="s">
        <v>4092</v>
      </c>
    </row>
    <row r="765" spans="1:9" outlineLevel="1" x14ac:dyDescent="0.35">
      <c r="A765" s="784">
        <v>762</v>
      </c>
      <c r="B765" s="439" t="s">
        <v>2866</v>
      </c>
      <c r="C765" s="17" t="s">
        <v>2867</v>
      </c>
      <c r="D765" s="257" t="s">
        <v>4090</v>
      </c>
      <c r="E765" s="70"/>
      <c r="F765" s="17" t="s">
        <v>4091</v>
      </c>
      <c r="G765" s="17" t="s">
        <v>4091</v>
      </c>
      <c r="H765" s="17" t="s">
        <v>257</v>
      </c>
      <c r="I765" s="141" t="s">
        <v>4092</v>
      </c>
    </row>
    <row r="766" spans="1:9" outlineLevel="1" x14ac:dyDescent="0.35">
      <c r="A766" s="784">
        <v>763</v>
      </c>
      <c r="B766" s="439" t="s">
        <v>2868</v>
      </c>
      <c r="C766" s="13" t="s">
        <v>2869</v>
      </c>
      <c r="D766" s="257" t="s">
        <v>4090</v>
      </c>
      <c r="E766" s="70"/>
      <c r="F766" s="17" t="s">
        <v>4091</v>
      </c>
      <c r="G766" s="17" t="s">
        <v>4091</v>
      </c>
      <c r="H766" s="17" t="s">
        <v>257</v>
      </c>
      <c r="I766" s="141" t="s">
        <v>4092</v>
      </c>
    </row>
    <row r="767" spans="1:9" ht="37.5" outlineLevel="1" x14ac:dyDescent="0.35">
      <c r="A767" s="784">
        <v>764</v>
      </c>
      <c r="B767" s="439" t="s">
        <v>2870</v>
      </c>
      <c r="C767" s="17" t="s">
        <v>2871</v>
      </c>
      <c r="D767" s="792" t="s">
        <v>4172</v>
      </c>
      <c r="E767" s="70" t="s">
        <v>4377</v>
      </c>
      <c r="F767" s="16" t="s">
        <v>2490</v>
      </c>
      <c r="G767" s="11" t="s">
        <v>4240</v>
      </c>
      <c r="H767" s="17" t="s">
        <v>257</v>
      </c>
      <c r="I767" s="141" t="s">
        <v>4106</v>
      </c>
    </row>
    <row r="768" spans="1:9" ht="37.5" outlineLevel="1" x14ac:dyDescent="0.35">
      <c r="A768" s="942">
        <v>765</v>
      </c>
      <c r="B768" s="460" t="s">
        <v>2872</v>
      </c>
      <c r="C768" s="63" t="s">
        <v>2873</v>
      </c>
      <c r="D768" s="792" t="s">
        <v>4172</v>
      </c>
      <c r="E768" s="70"/>
      <c r="F768" s="17" t="s">
        <v>4173</v>
      </c>
      <c r="G768" s="17" t="s">
        <v>4174</v>
      </c>
      <c r="H768" s="17" t="s">
        <v>259</v>
      </c>
      <c r="I768" s="141" t="s">
        <v>4106</v>
      </c>
    </row>
    <row r="769" spans="1:9" outlineLevel="1" x14ac:dyDescent="0.35">
      <c r="A769" s="944">
        <v>766</v>
      </c>
      <c r="B769" s="427" t="s">
        <v>2874</v>
      </c>
      <c r="C769" s="11" t="s">
        <v>2875</v>
      </c>
      <c r="D769" s="931" t="s">
        <v>4094</v>
      </c>
      <c r="E769" s="70"/>
      <c r="F769" s="17" t="s">
        <v>4091</v>
      </c>
      <c r="G769" s="17" t="s">
        <v>4091</v>
      </c>
      <c r="H769" s="141" t="s">
        <v>1870</v>
      </c>
      <c r="I769" s="141" t="s">
        <v>4091</v>
      </c>
    </row>
    <row r="770" spans="1:9" ht="37.5" outlineLevel="1" x14ac:dyDescent="0.35">
      <c r="A770" s="942">
        <v>767</v>
      </c>
      <c r="B770" s="460" t="s">
        <v>2876</v>
      </c>
      <c r="C770" s="63" t="s">
        <v>2877</v>
      </c>
      <c r="D770" s="792" t="s">
        <v>4172</v>
      </c>
      <c r="E770" s="70"/>
      <c r="F770" s="17" t="s">
        <v>4173</v>
      </c>
      <c r="G770" s="17" t="s">
        <v>4174</v>
      </c>
      <c r="H770" s="17" t="s">
        <v>259</v>
      </c>
      <c r="I770" s="141" t="s">
        <v>4106</v>
      </c>
    </row>
    <row r="771" spans="1:9" ht="37.5" outlineLevel="1" x14ac:dyDescent="0.35">
      <c r="A771" s="942">
        <v>768</v>
      </c>
      <c r="B771" s="460" t="s">
        <v>2878</v>
      </c>
      <c r="C771" s="63" t="s">
        <v>2879</v>
      </c>
      <c r="D771" s="792" t="s">
        <v>4172</v>
      </c>
      <c r="E771" s="70" t="s">
        <v>4377</v>
      </c>
      <c r="F771" s="16" t="s">
        <v>2490</v>
      </c>
      <c r="G771" s="11" t="s">
        <v>4240</v>
      </c>
      <c r="H771" s="17" t="s">
        <v>257</v>
      </c>
      <c r="I771" s="141" t="s">
        <v>4106</v>
      </c>
    </row>
    <row r="772" spans="1:9" outlineLevel="1" x14ac:dyDescent="0.35">
      <c r="A772" s="944">
        <v>769</v>
      </c>
      <c r="B772" s="427" t="s">
        <v>2880</v>
      </c>
      <c r="C772" s="11" t="s">
        <v>2881</v>
      </c>
      <c r="D772" s="257" t="s">
        <v>4090</v>
      </c>
      <c r="E772" s="70"/>
      <c r="F772" s="17" t="s">
        <v>4091</v>
      </c>
      <c r="G772" s="17" t="s">
        <v>4091</v>
      </c>
      <c r="H772" s="17" t="s">
        <v>257</v>
      </c>
      <c r="I772" s="141" t="s">
        <v>4092</v>
      </c>
    </row>
    <row r="773" spans="1:9" ht="37.5" outlineLevel="1" x14ac:dyDescent="0.35">
      <c r="A773" s="944">
        <v>770</v>
      </c>
      <c r="B773" s="427" t="s">
        <v>2882</v>
      </c>
      <c r="C773" s="11" t="s">
        <v>2883</v>
      </c>
      <c r="D773" s="792" t="s">
        <v>4172</v>
      </c>
      <c r="E773" s="70" t="s">
        <v>4377</v>
      </c>
      <c r="F773" s="16" t="s">
        <v>2490</v>
      </c>
      <c r="G773" s="11" t="s">
        <v>4240</v>
      </c>
      <c r="H773" s="17" t="s">
        <v>257</v>
      </c>
      <c r="I773" s="141" t="s">
        <v>4106</v>
      </c>
    </row>
    <row r="774" spans="1:9" ht="37.5" outlineLevel="1" x14ac:dyDescent="0.35">
      <c r="A774" s="944">
        <v>771</v>
      </c>
      <c r="B774" s="427" t="s">
        <v>2884</v>
      </c>
      <c r="C774" s="11" t="s">
        <v>2885</v>
      </c>
      <c r="D774" s="792" t="s">
        <v>4172</v>
      </c>
      <c r="E774" s="70" t="s">
        <v>4377</v>
      </c>
      <c r="F774" s="16" t="s">
        <v>2490</v>
      </c>
      <c r="G774" s="11" t="s">
        <v>4240</v>
      </c>
      <c r="H774" s="17" t="s">
        <v>257</v>
      </c>
      <c r="I774" s="141" t="s">
        <v>4106</v>
      </c>
    </row>
    <row r="775" spans="1:9" ht="37.5" outlineLevel="1" x14ac:dyDescent="0.35">
      <c r="A775" s="944">
        <v>772</v>
      </c>
      <c r="B775" s="427" t="s">
        <v>618</v>
      </c>
      <c r="C775" s="11" t="s">
        <v>607</v>
      </c>
      <c r="D775" s="878" t="s">
        <v>256</v>
      </c>
      <c r="E775" s="70"/>
      <c r="F775" s="17" t="s">
        <v>4091</v>
      </c>
      <c r="G775" s="17" t="s">
        <v>4091</v>
      </c>
      <c r="H775" s="17" t="s">
        <v>257</v>
      </c>
      <c r="I775" s="141" t="s">
        <v>4106</v>
      </c>
    </row>
    <row r="776" spans="1:9" ht="37.5" outlineLevel="1" x14ac:dyDescent="0.35">
      <c r="A776" s="944">
        <v>773</v>
      </c>
      <c r="B776" s="427" t="s">
        <v>619</v>
      </c>
      <c r="C776" s="11" t="s">
        <v>615</v>
      </c>
      <c r="D776" s="878" t="s">
        <v>256</v>
      </c>
      <c r="E776" s="70"/>
      <c r="F776" s="17" t="s">
        <v>4091</v>
      </c>
      <c r="G776" s="17" t="s">
        <v>4091</v>
      </c>
      <c r="H776" s="17" t="s">
        <v>257</v>
      </c>
      <c r="I776" s="141" t="s">
        <v>4106</v>
      </c>
    </row>
    <row r="777" spans="1:9" outlineLevel="1" x14ac:dyDescent="0.35">
      <c r="A777" s="944">
        <v>774</v>
      </c>
      <c r="B777" s="427" t="s">
        <v>2886</v>
      </c>
      <c r="C777" s="11" t="s">
        <v>2844</v>
      </c>
      <c r="D777" s="931" t="s">
        <v>4094</v>
      </c>
      <c r="E777" s="70" t="s">
        <v>4133</v>
      </c>
      <c r="F777" s="17" t="s">
        <v>4091</v>
      </c>
      <c r="G777" s="17" t="s">
        <v>4091</v>
      </c>
      <c r="H777" s="141" t="s">
        <v>1870</v>
      </c>
      <c r="I777" s="141" t="s">
        <v>4091</v>
      </c>
    </row>
    <row r="778" spans="1:9" outlineLevel="1" x14ac:dyDescent="0.35">
      <c r="A778" s="944">
        <v>775</v>
      </c>
      <c r="B778" s="427" t="s">
        <v>2887</v>
      </c>
      <c r="C778" s="11" t="s">
        <v>2888</v>
      </c>
      <c r="D778" s="257" t="s">
        <v>4090</v>
      </c>
      <c r="E778" s="70"/>
      <c r="F778" s="17" t="s">
        <v>4091</v>
      </c>
      <c r="G778" s="17" t="s">
        <v>4091</v>
      </c>
      <c r="H778" s="17" t="s">
        <v>257</v>
      </c>
      <c r="I778" s="141" t="s">
        <v>4092</v>
      </c>
    </row>
    <row r="779" spans="1:9" outlineLevel="1" x14ac:dyDescent="0.35">
      <c r="A779" s="944">
        <v>776</v>
      </c>
      <c r="B779" s="427" t="s">
        <v>2889</v>
      </c>
      <c r="C779" s="11" t="s">
        <v>2890</v>
      </c>
      <c r="D779" s="930" t="s">
        <v>1994</v>
      </c>
      <c r="E779" s="70" t="s">
        <v>4436</v>
      </c>
      <c r="F779" s="17" t="s">
        <v>4091</v>
      </c>
      <c r="G779" s="17" t="s">
        <v>4091</v>
      </c>
      <c r="H779" s="17" t="s">
        <v>257</v>
      </c>
      <c r="I779" s="40" t="s">
        <v>4101</v>
      </c>
    </row>
    <row r="780" spans="1:9" ht="37.5" outlineLevel="1" x14ac:dyDescent="0.35">
      <c r="A780" s="944">
        <v>777</v>
      </c>
      <c r="B780" s="427" t="s">
        <v>2891</v>
      </c>
      <c r="C780" s="11" t="s">
        <v>2892</v>
      </c>
      <c r="D780" s="139" t="s">
        <v>4090</v>
      </c>
      <c r="E780" s="70"/>
      <c r="F780" s="70" t="s">
        <v>4091</v>
      </c>
      <c r="G780" s="70" t="s">
        <v>4091</v>
      </c>
      <c r="H780" s="17" t="s">
        <v>257</v>
      </c>
      <c r="I780" s="141" t="s">
        <v>4106</v>
      </c>
    </row>
    <row r="781" spans="1:9" outlineLevel="1" x14ac:dyDescent="0.35">
      <c r="A781" s="944">
        <v>778</v>
      </c>
      <c r="B781" s="427" t="s">
        <v>2893</v>
      </c>
      <c r="C781" s="11" t="s">
        <v>2894</v>
      </c>
      <c r="D781" s="257" t="s">
        <v>4090</v>
      </c>
      <c r="E781" s="70" t="s">
        <v>4437</v>
      </c>
      <c r="F781" s="17" t="s">
        <v>4091</v>
      </c>
      <c r="G781" s="17" t="s">
        <v>4091</v>
      </c>
      <c r="H781" s="17" t="s">
        <v>257</v>
      </c>
      <c r="I781" s="141" t="s">
        <v>4092</v>
      </c>
    </row>
    <row r="782" spans="1:9" ht="37.5" outlineLevel="1" x14ac:dyDescent="0.35">
      <c r="A782" s="944">
        <v>779</v>
      </c>
      <c r="B782" s="427" t="s">
        <v>2895</v>
      </c>
      <c r="C782" s="11" t="s">
        <v>2856</v>
      </c>
      <c r="D782" s="792" t="s">
        <v>4172</v>
      </c>
      <c r="E782" s="70" t="s">
        <v>4377</v>
      </c>
      <c r="F782" s="63" t="s">
        <v>4173</v>
      </c>
      <c r="G782" s="63" t="s">
        <v>4174</v>
      </c>
      <c r="H782" s="17" t="s">
        <v>257</v>
      </c>
      <c r="I782" s="141" t="s">
        <v>4106</v>
      </c>
    </row>
    <row r="783" spans="1:9" ht="13" x14ac:dyDescent="0.35">
      <c r="A783" s="485">
        <v>780</v>
      </c>
      <c r="B783" s="452"/>
      <c r="C783" s="171" t="s">
        <v>2896</v>
      </c>
      <c r="D783" s="977"/>
      <c r="E783" s="177"/>
      <c r="F783" s="171" t="s">
        <v>1642</v>
      </c>
      <c r="G783" s="171" t="s">
        <v>1642</v>
      </c>
      <c r="H783" s="252" t="s">
        <v>1642</v>
      </c>
      <c r="I783" s="252" t="s">
        <v>1642</v>
      </c>
    </row>
    <row r="784" spans="1:9" ht="13" outlineLevel="1" x14ac:dyDescent="0.35">
      <c r="A784" s="978">
        <v>781</v>
      </c>
      <c r="B784" s="447"/>
      <c r="C784" s="30" t="s">
        <v>927</v>
      </c>
      <c r="D784" s="72"/>
      <c r="E784" s="416"/>
      <c r="F784" s="420" t="s">
        <v>1642</v>
      </c>
      <c r="G784" s="420" t="s">
        <v>1642</v>
      </c>
      <c r="H784" s="30" t="s">
        <v>1642</v>
      </c>
      <c r="I784" s="30" t="s">
        <v>1642</v>
      </c>
    </row>
    <row r="785" spans="1:9" ht="37.5" outlineLevel="1" x14ac:dyDescent="0.35">
      <c r="A785" s="784">
        <v>782</v>
      </c>
      <c r="B785" s="439" t="s">
        <v>2897</v>
      </c>
      <c r="C785" s="17" t="s">
        <v>2898</v>
      </c>
      <c r="D785" s="257" t="s">
        <v>4090</v>
      </c>
      <c r="E785" s="70" t="s">
        <v>4438</v>
      </c>
      <c r="F785" s="17" t="s">
        <v>4091</v>
      </c>
      <c r="G785" s="17" t="s">
        <v>4091</v>
      </c>
      <c r="H785" s="17" t="s">
        <v>257</v>
      </c>
      <c r="I785" s="141" t="s">
        <v>4092</v>
      </c>
    </row>
    <row r="786" spans="1:9" outlineLevel="1" x14ac:dyDescent="0.35">
      <c r="A786" s="784">
        <v>783</v>
      </c>
      <c r="B786" s="439" t="s">
        <v>2899</v>
      </c>
      <c r="C786" s="17" t="s">
        <v>2900</v>
      </c>
      <c r="D786" s="257" t="s">
        <v>4090</v>
      </c>
      <c r="E786" s="70" t="s">
        <v>4439</v>
      </c>
      <c r="F786" s="17" t="s">
        <v>4091</v>
      </c>
      <c r="G786" s="17" t="s">
        <v>4091</v>
      </c>
      <c r="H786" s="17" t="s">
        <v>257</v>
      </c>
      <c r="I786" s="141" t="s">
        <v>4111</v>
      </c>
    </row>
    <row r="787" spans="1:9" outlineLevel="1" x14ac:dyDescent="0.35">
      <c r="A787" s="784">
        <v>784</v>
      </c>
      <c r="B787" s="439" t="s">
        <v>2901</v>
      </c>
      <c r="C787" s="17" t="s">
        <v>2902</v>
      </c>
      <c r="D787" s="931" t="s">
        <v>4094</v>
      </c>
      <c r="E787" s="70"/>
      <c r="F787" s="17" t="s">
        <v>4091</v>
      </c>
      <c r="G787" s="17" t="s">
        <v>4091</v>
      </c>
      <c r="H787" s="141" t="s">
        <v>1870</v>
      </c>
      <c r="I787" s="141" t="s">
        <v>4091</v>
      </c>
    </row>
    <row r="788" spans="1:9" ht="13" outlineLevel="1" x14ac:dyDescent="0.35">
      <c r="A788" s="978">
        <v>785</v>
      </c>
      <c r="B788" s="447"/>
      <c r="C788" s="30" t="s">
        <v>915</v>
      </c>
      <c r="D788" s="185"/>
      <c r="E788" s="416"/>
      <c r="F788" s="420" t="s">
        <v>1642</v>
      </c>
      <c r="G788" s="420" t="s">
        <v>1642</v>
      </c>
      <c r="H788" s="30" t="s">
        <v>1642</v>
      </c>
      <c r="I788" s="30" t="s">
        <v>1642</v>
      </c>
    </row>
    <row r="789" spans="1:9" ht="37.5" outlineLevel="1" x14ac:dyDescent="0.35">
      <c r="A789" s="784">
        <v>786</v>
      </c>
      <c r="B789" s="439" t="s">
        <v>2903</v>
      </c>
      <c r="C789" s="243" t="s">
        <v>2904</v>
      </c>
      <c r="D789" s="792" t="s">
        <v>4172</v>
      </c>
      <c r="E789" s="248"/>
      <c r="F789" s="254" t="s">
        <v>4324</v>
      </c>
      <c r="G789" s="243" t="s">
        <v>4325</v>
      </c>
      <c r="H789" s="17" t="s">
        <v>259</v>
      </c>
      <c r="I789" s="141" t="s">
        <v>4106</v>
      </c>
    </row>
    <row r="790" spans="1:9" ht="37.5" outlineLevel="1" x14ac:dyDescent="0.35">
      <c r="A790" s="784">
        <v>787</v>
      </c>
      <c r="B790" s="439" t="s">
        <v>2905</v>
      </c>
      <c r="C790" s="243" t="s">
        <v>2906</v>
      </c>
      <c r="D790" s="792" t="s">
        <v>4172</v>
      </c>
      <c r="E790" s="248"/>
      <c r="F790" s="16" t="s">
        <v>2490</v>
      </c>
      <c r="G790" s="243" t="s">
        <v>4240</v>
      </c>
      <c r="H790" s="17" t="s">
        <v>259</v>
      </c>
      <c r="I790" s="141" t="s">
        <v>4106</v>
      </c>
    </row>
    <row r="791" spans="1:9" ht="37.5" outlineLevel="1" x14ac:dyDescent="0.35">
      <c r="A791" s="784">
        <v>788</v>
      </c>
      <c r="B791" s="439" t="s">
        <v>2907</v>
      </c>
      <c r="C791" s="243" t="s">
        <v>2908</v>
      </c>
      <c r="D791" s="792" t="s">
        <v>4172</v>
      </c>
      <c r="E791" s="248"/>
      <c r="F791" s="16" t="s">
        <v>2490</v>
      </c>
      <c r="G791" s="243" t="s">
        <v>4240</v>
      </c>
      <c r="H791" s="17" t="s">
        <v>259</v>
      </c>
      <c r="I791" s="141" t="s">
        <v>4106</v>
      </c>
    </row>
    <row r="792" spans="1:9" ht="37.5" outlineLevel="1" x14ac:dyDescent="0.35">
      <c r="A792" s="784">
        <v>789</v>
      </c>
      <c r="B792" s="439" t="s">
        <v>2909</v>
      </c>
      <c r="C792" s="243" t="s">
        <v>2910</v>
      </c>
      <c r="D792" s="792" t="s">
        <v>4172</v>
      </c>
      <c r="E792" s="248"/>
      <c r="F792" s="243" t="s">
        <v>4173</v>
      </c>
      <c r="G792" s="243" t="s">
        <v>4174</v>
      </c>
      <c r="H792" s="17" t="s">
        <v>259</v>
      </c>
      <c r="I792" s="141" t="s">
        <v>4106</v>
      </c>
    </row>
    <row r="793" spans="1:9" outlineLevel="1" x14ac:dyDescent="0.35">
      <c r="A793" s="784">
        <v>790</v>
      </c>
      <c r="B793" s="439" t="s">
        <v>2911</v>
      </c>
      <c r="C793" s="243" t="s">
        <v>2912</v>
      </c>
      <c r="D793" s="979" t="s">
        <v>4094</v>
      </c>
      <c r="E793" s="243"/>
      <c r="F793" s="243" t="s">
        <v>4091</v>
      </c>
      <c r="G793" s="243" t="s">
        <v>4091</v>
      </c>
      <c r="H793" s="141" t="s">
        <v>1870</v>
      </c>
      <c r="I793" s="141" t="s">
        <v>4091</v>
      </c>
    </row>
    <row r="794" spans="1:9" outlineLevel="1" x14ac:dyDescent="0.35">
      <c r="A794" s="784">
        <v>791</v>
      </c>
      <c r="B794" s="439" t="s">
        <v>2913</v>
      </c>
      <c r="C794" s="243" t="s">
        <v>2914</v>
      </c>
      <c r="D794" s="979" t="s">
        <v>4094</v>
      </c>
      <c r="E794" s="243"/>
      <c r="F794" s="243" t="s">
        <v>4091</v>
      </c>
      <c r="G794" s="243" t="s">
        <v>4091</v>
      </c>
      <c r="H794" s="141" t="s">
        <v>1870</v>
      </c>
      <c r="I794" s="141" t="s">
        <v>4091</v>
      </c>
    </row>
    <row r="795" spans="1:9" ht="37.5" outlineLevel="1" x14ac:dyDescent="0.35">
      <c r="A795" s="784">
        <v>792</v>
      </c>
      <c r="B795" s="439" t="s">
        <v>2915</v>
      </c>
      <c r="C795" s="243" t="s">
        <v>2916</v>
      </c>
      <c r="D795" s="792" t="s">
        <v>4172</v>
      </c>
      <c r="E795" s="248"/>
      <c r="F795" s="248" t="s">
        <v>4173</v>
      </c>
      <c r="G795" s="248" t="s">
        <v>4174</v>
      </c>
      <c r="H795" s="17" t="s">
        <v>259</v>
      </c>
      <c r="I795" s="141" t="s">
        <v>4106</v>
      </c>
    </row>
    <row r="796" spans="1:9" ht="37.5" outlineLevel="1" x14ac:dyDescent="0.35">
      <c r="A796" s="784">
        <v>793</v>
      </c>
      <c r="B796" s="439" t="s">
        <v>2917</v>
      </c>
      <c r="C796" s="243" t="s">
        <v>2918</v>
      </c>
      <c r="D796" s="792" t="s">
        <v>4172</v>
      </c>
      <c r="E796" s="248"/>
      <c r="F796" s="248" t="s">
        <v>4173</v>
      </c>
      <c r="G796" s="243" t="s">
        <v>4174</v>
      </c>
      <c r="H796" s="17" t="s">
        <v>259</v>
      </c>
      <c r="I796" s="141" t="s">
        <v>4106</v>
      </c>
    </row>
    <row r="797" spans="1:9" ht="37.5" outlineLevel="1" x14ac:dyDescent="0.35">
      <c r="A797" s="796">
        <v>794</v>
      </c>
      <c r="B797" s="432" t="s">
        <v>2919</v>
      </c>
      <c r="C797" s="243" t="s">
        <v>2920</v>
      </c>
      <c r="D797" s="792" t="s">
        <v>4172</v>
      </c>
      <c r="E797" s="243"/>
      <c r="F797" s="16" t="s">
        <v>2490</v>
      </c>
      <c r="G797" s="11" t="s">
        <v>4240</v>
      </c>
      <c r="H797" s="17" t="s">
        <v>259</v>
      </c>
      <c r="I797" s="141" t="s">
        <v>4106</v>
      </c>
    </row>
    <row r="798" spans="1:9" ht="37.5" outlineLevel="1" x14ac:dyDescent="0.35">
      <c r="A798" s="943">
        <v>795</v>
      </c>
      <c r="B798" s="437" t="s">
        <v>2921</v>
      </c>
      <c r="C798" s="247" t="s">
        <v>2922</v>
      </c>
      <c r="D798" s="792" t="s">
        <v>4172</v>
      </c>
      <c r="E798" s="243"/>
      <c r="F798" s="69" t="s">
        <v>4271</v>
      </c>
      <c r="G798" s="70" t="s">
        <v>4272</v>
      </c>
      <c r="H798" s="17" t="s">
        <v>259</v>
      </c>
      <c r="I798" s="141" t="s">
        <v>4106</v>
      </c>
    </row>
    <row r="799" spans="1:9" ht="37.5" outlineLevel="1" x14ac:dyDescent="0.35">
      <c r="A799" s="943">
        <v>796</v>
      </c>
      <c r="B799" s="437" t="s">
        <v>2923</v>
      </c>
      <c r="C799" s="247" t="s">
        <v>2924</v>
      </c>
      <c r="D799" s="792" t="s">
        <v>4172</v>
      </c>
      <c r="E799" s="243"/>
      <c r="F799" s="248" t="s">
        <v>4173</v>
      </c>
      <c r="G799" s="243" t="s">
        <v>4174</v>
      </c>
      <c r="H799" s="17" t="s">
        <v>259</v>
      </c>
      <c r="I799" s="141" t="s">
        <v>4106</v>
      </c>
    </row>
    <row r="800" spans="1:9" ht="37.5" outlineLevel="1" x14ac:dyDescent="0.35">
      <c r="A800" s="943">
        <v>797</v>
      </c>
      <c r="B800" s="437" t="s">
        <v>2925</v>
      </c>
      <c r="C800" s="247" t="s">
        <v>2926</v>
      </c>
      <c r="D800" s="792" t="s">
        <v>4172</v>
      </c>
      <c r="E800" s="243"/>
      <c r="F800" s="248" t="s">
        <v>4173</v>
      </c>
      <c r="G800" s="243" t="s">
        <v>4174</v>
      </c>
      <c r="H800" s="17" t="s">
        <v>259</v>
      </c>
      <c r="I800" s="141" t="s">
        <v>4106</v>
      </c>
    </row>
    <row r="801" spans="1:9" ht="37.5" outlineLevel="1" x14ac:dyDescent="0.35">
      <c r="A801" s="942">
        <v>798</v>
      </c>
      <c r="B801" s="460" t="s">
        <v>2927</v>
      </c>
      <c r="C801" s="63" t="s">
        <v>2928</v>
      </c>
      <c r="D801" s="139" t="s">
        <v>4090</v>
      </c>
      <c r="E801" s="70" t="s">
        <v>4440</v>
      </c>
      <c r="F801" s="70" t="s">
        <v>4091</v>
      </c>
      <c r="G801" s="70" t="s">
        <v>4091</v>
      </c>
      <c r="H801" s="17" t="s">
        <v>259</v>
      </c>
      <c r="I801" s="141" t="s">
        <v>4106</v>
      </c>
    </row>
    <row r="802" spans="1:9" ht="13" outlineLevel="1" x14ac:dyDescent="0.35">
      <c r="A802" s="942">
        <v>799</v>
      </c>
      <c r="B802" s="460" t="s">
        <v>2929</v>
      </c>
      <c r="C802" s="63" t="s">
        <v>2930</v>
      </c>
      <c r="D802" s="792" t="s">
        <v>4172</v>
      </c>
      <c r="E802" s="70" t="s">
        <v>4441</v>
      </c>
      <c r="F802" s="11" t="s">
        <v>4173</v>
      </c>
      <c r="G802" s="17" t="s">
        <v>4174</v>
      </c>
      <c r="H802" s="17" t="s">
        <v>259</v>
      </c>
      <c r="I802" s="141" t="s">
        <v>4108</v>
      </c>
    </row>
    <row r="803" spans="1:9" s="60" customFormat="1" outlineLevel="1" x14ac:dyDescent="0.35">
      <c r="A803" s="789">
        <v>800</v>
      </c>
      <c r="B803" s="580" t="s">
        <v>913</v>
      </c>
      <c r="C803" s="751" t="s">
        <v>2931</v>
      </c>
      <c r="D803" s="139" t="s">
        <v>4090</v>
      </c>
      <c r="E803" s="752" t="s">
        <v>4442</v>
      </c>
      <c r="F803" s="70" t="s">
        <v>4091</v>
      </c>
      <c r="G803" s="70" t="s">
        <v>4091</v>
      </c>
      <c r="H803" s="17" t="s">
        <v>259</v>
      </c>
      <c r="I803" s="40" t="s">
        <v>4111</v>
      </c>
    </row>
    <row r="804" spans="1:9" ht="25" outlineLevel="1" x14ac:dyDescent="0.35">
      <c r="A804" s="942">
        <v>801</v>
      </c>
      <c r="B804" s="460" t="s">
        <v>2936</v>
      </c>
      <c r="C804" s="63" t="s">
        <v>2937</v>
      </c>
      <c r="D804" s="792" t="s">
        <v>4172</v>
      </c>
      <c r="E804" s="70"/>
      <c r="F804" s="11" t="s">
        <v>4173</v>
      </c>
      <c r="G804" s="17" t="s">
        <v>4174</v>
      </c>
      <c r="H804" s="17" t="s">
        <v>259</v>
      </c>
      <c r="I804" s="141" t="s">
        <v>4111</v>
      </c>
    </row>
    <row r="805" spans="1:9" outlineLevel="1" x14ac:dyDescent="0.35">
      <c r="A805" s="942">
        <v>802</v>
      </c>
      <c r="B805" s="460" t="s">
        <v>2938</v>
      </c>
      <c r="C805" s="63" t="s">
        <v>2939</v>
      </c>
      <c r="D805" s="931" t="s">
        <v>4094</v>
      </c>
      <c r="E805" s="70"/>
      <c r="F805" s="17" t="s">
        <v>4091</v>
      </c>
      <c r="G805" s="17" t="s">
        <v>4091</v>
      </c>
      <c r="H805" s="141" t="s">
        <v>1870</v>
      </c>
      <c r="I805" s="141" t="s">
        <v>4091</v>
      </c>
    </row>
    <row r="806" spans="1:9" outlineLevel="1" x14ac:dyDescent="0.35">
      <c r="A806" s="942">
        <v>803</v>
      </c>
      <c r="B806" s="460" t="s">
        <v>2940</v>
      </c>
      <c r="C806" s="63" t="s">
        <v>2941</v>
      </c>
      <c r="D806" s="931" t="s">
        <v>4094</v>
      </c>
      <c r="E806" s="70"/>
      <c r="F806" s="17" t="s">
        <v>4091</v>
      </c>
      <c r="G806" s="17" t="s">
        <v>4091</v>
      </c>
      <c r="H806" s="141" t="s">
        <v>1870</v>
      </c>
      <c r="I806" s="141" t="s">
        <v>4091</v>
      </c>
    </row>
    <row r="807" spans="1:9" ht="37.5" outlineLevel="1" x14ac:dyDescent="0.35">
      <c r="A807" s="942">
        <v>804</v>
      </c>
      <c r="B807" s="460" t="s">
        <v>2942</v>
      </c>
      <c r="C807" s="63" t="s">
        <v>2943</v>
      </c>
      <c r="D807" s="792" t="s">
        <v>4172</v>
      </c>
      <c r="E807" s="70"/>
      <c r="F807" s="11" t="s">
        <v>4173</v>
      </c>
      <c r="G807" s="17" t="s">
        <v>4174</v>
      </c>
      <c r="H807" s="17" t="s">
        <v>259</v>
      </c>
      <c r="I807" s="141" t="s">
        <v>4106</v>
      </c>
    </row>
    <row r="808" spans="1:9" ht="37.5" outlineLevel="1" x14ac:dyDescent="0.35">
      <c r="A808" s="784">
        <v>805</v>
      </c>
      <c r="B808" s="439" t="s">
        <v>2944</v>
      </c>
      <c r="C808" s="17" t="s">
        <v>2945</v>
      </c>
      <c r="D808" s="792" t="s">
        <v>4172</v>
      </c>
      <c r="E808" s="70"/>
      <c r="F808" s="11" t="s">
        <v>4173</v>
      </c>
      <c r="G808" s="17" t="s">
        <v>4174</v>
      </c>
      <c r="H808" s="17" t="s">
        <v>259</v>
      </c>
      <c r="I808" s="141" t="s">
        <v>4106</v>
      </c>
    </row>
    <row r="809" spans="1:9" ht="13" x14ac:dyDescent="0.35">
      <c r="A809" s="957">
        <v>806</v>
      </c>
      <c r="B809" s="469"/>
      <c r="C809" s="171" t="s">
        <v>2946</v>
      </c>
      <c r="D809" s="977"/>
      <c r="E809" s="177"/>
      <c r="F809" s="171" t="s">
        <v>1642</v>
      </c>
      <c r="G809" s="171" t="s">
        <v>1642</v>
      </c>
      <c r="H809" s="252" t="s">
        <v>1642</v>
      </c>
      <c r="I809" s="252" t="s">
        <v>1642</v>
      </c>
    </row>
    <row r="810" spans="1:9" ht="13" outlineLevel="1" x14ac:dyDescent="0.35">
      <c r="A810" s="955">
        <v>807</v>
      </c>
      <c r="B810" s="435"/>
      <c r="C810" s="44" t="s">
        <v>2818</v>
      </c>
      <c r="D810" s="947"/>
      <c r="E810" s="415"/>
      <c r="F810" s="417" t="s">
        <v>1642</v>
      </c>
      <c r="G810" s="417" t="s">
        <v>1642</v>
      </c>
      <c r="H810" s="62" t="s">
        <v>1642</v>
      </c>
      <c r="I810" s="62" t="s">
        <v>1642</v>
      </c>
    </row>
    <row r="811" spans="1:9" ht="25" outlineLevel="1" x14ac:dyDescent="0.35">
      <c r="A811" s="942">
        <v>808</v>
      </c>
      <c r="B811" s="460" t="s">
        <v>2947</v>
      </c>
      <c r="C811" s="11" t="s">
        <v>2948</v>
      </c>
      <c r="D811" s="257" t="s">
        <v>4090</v>
      </c>
      <c r="E811" s="69" t="s">
        <v>4443</v>
      </c>
      <c r="F811" s="17" t="s">
        <v>4091</v>
      </c>
      <c r="G811" s="17" t="s">
        <v>4091</v>
      </c>
      <c r="H811" s="18" t="s">
        <v>257</v>
      </c>
      <c r="I811" s="141" t="s">
        <v>4092</v>
      </c>
    </row>
    <row r="812" spans="1:9" outlineLevel="1" x14ac:dyDescent="0.35">
      <c r="A812" s="942">
        <v>809</v>
      </c>
      <c r="B812" s="460" t="s">
        <v>2949</v>
      </c>
      <c r="C812" s="63" t="s">
        <v>2950</v>
      </c>
      <c r="D812" s="931" t="s">
        <v>4094</v>
      </c>
      <c r="E812" s="69"/>
      <c r="F812" s="17" t="s">
        <v>4091</v>
      </c>
      <c r="G812" s="17" t="s">
        <v>4091</v>
      </c>
      <c r="H812" s="141" t="s">
        <v>1870</v>
      </c>
      <c r="I812" s="141" t="s">
        <v>4091</v>
      </c>
    </row>
    <row r="813" spans="1:9" outlineLevel="1" x14ac:dyDescent="0.35">
      <c r="A813" s="942">
        <v>810</v>
      </c>
      <c r="B813" s="460" t="s">
        <v>2951</v>
      </c>
      <c r="C813" s="63" t="s">
        <v>2952</v>
      </c>
      <c r="D813" s="257" t="s">
        <v>4090</v>
      </c>
      <c r="E813" s="69" t="s">
        <v>4444</v>
      </c>
      <c r="F813" s="17" t="s">
        <v>4091</v>
      </c>
      <c r="G813" s="17" t="s">
        <v>4091</v>
      </c>
      <c r="H813" s="18" t="s">
        <v>257</v>
      </c>
      <c r="I813" s="141" t="s">
        <v>4119</v>
      </c>
    </row>
    <row r="814" spans="1:9" ht="37.5" outlineLevel="1" x14ac:dyDescent="0.35">
      <c r="A814" s="942">
        <v>811</v>
      </c>
      <c r="B814" s="460" t="s">
        <v>2953</v>
      </c>
      <c r="C814" s="63" t="s">
        <v>2954</v>
      </c>
      <c r="D814" s="792" t="s">
        <v>4172</v>
      </c>
      <c r="E814" s="16" t="s">
        <v>4445</v>
      </c>
      <c r="F814" s="11" t="s">
        <v>4173</v>
      </c>
      <c r="G814" s="11" t="s">
        <v>4174</v>
      </c>
      <c r="H814" s="18" t="s">
        <v>259</v>
      </c>
      <c r="I814" s="141" t="s">
        <v>4106</v>
      </c>
    </row>
    <row r="815" spans="1:9" ht="37.5" outlineLevel="1" x14ac:dyDescent="0.35">
      <c r="A815" s="942">
        <v>812</v>
      </c>
      <c r="B815" s="460" t="s">
        <v>2955</v>
      </c>
      <c r="C815" s="63" t="s">
        <v>2956</v>
      </c>
      <c r="D815" s="792" t="s">
        <v>4172</v>
      </c>
      <c r="E815" s="69"/>
      <c r="F815" s="63" t="s">
        <v>4173</v>
      </c>
      <c r="G815" s="63" t="s">
        <v>4174</v>
      </c>
      <c r="H815" s="18" t="s">
        <v>259</v>
      </c>
      <c r="I815" s="141" t="s">
        <v>4106</v>
      </c>
    </row>
    <row r="816" spans="1:9" ht="37.5" outlineLevel="1" x14ac:dyDescent="0.35">
      <c r="A816" s="942">
        <v>813</v>
      </c>
      <c r="B816" s="460" t="s">
        <v>2957</v>
      </c>
      <c r="C816" s="63" t="s">
        <v>2958</v>
      </c>
      <c r="D816" s="792" t="s">
        <v>4172</v>
      </c>
      <c r="E816" s="69"/>
      <c r="F816" s="63" t="s">
        <v>4173</v>
      </c>
      <c r="G816" s="63" t="s">
        <v>4174</v>
      </c>
      <c r="H816" s="18" t="s">
        <v>259</v>
      </c>
      <c r="I816" s="141" t="s">
        <v>4106</v>
      </c>
    </row>
    <row r="817" spans="1:9" outlineLevel="1" x14ac:dyDescent="0.35">
      <c r="A817" s="942">
        <v>814</v>
      </c>
      <c r="B817" s="460" t="s">
        <v>2959</v>
      </c>
      <c r="C817" s="63" t="s">
        <v>2960</v>
      </c>
      <c r="D817" s="931" t="s">
        <v>4094</v>
      </c>
      <c r="E817" s="69"/>
      <c r="F817" s="17" t="s">
        <v>4091</v>
      </c>
      <c r="G817" s="17" t="s">
        <v>4091</v>
      </c>
      <c r="H817" s="141" t="s">
        <v>1870</v>
      </c>
      <c r="I817" s="141" t="s">
        <v>4091</v>
      </c>
    </row>
    <row r="818" spans="1:9" ht="37.5" outlineLevel="1" x14ac:dyDescent="0.35">
      <c r="A818" s="942">
        <v>815</v>
      </c>
      <c r="B818" s="460" t="s">
        <v>2961</v>
      </c>
      <c r="C818" s="63" t="s">
        <v>2962</v>
      </c>
      <c r="D818" s="792" t="s">
        <v>4172</v>
      </c>
      <c r="E818" s="69"/>
      <c r="F818" s="69" t="s">
        <v>4271</v>
      </c>
      <c r="G818" s="69" t="s">
        <v>4272</v>
      </c>
      <c r="H818" s="18" t="s">
        <v>259</v>
      </c>
      <c r="I818" s="141" t="s">
        <v>4106</v>
      </c>
    </row>
    <row r="819" spans="1:9" ht="37.5" outlineLevel="1" x14ac:dyDescent="0.35">
      <c r="A819" s="942">
        <v>816</v>
      </c>
      <c r="B819" s="460" t="s">
        <v>2963</v>
      </c>
      <c r="C819" s="63" t="s">
        <v>2964</v>
      </c>
      <c r="D819" s="792" t="s">
        <v>4172</v>
      </c>
      <c r="E819" s="69"/>
      <c r="F819" s="69" t="s">
        <v>4271</v>
      </c>
      <c r="G819" s="69" t="s">
        <v>4272</v>
      </c>
      <c r="H819" s="18" t="s">
        <v>259</v>
      </c>
      <c r="I819" s="141" t="s">
        <v>4106</v>
      </c>
    </row>
    <row r="820" spans="1:9" ht="37.5" outlineLevel="1" x14ac:dyDescent="0.35">
      <c r="A820" s="942">
        <v>817</v>
      </c>
      <c r="B820" s="460" t="s">
        <v>2965</v>
      </c>
      <c r="C820" s="63" t="s">
        <v>2966</v>
      </c>
      <c r="D820" s="792" t="s">
        <v>4172</v>
      </c>
      <c r="E820" s="69"/>
      <c r="F820" s="69" t="s">
        <v>4271</v>
      </c>
      <c r="G820" s="69" t="s">
        <v>4272</v>
      </c>
      <c r="H820" s="18" t="s">
        <v>259</v>
      </c>
      <c r="I820" s="141" t="s">
        <v>4106</v>
      </c>
    </row>
    <row r="821" spans="1:9" ht="37.5" outlineLevel="1" x14ac:dyDescent="0.35">
      <c r="A821" s="942">
        <v>818</v>
      </c>
      <c r="B821" s="460" t="s">
        <v>2967</v>
      </c>
      <c r="C821" s="63" t="s">
        <v>2968</v>
      </c>
      <c r="D821" s="792" t="s">
        <v>4172</v>
      </c>
      <c r="E821" s="69"/>
      <c r="F821" s="69" t="s">
        <v>4273</v>
      </c>
      <c r="G821" s="69" t="s">
        <v>4274</v>
      </c>
      <c r="H821" s="18" t="s">
        <v>259</v>
      </c>
      <c r="I821" s="141" t="s">
        <v>4106</v>
      </c>
    </row>
    <row r="822" spans="1:9" outlineLevel="1" x14ac:dyDescent="0.35">
      <c r="A822" s="942">
        <v>819</v>
      </c>
      <c r="B822" s="460" t="s">
        <v>2969</v>
      </c>
      <c r="C822" s="63" t="s">
        <v>2970</v>
      </c>
      <c r="D822" s="931" t="s">
        <v>4094</v>
      </c>
      <c r="E822" s="69"/>
      <c r="F822" s="17" t="s">
        <v>4091</v>
      </c>
      <c r="G822" s="17" t="s">
        <v>4091</v>
      </c>
      <c r="H822" s="141" t="s">
        <v>1870</v>
      </c>
      <c r="I822" s="141" t="s">
        <v>4091</v>
      </c>
    </row>
    <row r="823" spans="1:9" outlineLevel="1" x14ac:dyDescent="0.35">
      <c r="A823" s="942">
        <v>820</v>
      </c>
      <c r="B823" s="460" t="s">
        <v>2971</v>
      </c>
      <c r="C823" s="63" t="s">
        <v>2972</v>
      </c>
      <c r="D823" s="931" t="s">
        <v>4094</v>
      </c>
      <c r="E823" s="69" t="s">
        <v>4446</v>
      </c>
      <c r="F823" s="17" t="s">
        <v>4091</v>
      </c>
      <c r="G823" s="17" t="s">
        <v>4091</v>
      </c>
      <c r="H823" s="141" t="s">
        <v>1870</v>
      </c>
      <c r="I823" s="141" t="s">
        <v>4091</v>
      </c>
    </row>
    <row r="824" spans="1:9" outlineLevel="1" x14ac:dyDescent="0.35">
      <c r="A824" s="942">
        <v>821</v>
      </c>
      <c r="B824" s="460" t="s">
        <v>2973</v>
      </c>
      <c r="C824" s="63" t="s">
        <v>2974</v>
      </c>
      <c r="D824" s="931" t="s">
        <v>4094</v>
      </c>
      <c r="E824" s="69"/>
      <c r="F824" s="17" t="s">
        <v>4091</v>
      </c>
      <c r="G824" s="17" t="s">
        <v>4091</v>
      </c>
      <c r="H824" s="141" t="s">
        <v>1870</v>
      </c>
      <c r="I824" s="141" t="s">
        <v>4091</v>
      </c>
    </row>
    <row r="825" spans="1:9" outlineLevel="1" x14ac:dyDescent="0.35">
      <c r="A825" s="944">
        <v>822</v>
      </c>
      <c r="B825" s="427" t="s">
        <v>2975</v>
      </c>
      <c r="C825" s="11" t="s">
        <v>2976</v>
      </c>
      <c r="D825" s="257" t="s">
        <v>4090</v>
      </c>
      <c r="E825" s="69" t="s">
        <v>4447</v>
      </c>
      <c r="F825" s="17" t="s">
        <v>4091</v>
      </c>
      <c r="G825" s="17" t="s">
        <v>4091</v>
      </c>
      <c r="H825" s="18" t="s">
        <v>257</v>
      </c>
      <c r="I825" s="141" t="s">
        <v>4092</v>
      </c>
    </row>
    <row r="826" spans="1:9" ht="26" x14ac:dyDescent="0.35">
      <c r="A826" s="957">
        <v>823</v>
      </c>
      <c r="B826" s="469"/>
      <c r="C826" s="171" t="s">
        <v>2977</v>
      </c>
      <c r="D826" s="977"/>
      <c r="E826" s="177"/>
      <c r="F826" s="171" t="s">
        <v>1642</v>
      </c>
      <c r="G826" s="171" t="s">
        <v>1642</v>
      </c>
      <c r="H826" s="252" t="s">
        <v>1642</v>
      </c>
      <c r="I826" s="252" t="s">
        <v>1642</v>
      </c>
    </row>
    <row r="827" spans="1:9" ht="13" outlineLevel="1" x14ac:dyDescent="0.35">
      <c r="A827" s="980">
        <v>824</v>
      </c>
      <c r="B827" s="475"/>
      <c r="C827" s="31" t="s">
        <v>2978</v>
      </c>
      <c r="D827" s="981"/>
      <c r="E827" s="261"/>
      <c r="F827" s="33" t="s">
        <v>1642</v>
      </c>
      <c r="G827" s="33" t="s">
        <v>1642</v>
      </c>
      <c r="H827" s="34" t="s">
        <v>1642</v>
      </c>
      <c r="I827" s="34" t="s">
        <v>1642</v>
      </c>
    </row>
    <row r="828" spans="1:9" ht="25" outlineLevel="1" x14ac:dyDescent="0.35">
      <c r="A828" s="942">
        <v>825</v>
      </c>
      <c r="B828" s="460" t="s">
        <v>2979</v>
      </c>
      <c r="C828" s="63" t="s">
        <v>2980</v>
      </c>
      <c r="D828" s="931" t="s">
        <v>4094</v>
      </c>
      <c r="E828" s="65"/>
      <c r="F828" s="17" t="s">
        <v>4091</v>
      </c>
      <c r="G828" s="17" t="s">
        <v>4091</v>
      </c>
      <c r="H828" s="141" t="s">
        <v>1870</v>
      </c>
      <c r="I828" s="141" t="s">
        <v>4091</v>
      </c>
    </row>
    <row r="829" spans="1:9" outlineLevel="1" x14ac:dyDescent="0.35">
      <c r="A829" s="942">
        <v>826</v>
      </c>
      <c r="B829" s="460" t="s">
        <v>2981</v>
      </c>
      <c r="C829" s="63" t="s">
        <v>2982</v>
      </c>
      <c r="D829" s="946" t="s">
        <v>4090</v>
      </c>
      <c r="E829" s="69"/>
      <c r="F829" s="17" t="s">
        <v>4091</v>
      </c>
      <c r="G829" s="17" t="s">
        <v>4091</v>
      </c>
      <c r="H829" s="18" t="s">
        <v>257</v>
      </c>
      <c r="I829" s="141" t="s">
        <v>4092</v>
      </c>
    </row>
    <row r="830" spans="1:9" outlineLevel="1" x14ac:dyDescent="0.35">
      <c r="A830" s="942">
        <v>827</v>
      </c>
      <c r="B830" s="460" t="s">
        <v>2983</v>
      </c>
      <c r="C830" s="63" t="s">
        <v>2984</v>
      </c>
      <c r="D830" s="946" t="s">
        <v>4090</v>
      </c>
      <c r="E830" s="69" t="s">
        <v>4448</v>
      </c>
      <c r="F830" s="17" t="s">
        <v>4091</v>
      </c>
      <c r="G830" s="17" t="s">
        <v>4091</v>
      </c>
      <c r="H830" s="18" t="s">
        <v>257</v>
      </c>
      <c r="I830" s="141" t="s">
        <v>4092</v>
      </c>
    </row>
    <row r="831" spans="1:9" ht="13" outlineLevel="1" x14ac:dyDescent="0.35">
      <c r="A831" s="980">
        <v>828</v>
      </c>
      <c r="B831" s="475"/>
      <c r="C831" s="12" t="s">
        <v>2985</v>
      </c>
      <c r="D831" s="185"/>
      <c r="E831" s="416"/>
      <c r="F831" s="420" t="s">
        <v>1642</v>
      </c>
      <c r="G831" s="420" t="s">
        <v>1642</v>
      </c>
      <c r="H831" s="12" t="s">
        <v>1642</v>
      </c>
      <c r="I831" s="12" t="s">
        <v>1642</v>
      </c>
    </row>
    <row r="832" spans="1:9" outlineLevel="1" x14ac:dyDescent="0.35">
      <c r="A832" s="942">
        <v>829</v>
      </c>
      <c r="B832" s="460" t="s">
        <v>2986</v>
      </c>
      <c r="C832" s="63" t="s">
        <v>2987</v>
      </c>
      <c r="D832" s="946" t="s">
        <v>4090</v>
      </c>
      <c r="E832" s="69"/>
      <c r="F832" s="17" t="s">
        <v>4091</v>
      </c>
      <c r="G832" s="17" t="s">
        <v>4091</v>
      </c>
      <c r="H832" s="18" t="s">
        <v>257</v>
      </c>
      <c r="I832" s="141" t="s">
        <v>4092</v>
      </c>
    </row>
    <row r="833" spans="1:9" outlineLevel="1" x14ac:dyDescent="0.35">
      <c r="A833" s="942">
        <v>830</v>
      </c>
      <c r="B833" s="460" t="s">
        <v>2988</v>
      </c>
      <c r="C833" s="64" t="s">
        <v>1891</v>
      </c>
      <c r="D833" s="946" t="s">
        <v>4090</v>
      </c>
      <c r="E833" s="69"/>
      <c r="F833" s="17" t="s">
        <v>4091</v>
      </c>
      <c r="G833" s="17" t="s">
        <v>4091</v>
      </c>
      <c r="H833" s="18" t="s">
        <v>257</v>
      </c>
      <c r="I833" s="141" t="s">
        <v>4092</v>
      </c>
    </row>
    <row r="834" spans="1:9" outlineLevel="1" x14ac:dyDescent="0.35">
      <c r="A834" s="942">
        <v>831</v>
      </c>
      <c r="B834" s="460" t="s">
        <v>2989</v>
      </c>
      <c r="C834" s="63" t="s">
        <v>2990</v>
      </c>
      <c r="D834" s="946" t="s">
        <v>4090</v>
      </c>
      <c r="E834" s="69"/>
      <c r="F834" s="17" t="s">
        <v>4091</v>
      </c>
      <c r="G834" s="17" t="s">
        <v>4091</v>
      </c>
      <c r="H834" s="18" t="s">
        <v>257</v>
      </c>
      <c r="I834" s="141" t="s">
        <v>4092</v>
      </c>
    </row>
    <row r="835" spans="1:9" outlineLevel="1" x14ac:dyDescent="0.35">
      <c r="A835" s="942">
        <v>832</v>
      </c>
      <c r="B835" s="460" t="s">
        <v>2991</v>
      </c>
      <c r="C835" s="63" t="s">
        <v>2992</v>
      </c>
      <c r="D835" s="946" t="s">
        <v>4090</v>
      </c>
      <c r="E835" s="69"/>
      <c r="F835" s="17" t="s">
        <v>4091</v>
      </c>
      <c r="G835" s="17" t="s">
        <v>4091</v>
      </c>
      <c r="H835" s="18" t="s">
        <v>257</v>
      </c>
      <c r="I835" s="141" t="s">
        <v>4092</v>
      </c>
    </row>
    <row r="836" spans="1:9" outlineLevel="1" x14ac:dyDescent="0.35">
      <c r="A836" s="942">
        <v>833</v>
      </c>
      <c r="B836" s="460" t="s">
        <v>2993</v>
      </c>
      <c r="C836" s="63" t="s">
        <v>2994</v>
      </c>
      <c r="D836" s="946" t="s">
        <v>4090</v>
      </c>
      <c r="E836" s="69"/>
      <c r="F836" s="17" t="s">
        <v>4091</v>
      </c>
      <c r="G836" s="17" t="s">
        <v>4091</v>
      </c>
      <c r="H836" s="18" t="s">
        <v>257</v>
      </c>
      <c r="I836" s="141" t="s">
        <v>4092</v>
      </c>
    </row>
    <row r="837" spans="1:9" outlineLevel="1" x14ac:dyDescent="0.35">
      <c r="A837" s="942">
        <v>834</v>
      </c>
      <c r="B837" s="460" t="s">
        <v>2995</v>
      </c>
      <c r="C837" s="63" t="s">
        <v>2996</v>
      </c>
      <c r="D837" s="946" t="s">
        <v>4090</v>
      </c>
      <c r="E837" s="16" t="s">
        <v>4449</v>
      </c>
      <c r="F837" s="17" t="s">
        <v>4091</v>
      </c>
      <c r="G837" s="17" t="s">
        <v>4091</v>
      </c>
      <c r="H837" s="18" t="s">
        <v>257</v>
      </c>
      <c r="I837" s="141" t="s">
        <v>4092</v>
      </c>
    </row>
    <row r="838" spans="1:9" ht="13" outlineLevel="1" x14ac:dyDescent="0.35">
      <c r="A838" s="486">
        <v>835</v>
      </c>
      <c r="B838" s="440"/>
      <c r="C838" s="12" t="s">
        <v>2997</v>
      </c>
      <c r="D838" s="982"/>
      <c r="E838" s="416"/>
      <c r="F838" s="420" t="s">
        <v>1642</v>
      </c>
      <c r="G838" s="420" t="s">
        <v>1642</v>
      </c>
      <c r="H838" s="12" t="s">
        <v>1642</v>
      </c>
      <c r="I838" s="12" t="s">
        <v>1642</v>
      </c>
    </row>
    <row r="839" spans="1:9" outlineLevel="1" x14ac:dyDescent="0.35">
      <c r="A839" s="934">
        <v>836</v>
      </c>
      <c r="B839" s="457" t="s">
        <v>2998</v>
      </c>
      <c r="C839" s="28" t="s">
        <v>2999</v>
      </c>
      <c r="D839" s="930" t="s">
        <v>1994</v>
      </c>
      <c r="E839" s="65" t="s">
        <v>4450</v>
      </c>
      <c r="F839" s="17" t="s">
        <v>4091</v>
      </c>
      <c r="G839" s="17" t="s">
        <v>4091</v>
      </c>
      <c r="H839" s="17" t="s">
        <v>257</v>
      </c>
      <c r="I839" s="40" t="s">
        <v>4101</v>
      </c>
    </row>
    <row r="840" spans="1:9" ht="13" outlineLevel="1" x14ac:dyDescent="0.35">
      <c r="A840" s="486">
        <v>837</v>
      </c>
      <c r="B840" s="440"/>
      <c r="C840" s="12" t="s">
        <v>3000</v>
      </c>
      <c r="D840" s="982"/>
      <c r="E840" s="416"/>
      <c r="F840" s="420" t="s">
        <v>1642</v>
      </c>
      <c r="G840" s="420" t="s">
        <v>1642</v>
      </c>
      <c r="H840" s="12" t="s">
        <v>1642</v>
      </c>
      <c r="I840" s="12" t="s">
        <v>1642</v>
      </c>
    </row>
    <row r="841" spans="1:9" outlineLevel="1" x14ac:dyDescent="0.35">
      <c r="A841" s="934">
        <v>838</v>
      </c>
      <c r="B841" s="457" t="s">
        <v>3001</v>
      </c>
      <c r="C841" s="28" t="s">
        <v>3002</v>
      </c>
      <c r="D841" s="931" t="s">
        <v>4094</v>
      </c>
      <c r="E841" s="65"/>
      <c r="F841" s="17" t="s">
        <v>4091</v>
      </c>
      <c r="G841" s="17" t="s">
        <v>4091</v>
      </c>
      <c r="H841" s="141" t="s">
        <v>1870</v>
      </c>
      <c r="I841" s="141" t="s">
        <v>4091</v>
      </c>
    </row>
    <row r="842" spans="1:9" outlineLevel="1" x14ac:dyDescent="0.35">
      <c r="A842" s="934">
        <v>839</v>
      </c>
      <c r="B842" s="457" t="s">
        <v>3003</v>
      </c>
      <c r="C842" s="28" t="s">
        <v>3004</v>
      </c>
      <c r="D842" s="946" t="s">
        <v>4090</v>
      </c>
      <c r="E842" s="65"/>
      <c r="F842" s="17" t="s">
        <v>4091</v>
      </c>
      <c r="G842" s="17" t="s">
        <v>4091</v>
      </c>
      <c r="H842" s="17" t="s">
        <v>257</v>
      </c>
      <c r="I842" s="141" t="s">
        <v>4092</v>
      </c>
    </row>
    <row r="843" spans="1:9" outlineLevel="1" x14ac:dyDescent="0.35">
      <c r="A843" s="934">
        <v>840</v>
      </c>
      <c r="B843" s="457" t="s">
        <v>3005</v>
      </c>
      <c r="C843" s="28" t="s">
        <v>3006</v>
      </c>
      <c r="D843" s="946" t="s">
        <v>4090</v>
      </c>
      <c r="E843" s="65"/>
      <c r="F843" s="17" t="s">
        <v>4091</v>
      </c>
      <c r="G843" s="17" t="s">
        <v>4091</v>
      </c>
      <c r="H843" s="17" t="s">
        <v>257</v>
      </c>
      <c r="I843" s="141" t="s">
        <v>4092</v>
      </c>
    </row>
    <row r="844" spans="1:9" outlineLevel="1" x14ac:dyDescent="0.35">
      <c r="A844" s="934">
        <v>841</v>
      </c>
      <c r="B844" s="457" t="s">
        <v>3007</v>
      </c>
      <c r="C844" s="28" t="s">
        <v>3008</v>
      </c>
      <c r="D844" s="946" t="s">
        <v>4090</v>
      </c>
      <c r="E844" s="65"/>
      <c r="F844" s="17" t="s">
        <v>4091</v>
      </c>
      <c r="G844" s="17" t="s">
        <v>4091</v>
      </c>
      <c r="H844" s="17" t="s">
        <v>257</v>
      </c>
      <c r="I844" s="141" t="s">
        <v>4092</v>
      </c>
    </row>
    <row r="845" spans="1:9" ht="37.5" outlineLevel="1" x14ac:dyDescent="0.35">
      <c r="A845" s="934">
        <v>842</v>
      </c>
      <c r="B845" s="457" t="s">
        <v>3009</v>
      </c>
      <c r="C845" s="28" t="s">
        <v>3010</v>
      </c>
      <c r="D845" s="946" t="s">
        <v>4090</v>
      </c>
      <c r="E845" s="65"/>
      <c r="F845" s="17" t="s">
        <v>4091</v>
      </c>
      <c r="G845" s="17" t="s">
        <v>4091</v>
      </c>
      <c r="H845" s="21" t="s">
        <v>257</v>
      </c>
      <c r="I845" s="141" t="s">
        <v>4106</v>
      </c>
    </row>
    <row r="846" spans="1:9" ht="13" x14ac:dyDescent="0.35">
      <c r="A846" s="983">
        <v>843</v>
      </c>
      <c r="B846" s="476"/>
      <c r="C846" s="178" t="s">
        <v>3011</v>
      </c>
      <c r="D846" s="984"/>
      <c r="E846" s="177"/>
      <c r="F846" s="171" t="s">
        <v>1642</v>
      </c>
      <c r="G846" s="171" t="s">
        <v>1642</v>
      </c>
      <c r="H846" s="252" t="s">
        <v>1642</v>
      </c>
      <c r="I846" s="252" t="s">
        <v>1642</v>
      </c>
    </row>
    <row r="847" spans="1:9" ht="13" outlineLevel="1" x14ac:dyDescent="0.35">
      <c r="A847" s="936">
        <v>844</v>
      </c>
      <c r="B847" s="448"/>
      <c r="C847" s="15" t="s">
        <v>1029</v>
      </c>
      <c r="D847" s="985"/>
      <c r="E847" s="184"/>
      <c r="F847" s="423" t="s">
        <v>1642</v>
      </c>
      <c r="G847" s="423" t="s">
        <v>1642</v>
      </c>
      <c r="H847" s="23" t="s">
        <v>1642</v>
      </c>
      <c r="I847" s="23" t="s">
        <v>1642</v>
      </c>
    </row>
    <row r="848" spans="1:9" ht="25" outlineLevel="1" x14ac:dyDescent="0.35">
      <c r="A848" s="934">
        <v>845</v>
      </c>
      <c r="B848" s="457" t="s">
        <v>3012</v>
      </c>
      <c r="C848" s="28" t="s">
        <v>3013</v>
      </c>
      <c r="D848" s="946" t="s">
        <v>4090</v>
      </c>
      <c r="E848" s="65" t="s">
        <v>4451</v>
      </c>
      <c r="F848" s="17" t="s">
        <v>4091</v>
      </c>
      <c r="G848" s="17" t="s">
        <v>4091</v>
      </c>
      <c r="H848" s="21" t="s">
        <v>257</v>
      </c>
      <c r="I848" s="141" t="s">
        <v>4092</v>
      </c>
    </row>
    <row r="849" spans="1:9" ht="37.5" outlineLevel="1" x14ac:dyDescent="0.35">
      <c r="A849" s="934">
        <v>846</v>
      </c>
      <c r="B849" s="457" t="s">
        <v>3014</v>
      </c>
      <c r="C849" s="28" t="s">
        <v>3015</v>
      </c>
      <c r="D849" s="792" t="s">
        <v>4172</v>
      </c>
      <c r="E849" s="65" t="s">
        <v>4452</v>
      </c>
      <c r="F849" s="63" t="s">
        <v>4173</v>
      </c>
      <c r="G849" s="63" t="s">
        <v>4174</v>
      </c>
      <c r="H849" s="21" t="s">
        <v>259</v>
      </c>
      <c r="I849" s="141" t="s">
        <v>4106</v>
      </c>
    </row>
    <row r="850" spans="1:9" ht="50" outlineLevel="1" x14ac:dyDescent="0.35">
      <c r="A850" s="953">
        <v>847</v>
      </c>
      <c r="B850" s="434" t="s">
        <v>620</v>
      </c>
      <c r="C850" s="11" t="s">
        <v>621</v>
      </c>
      <c r="D850" s="127" t="s">
        <v>256</v>
      </c>
      <c r="E850" s="35" t="s">
        <v>622</v>
      </c>
      <c r="F850" s="17" t="s">
        <v>4091</v>
      </c>
      <c r="G850" s="17" t="s">
        <v>4091</v>
      </c>
      <c r="H850" s="21" t="s">
        <v>257</v>
      </c>
      <c r="I850" s="40" t="s">
        <v>4106</v>
      </c>
    </row>
    <row r="851" spans="1:9" ht="26" x14ac:dyDescent="0.35">
      <c r="A851" s="983">
        <v>848</v>
      </c>
      <c r="B851" s="476"/>
      <c r="C851" s="178" t="s">
        <v>3016</v>
      </c>
      <c r="D851" s="984"/>
      <c r="E851" s="177"/>
      <c r="F851" s="171" t="s">
        <v>1642</v>
      </c>
      <c r="G851" s="171" t="s">
        <v>1642</v>
      </c>
      <c r="H851" s="252" t="s">
        <v>1642</v>
      </c>
      <c r="I851" s="252" t="s">
        <v>1642</v>
      </c>
    </row>
    <row r="852" spans="1:9" ht="13" outlineLevel="1" x14ac:dyDescent="0.35">
      <c r="A852" s="936">
        <v>849</v>
      </c>
      <c r="B852" s="448"/>
      <c r="C852" s="15" t="s">
        <v>1029</v>
      </c>
      <c r="D852" s="985"/>
      <c r="E852" s="184"/>
      <c r="F852" s="423" t="s">
        <v>1642</v>
      </c>
      <c r="G852" s="423" t="s">
        <v>1642</v>
      </c>
      <c r="H852" s="23" t="s">
        <v>1642</v>
      </c>
      <c r="I852" s="23" t="s">
        <v>1642</v>
      </c>
    </row>
    <row r="853" spans="1:9" outlineLevel="1" x14ac:dyDescent="0.35">
      <c r="A853" s="783">
        <v>850</v>
      </c>
      <c r="B853" s="462" t="s">
        <v>3017</v>
      </c>
      <c r="C853" s="40" t="s">
        <v>3018</v>
      </c>
      <c r="D853" s="147" t="s">
        <v>4090</v>
      </c>
      <c r="E853" s="65" t="s">
        <v>4453</v>
      </c>
      <c r="F853" s="17" t="s">
        <v>4091</v>
      </c>
      <c r="G853" s="17" t="s">
        <v>4091</v>
      </c>
      <c r="H853" s="21" t="s">
        <v>257</v>
      </c>
      <c r="I853" s="141" t="s">
        <v>4108</v>
      </c>
    </row>
    <row r="854" spans="1:9" outlineLevel="1" x14ac:dyDescent="0.35">
      <c r="A854" s="934">
        <v>851</v>
      </c>
      <c r="B854" s="457" t="s">
        <v>3019</v>
      </c>
      <c r="C854" s="40" t="s">
        <v>3020</v>
      </c>
      <c r="D854" s="946" t="s">
        <v>4090</v>
      </c>
      <c r="E854" s="65"/>
      <c r="F854" s="17" t="s">
        <v>4091</v>
      </c>
      <c r="G854" s="17" t="s">
        <v>4091</v>
      </c>
      <c r="H854" s="21" t="s">
        <v>257</v>
      </c>
      <c r="I854" s="141" t="s">
        <v>4092</v>
      </c>
    </row>
    <row r="855" spans="1:9" ht="25" outlineLevel="1" x14ac:dyDescent="0.35">
      <c r="A855" s="934">
        <v>852</v>
      </c>
      <c r="B855" s="457" t="s">
        <v>3021</v>
      </c>
      <c r="C855" s="40" t="s">
        <v>3022</v>
      </c>
      <c r="D855" s="946" t="s">
        <v>4090</v>
      </c>
      <c r="E855" s="65" t="s">
        <v>4454</v>
      </c>
      <c r="F855" s="17" t="s">
        <v>4091</v>
      </c>
      <c r="G855" s="17" t="s">
        <v>4091</v>
      </c>
      <c r="H855" s="21" t="s">
        <v>257</v>
      </c>
      <c r="I855" s="141" t="s">
        <v>4092</v>
      </c>
    </row>
    <row r="856" spans="1:9" ht="37.5" outlineLevel="1" x14ac:dyDescent="0.35">
      <c r="A856" s="934">
        <v>853</v>
      </c>
      <c r="B856" s="457" t="s">
        <v>3023</v>
      </c>
      <c r="C856" s="40" t="s">
        <v>3024</v>
      </c>
      <c r="D856" s="792" t="s">
        <v>4172</v>
      </c>
      <c r="E856" s="65"/>
      <c r="F856" s="28" t="s">
        <v>4173</v>
      </c>
      <c r="G856" s="28" t="s">
        <v>4174</v>
      </c>
      <c r="H856" s="21" t="s">
        <v>259</v>
      </c>
      <c r="I856" s="141" t="s">
        <v>4106</v>
      </c>
    </row>
    <row r="857" spans="1:9" ht="13" outlineLevel="1" x14ac:dyDescent="0.35">
      <c r="A857" s="936">
        <v>854</v>
      </c>
      <c r="B857" s="448"/>
      <c r="C857" s="15" t="s">
        <v>3025</v>
      </c>
      <c r="D857" s="985"/>
      <c r="E857" s="184"/>
      <c r="F857" s="423" t="s">
        <v>1642</v>
      </c>
      <c r="G857" s="423" t="s">
        <v>1642</v>
      </c>
      <c r="H857" s="23" t="s">
        <v>1642</v>
      </c>
      <c r="I857" s="23" t="s">
        <v>1642</v>
      </c>
    </row>
    <row r="858" spans="1:9" outlineLevel="1" x14ac:dyDescent="0.35">
      <c r="A858" s="934">
        <v>855</v>
      </c>
      <c r="B858" s="457" t="s">
        <v>3026</v>
      </c>
      <c r="C858" s="28" t="s">
        <v>3027</v>
      </c>
      <c r="D858" s="946" t="s">
        <v>4090</v>
      </c>
      <c r="E858" s="65"/>
      <c r="F858" s="17" t="s">
        <v>4091</v>
      </c>
      <c r="G858" s="17" t="s">
        <v>4091</v>
      </c>
      <c r="H858" s="21" t="s">
        <v>257</v>
      </c>
      <c r="I858" s="141" t="s">
        <v>4111</v>
      </c>
    </row>
    <row r="859" spans="1:9" ht="13" outlineLevel="1" x14ac:dyDescent="0.35">
      <c r="A859" s="936">
        <v>856</v>
      </c>
      <c r="B859" s="448"/>
      <c r="C859" s="37" t="s">
        <v>3028</v>
      </c>
      <c r="D859" s="985"/>
      <c r="E859" s="184"/>
      <c r="F859" s="423" t="s">
        <v>1642</v>
      </c>
      <c r="G859" s="423" t="s">
        <v>1642</v>
      </c>
      <c r="H859" s="23" t="s">
        <v>1642</v>
      </c>
      <c r="I859" s="23" t="s">
        <v>1642</v>
      </c>
    </row>
    <row r="860" spans="1:9" ht="13" outlineLevel="1" x14ac:dyDescent="0.35">
      <c r="A860" s="934">
        <v>857</v>
      </c>
      <c r="B860" s="457" t="s">
        <v>3029</v>
      </c>
      <c r="C860" s="28" t="s">
        <v>3030</v>
      </c>
      <c r="D860" s="792" t="s">
        <v>4172</v>
      </c>
      <c r="E860" s="65"/>
      <c r="F860" s="28" t="s">
        <v>4173</v>
      </c>
      <c r="G860" s="28" t="s">
        <v>4174</v>
      </c>
      <c r="H860" s="18" t="s">
        <v>259</v>
      </c>
      <c r="I860" s="141" t="s">
        <v>4111</v>
      </c>
    </row>
    <row r="861" spans="1:9" ht="13" x14ac:dyDescent="0.35">
      <c r="A861" s="983">
        <v>858</v>
      </c>
      <c r="B861" s="476"/>
      <c r="C861" s="178" t="s">
        <v>3031</v>
      </c>
      <c r="D861" s="984"/>
      <c r="E861" s="177"/>
      <c r="F861" s="171" t="s">
        <v>1642</v>
      </c>
      <c r="G861" s="171" t="s">
        <v>1642</v>
      </c>
      <c r="H861" s="252" t="s">
        <v>1642</v>
      </c>
      <c r="I861" s="252" t="s">
        <v>1642</v>
      </c>
    </row>
    <row r="862" spans="1:9" ht="13" outlineLevel="1" x14ac:dyDescent="0.35">
      <c r="A862" s="936">
        <v>859</v>
      </c>
      <c r="B862" s="448"/>
      <c r="C862" s="15" t="s">
        <v>1029</v>
      </c>
      <c r="D862" s="985"/>
      <c r="E862" s="184"/>
      <c r="F862" s="423" t="s">
        <v>1642</v>
      </c>
      <c r="G862" s="423" t="s">
        <v>1642</v>
      </c>
      <c r="H862" s="23" t="s">
        <v>1642</v>
      </c>
      <c r="I862" s="23" t="s">
        <v>1642</v>
      </c>
    </row>
    <row r="863" spans="1:9" outlineLevel="1" x14ac:dyDescent="0.35">
      <c r="A863" s="934">
        <v>860</v>
      </c>
      <c r="B863" s="457" t="s">
        <v>3032</v>
      </c>
      <c r="C863" s="28" t="s">
        <v>3033</v>
      </c>
      <c r="D863" s="257" t="s">
        <v>4090</v>
      </c>
      <c r="E863" s="65" t="s">
        <v>4455</v>
      </c>
      <c r="F863" s="17" t="s">
        <v>4091</v>
      </c>
      <c r="G863" s="17" t="s">
        <v>4091</v>
      </c>
      <c r="H863" s="40" t="s">
        <v>257</v>
      </c>
      <c r="I863" s="141" t="s">
        <v>4092</v>
      </c>
    </row>
    <row r="864" spans="1:9" ht="50" outlineLevel="1" x14ac:dyDescent="0.35">
      <c r="A864" s="934">
        <v>861</v>
      </c>
      <c r="B864" s="457" t="s">
        <v>3034</v>
      </c>
      <c r="C864" s="28" t="s">
        <v>3035</v>
      </c>
      <c r="D864" s="257" t="s">
        <v>4090</v>
      </c>
      <c r="E864" s="65" t="s">
        <v>4456</v>
      </c>
      <c r="F864" s="17" t="s">
        <v>4091</v>
      </c>
      <c r="G864" s="17" t="s">
        <v>4091</v>
      </c>
      <c r="H864" s="21" t="s">
        <v>257</v>
      </c>
      <c r="I864" s="141" t="s">
        <v>4106</v>
      </c>
    </row>
    <row r="865" spans="1:9" ht="37.5" outlineLevel="1" x14ac:dyDescent="0.35">
      <c r="A865" s="934">
        <v>862</v>
      </c>
      <c r="B865" s="457" t="s">
        <v>3036</v>
      </c>
      <c r="C865" s="28" t="s">
        <v>3037</v>
      </c>
      <c r="D865" s="792" t="s">
        <v>4172</v>
      </c>
      <c r="E865" s="65" t="s">
        <v>4457</v>
      </c>
      <c r="F865" s="17" t="s">
        <v>4173</v>
      </c>
      <c r="G865" s="17" t="s">
        <v>4174</v>
      </c>
      <c r="H865" s="21" t="s">
        <v>257</v>
      </c>
      <c r="I865" s="141" t="s">
        <v>4106</v>
      </c>
    </row>
    <row r="866" spans="1:9" ht="37.5" outlineLevel="1" x14ac:dyDescent="0.35">
      <c r="A866" s="934">
        <v>863</v>
      </c>
      <c r="B866" s="457" t="s">
        <v>3038</v>
      </c>
      <c r="C866" s="28" t="s">
        <v>3039</v>
      </c>
      <c r="D866" s="792" t="s">
        <v>4172</v>
      </c>
      <c r="E866" s="65" t="s">
        <v>4458</v>
      </c>
      <c r="F866" s="28" t="s">
        <v>4173</v>
      </c>
      <c r="G866" s="28" t="s">
        <v>4174</v>
      </c>
      <c r="H866" s="21" t="s">
        <v>257</v>
      </c>
      <c r="I866" s="141" t="s">
        <v>4106</v>
      </c>
    </row>
    <row r="867" spans="1:9" ht="50" outlineLevel="1" x14ac:dyDescent="0.35">
      <c r="A867" s="784">
        <v>864</v>
      </c>
      <c r="B867" s="439" t="s">
        <v>3040</v>
      </c>
      <c r="C867" s="40" t="s">
        <v>3041</v>
      </c>
      <c r="D867" s="946" t="s">
        <v>4090</v>
      </c>
      <c r="E867" s="65" t="s">
        <v>4459</v>
      </c>
      <c r="F867" s="17" t="s">
        <v>4091</v>
      </c>
      <c r="G867" s="17" t="s">
        <v>4091</v>
      </c>
      <c r="H867" s="21" t="s">
        <v>259</v>
      </c>
      <c r="I867" s="141" t="s">
        <v>4111</v>
      </c>
    </row>
    <row r="868" spans="1:9" s="60" customFormat="1" ht="13" outlineLevel="1" x14ac:dyDescent="0.35">
      <c r="A868" s="780">
        <v>865</v>
      </c>
      <c r="B868" s="568" t="s">
        <v>1027</v>
      </c>
      <c r="C868" s="17" t="s">
        <v>3042</v>
      </c>
      <c r="D868" s="792" t="s">
        <v>4172</v>
      </c>
      <c r="E868" s="65" t="s">
        <v>4460</v>
      </c>
      <c r="F868" s="36" t="s">
        <v>4173</v>
      </c>
      <c r="G868" s="258" t="s">
        <v>4174</v>
      </c>
      <c r="H868" s="21" t="s">
        <v>259</v>
      </c>
      <c r="I868" s="781" t="s">
        <v>4108</v>
      </c>
    </row>
    <row r="869" spans="1:9" ht="37.5" outlineLevel="1" x14ac:dyDescent="0.35">
      <c r="A869" s="934">
        <v>866</v>
      </c>
      <c r="B869" s="457" t="s">
        <v>3043</v>
      </c>
      <c r="C869" s="28" t="s">
        <v>3044</v>
      </c>
      <c r="D869" s="43" t="s">
        <v>4094</v>
      </c>
      <c r="E869" s="40" t="s">
        <v>4461</v>
      </c>
      <c r="F869" s="17" t="s">
        <v>4091</v>
      </c>
      <c r="G869" s="17" t="s">
        <v>4091</v>
      </c>
      <c r="H869" s="141" t="s">
        <v>1870</v>
      </c>
      <c r="I869" s="141" t="s">
        <v>4091</v>
      </c>
    </row>
    <row r="870" spans="1:9" ht="25" outlineLevel="1" x14ac:dyDescent="0.35">
      <c r="A870" s="934">
        <v>867</v>
      </c>
      <c r="B870" s="457" t="s">
        <v>3045</v>
      </c>
      <c r="C870" s="45" t="s">
        <v>3046</v>
      </c>
      <c r="D870" s="792" t="s">
        <v>4172</v>
      </c>
      <c r="E870" s="63" t="s">
        <v>4462</v>
      </c>
      <c r="F870" s="28" t="s">
        <v>4173</v>
      </c>
      <c r="G870" s="28" t="s">
        <v>4174</v>
      </c>
      <c r="H870" s="21" t="s">
        <v>259</v>
      </c>
      <c r="I870" s="141" t="s">
        <v>4111</v>
      </c>
    </row>
    <row r="871" spans="1:9" ht="50" outlineLevel="1" x14ac:dyDescent="0.35">
      <c r="A871" s="783">
        <v>868</v>
      </c>
      <c r="B871" s="462" t="s">
        <v>3047</v>
      </c>
      <c r="C871" s="82" t="s">
        <v>3048</v>
      </c>
      <c r="D871" s="792" t="s">
        <v>4172</v>
      </c>
      <c r="E871" s="65" t="s">
        <v>4463</v>
      </c>
      <c r="F871" s="28" t="s">
        <v>4173</v>
      </c>
      <c r="G871" s="28" t="s">
        <v>4174</v>
      </c>
      <c r="H871" s="21" t="s">
        <v>259</v>
      </c>
      <c r="I871" s="40" t="s">
        <v>4106</v>
      </c>
    </row>
    <row r="872" spans="1:9" ht="13" x14ac:dyDescent="0.35">
      <c r="A872" s="983">
        <v>869</v>
      </c>
      <c r="B872" s="476"/>
      <c r="C872" s="178" t="s">
        <v>3049</v>
      </c>
      <c r="D872" s="984"/>
      <c r="E872" s="177"/>
      <c r="F872" s="171" t="s">
        <v>1642</v>
      </c>
      <c r="G872" s="171" t="s">
        <v>1642</v>
      </c>
      <c r="H872" s="252" t="s">
        <v>1642</v>
      </c>
      <c r="I872" s="252" t="s">
        <v>1642</v>
      </c>
    </row>
    <row r="873" spans="1:9" ht="13" outlineLevel="1" x14ac:dyDescent="0.35">
      <c r="A873" s="486">
        <v>870</v>
      </c>
      <c r="B873" s="440"/>
      <c r="C873" s="12" t="s">
        <v>3050</v>
      </c>
      <c r="D873" s="982"/>
      <c r="E873" s="46"/>
      <c r="F873" s="12" t="s">
        <v>1642</v>
      </c>
      <c r="G873" s="12" t="s">
        <v>1642</v>
      </c>
      <c r="H873" s="34" t="s">
        <v>1642</v>
      </c>
      <c r="I873" s="34" t="s">
        <v>1642</v>
      </c>
    </row>
    <row r="874" spans="1:9" ht="37.5" outlineLevel="1" x14ac:dyDescent="0.35">
      <c r="A874" s="783">
        <v>871</v>
      </c>
      <c r="B874" s="462" t="s">
        <v>3051</v>
      </c>
      <c r="C874" s="28" t="s">
        <v>3052</v>
      </c>
      <c r="D874" s="147" t="s">
        <v>4090</v>
      </c>
      <c r="E874" s="65" t="s">
        <v>4464</v>
      </c>
      <c r="F874" s="17" t="s">
        <v>4091</v>
      </c>
      <c r="G874" s="17" t="s">
        <v>4091</v>
      </c>
      <c r="H874" s="21" t="s">
        <v>257</v>
      </c>
      <c r="I874" s="40" t="s">
        <v>4106</v>
      </c>
    </row>
    <row r="875" spans="1:9" outlineLevel="1" x14ac:dyDescent="0.35">
      <c r="A875" s="934">
        <v>872</v>
      </c>
      <c r="B875" s="457" t="s">
        <v>3053</v>
      </c>
      <c r="C875" s="28" t="s">
        <v>3054</v>
      </c>
      <c r="D875" s="946" t="s">
        <v>4090</v>
      </c>
      <c r="E875" s="65"/>
      <c r="F875" s="17" t="s">
        <v>4091</v>
      </c>
      <c r="G875" s="17" t="s">
        <v>4091</v>
      </c>
      <c r="H875" s="21" t="s">
        <v>257</v>
      </c>
      <c r="I875" s="141" t="s">
        <v>4092</v>
      </c>
    </row>
    <row r="876" spans="1:9" outlineLevel="1" x14ac:dyDescent="0.35">
      <c r="A876" s="934">
        <v>873</v>
      </c>
      <c r="B876" s="457" t="s">
        <v>3055</v>
      </c>
      <c r="C876" s="28" t="s">
        <v>3056</v>
      </c>
      <c r="D876" s="946" t="s">
        <v>4090</v>
      </c>
      <c r="E876" s="65"/>
      <c r="F876" s="17" t="s">
        <v>4091</v>
      </c>
      <c r="G876" s="17" t="s">
        <v>4091</v>
      </c>
      <c r="H876" s="21" t="s">
        <v>257</v>
      </c>
      <c r="I876" s="141" t="s">
        <v>4092</v>
      </c>
    </row>
    <row r="877" spans="1:9" ht="25" outlineLevel="1" x14ac:dyDescent="0.35">
      <c r="A877" s="934">
        <v>874</v>
      </c>
      <c r="B877" s="457" t="s">
        <v>3057</v>
      </c>
      <c r="C877" s="28" t="s">
        <v>3058</v>
      </c>
      <c r="D877" s="946" t="s">
        <v>4090</v>
      </c>
      <c r="E877" s="65"/>
      <c r="F877" s="17" t="s">
        <v>4091</v>
      </c>
      <c r="G877" s="17" t="s">
        <v>4091</v>
      </c>
      <c r="H877" s="21" t="s">
        <v>257</v>
      </c>
      <c r="I877" s="141" t="s">
        <v>4092</v>
      </c>
    </row>
    <row r="878" spans="1:9" ht="37.5" outlineLevel="1" x14ac:dyDescent="0.35">
      <c r="A878" s="934">
        <v>875</v>
      </c>
      <c r="B878" s="457" t="s">
        <v>3059</v>
      </c>
      <c r="C878" s="28" t="s">
        <v>3060</v>
      </c>
      <c r="D878" s="946" t="s">
        <v>4090</v>
      </c>
      <c r="E878" s="65"/>
      <c r="F878" s="17" t="s">
        <v>4091</v>
      </c>
      <c r="G878" s="17" t="s">
        <v>4091</v>
      </c>
      <c r="H878" s="21" t="s">
        <v>257</v>
      </c>
      <c r="I878" s="141" t="s">
        <v>4106</v>
      </c>
    </row>
    <row r="879" spans="1:9" ht="37.5" outlineLevel="1" x14ac:dyDescent="0.35">
      <c r="A879" s="934">
        <v>876</v>
      </c>
      <c r="B879" s="457" t="s">
        <v>3061</v>
      </c>
      <c r="C879" s="28" t="s">
        <v>3062</v>
      </c>
      <c r="D879" s="946" t="s">
        <v>4090</v>
      </c>
      <c r="E879" s="65"/>
      <c r="F879" s="17" t="s">
        <v>4091</v>
      </c>
      <c r="G879" s="17" t="s">
        <v>4091</v>
      </c>
      <c r="H879" s="21" t="s">
        <v>257</v>
      </c>
      <c r="I879" s="141" t="s">
        <v>4106</v>
      </c>
    </row>
    <row r="880" spans="1:9" ht="37.5" outlineLevel="1" x14ac:dyDescent="0.35">
      <c r="A880" s="934">
        <v>877</v>
      </c>
      <c r="B880" s="457" t="s">
        <v>3063</v>
      </c>
      <c r="C880" s="28" t="s">
        <v>3064</v>
      </c>
      <c r="D880" s="946" t="s">
        <v>4090</v>
      </c>
      <c r="E880" s="65"/>
      <c r="F880" s="17" t="s">
        <v>4091</v>
      </c>
      <c r="G880" s="17" t="s">
        <v>4091</v>
      </c>
      <c r="H880" s="21" t="s">
        <v>257</v>
      </c>
      <c r="I880" s="141" t="s">
        <v>4106</v>
      </c>
    </row>
    <row r="881" spans="1:9" outlineLevel="1" x14ac:dyDescent="0.35">
      <c r="A881" s="934">
        <v>878</v>
      </c>
      <c r="B881" s="457" t="s">
        <v>3065</v>
      </c>
      <c r="C881" s="28" t="s">
        <v>3066</v>
      </c>
      <c r="D881" s="946" t="s">
        <v>4090</v>
      </c>
      <c r="E881" s="65"/>
      <c r="F881" s="17" t="s">
        <v>4091</v>
      </c>
      <c r="G881" s="17" t="s">
        <v>4091</v>
      </c>
      <c r="H881" s="21" t="s">
        <v>257</v>
      </c>
      <c r="I881" s="141" t="s">
        <v>4092</v>
      </c>
    </row>
    <row r="882" spans="1:9" ht="25" outlineLevel="1" x14ac:dyDescent="0.35">
      <c r="A882" s="934">
        <v>879</v>
      </c>
      <c r="B882" s="457" t="s">
        <v>3067</v>
      </c>
      <c r="C882" s="28" t="s">
        <v>3068</v>
      </c>
      <c r="D882" s="946" t="s">
        <v>4090</v>
      </c>
      <c r="E882" s="65"/>
      <c r="F882" s="17" t="s">
        <v>4091</v>
      </c>
      <c r="G882" s="17" t="s">
        <v>4091</v>
      </c>
      <c r="H882" s="21" t="s">
        <v>257</v>
      </c>
      <c r="I882" s="141" t="s">
        <v>4092</v>
      </c>
    </row>
    <row r="883" spans="1:9" outlineLevel="1" x14ac:dyDescent="0.35">
      <c r="A883" s="934">
        <v>880</v>
      </c>
      <c r="B883" s="457" t="s">
        <v>3069</v>
      </c>
      <c r="C883" s="28" t="s">
        <v>3070</v>
      </c>
      <c r="D883" s="946" t="s">
        <v>4090</v>
      </c>
      <c r="E883" s="65"/>
      <c r="F883" s="17" t="s">
        <v>4091</v>
      </c>
      <c r="G883" s="17" t="s">
        <v>4091</v>
      </c>
      <c r="H883" s="21" t="s">
        <v>257</v>
      </c>
      <c r="I883" s="141" t="s">
        <v>4092</v>
      </c>
    </row>
    <row r="884" spans="1:9" outlineLevel="1" x14ac:dyDescent="0.35">
      <c r="A884" s="934">
        <v>881</v>
      </c>
      <c r="B884" s="457" t="s">
        <v>3071</v>
      </c>
      <c r="C884" s="28" t="s">
        <v>3072</v>
      </c>
      <c r="D884" s="946" t="s">
        <v>4090</v>
      </c>
      <c r="E884" s="65"/>
      <c r="F884" s="17" t="s">
        <v>4091</v>
      </c>
      <c r="G884" s="17" t="s">
        <v>4091</v>
      </c>
      <c r="H884" s="21" t="s">
        <v>257</v>
      </c>
      <c r="I884" s="141" t="s">
        <v>4092</v>
      </c>
    </row>
    <row r="885" spans="1:9" outlineLevel="1" x14ac:dyDescent="0.35">
      <c r="A885" s="934">
        <v>882</v>
      </c>
      <c r="B885" s="457" t="s">
        <v>3073</v>
      </c>
      <c r="C885" s="28" t="s">
        <v>3074</v>
      </c>
      <c r="D885" s="946" t="s">
        <v>4090</v>
      </c>
      <c r="E885" s="65"/>
      <c r="F885" s="17" t="s">
        <v>4091</v>
      </c>
      <c r="G885" s="17" t="s">
        <v>4091</v>
      </c>
      <c r="H885" s="21" t="s">
        <v>257</v>
      </c>
      <c r="I885" s="141" t="s">
        <v>4092</v>
      </c>
    </row>
    <row r="886" spans="1:9" outlineLevel="1" x14ac:dyDescent="0.35">
      <c r="A886" s="934">
        <v>883</v>
      </c>
      <c r="B886" s="457" t="s">
        <v>3075</v>
      </c>
      <c r="C886" s="28" t="s">
        <v>3076</v>
      </c>
      <c r="D886" s="946" t="s">
        <v>4090</v>
      </c>
      <c r="E886" s="65"/>
      <c r="F886" s="17" t="s">
        <v>4091</v>
      </c>
      <c r="G886" s="17" t="s">
        <v>4091</v>
      </c>
      <c r="H886" s="21" t="s">
        <v>257</v>
      </c>
      <c r="I886" s="141" t="s">
        <v>4092</v>
      </c>
    </row>
    <row r="887" spans="1:9" outlineLevel="1" x14ac:dyDescent="0.35">
      <c r="A887" s="934">
        <v>884</v>
      </c>
      <c r="B887" s="457" t="s">
        <v>3077</v>
      </c>
      <c r="C887" s="28" t="s">
        <v>3078</v>
      </c>
      <c r="D887" s="946" t="s">
        <v>4090</v>
      </c>
      <c r="E887" s="65"/>
      <c r="F887" s="17" t="s">
        <v>4091</v>
      </c>
      <c r="G887" s="17" t="s">
        <v>4091</v>
      </c>
      <c r="H887" s="21" t="s">
        <v>257</v>
      </c>
      <c r="I887" s="141" t="s">
        <v>4092</v>
      </c>
    </row>
    <row r="888" spans="1:9" ht="25" outlineLevel="1" x14ac:dyDescent="0.35">
      <c r="A888" s="934">
        <v>885</v>
      </c>
      <c r="B888" s="457" t="s">
        <v>3079</v>
      </c>
      <c r="C888" s="28" t="s">
        <v>3080</v>
      </c>
      <c r="D888" s="946" t="s">
        <v>4090</v>
      </c>
      <c r="E888" s="65" t="s">
        <v>4465</v>
      </c>
      <c r="F888" s="17" t="s">
        <v>4091</v>
      </c>
      <c r="G888" s="17" t="s">
        <v>4091</v>
      </c>
      <c r="H888" s="21" t="s">
        <v>257</v>
      </c>
      <c r="I888" s="141" t="s">
        <v>4092</v>
      </c>
    </row>
    <row r="889" spans="1:9" outlineLevel="1" x14ac:dyDescent="0.35">
      <c r="A889" s="934">
        <v>886</v>
      </c>
      <c r="B889" s="457" t="s">
        <v>3081</v>
      </c>
      <c r="C889" s="28" t="s">
        <v>3082</v>
      </c>
      <c r="D889" s="931" t="s">
        <v>4094</v>
      </c>
      <c r="E889" s="65" t="s">
        <v>4466</v>
      </c>
      <c r="F889" s="17" t="s">
        <v>4091</v>
      </c>
      <c r="G889" s="17" t="s">
        <v>4091</v>
      </c>
      <c r="H889" s="141" t="s">
        <v>1870</v>
      </c>
      <c r="I889" s="141" t="s">
        <v>4091</v>
      </c>
    </row>
    <row r="890" spans="1:9" ht="13" x14ac:dyDescent="0.35">
      <c r="A890" s="983">
        <v>887</v>
      </c>
      <c r="B890" s="476"/>
      <c r="C890" s="178" t="s">
        <v>3083</v>
      </c>
      <c r="D890" s="984"/>
      <c r="E890" s="177"/>
      <c r="F890" s="171" t="s">
        <v>1642</v>
      </c>
      <c r="G890" s="171" t="s">
        <v>1642</v>
      </c>
      <c r="H890" s="252" t="s">
        <v>1642</v>
      </c>
      <c r="I890" s="252" t="s">
        <v>1642</v>
      </c>
    </row>
    <row r="891" spans="1:9" ht="13" outlineLevel="1" x14ac:dyDescent="0.35">
      <c r="A891" s="486">
        <v>888</v>
      </c>
      <c r="B891" s="440"/>
      <c r="C891" s="12" t="s">
        <v>3084</v>
      </c>
      <c r="D891" s="982"/>
      <c r="E891" s="46"/>
      <c r="F891" s="12" t="s">
        <v>1642</v>
      </c>
      <c r="G891" s="12" t="s">
        <v>1642</v>
      </c>
      <c r="H891" s="34" t="s">
        <v>1642</v>
      </c>
      <c r="I891" s="34" t="s">
        <v>1642</v>
      </c>
    </row>
    <row r="892" spans="1:9" ht="25" outlineLevel="1" x14ac:dyDescent="0.35">
      <c r="A892" s="783">
        <v>889</v>
      </c>
      <c r="B892" s="462" t="s">
        <v>955</v>
      </c>
      <c r="C892" s="28" t="s">
        <v>3085</v>
      </c>
      <c r="D892" s="147" t="s">
        <v>4090</v>
      </c>
      <c r="E892" s="65" t="s">
        <v>4467</v>
      </c>
      <c r="F892" s="17" t="s">
        <v>4091</v>
      </c>
      <c r="G892" s="17" t="s">
        <v>4091</v>
      </c>
      <c r="H892" s="21" t="s">
        <v>257</v>
      </c>
      <c r="I892" s="141" t="s">
        <v>4108</v>
      </c>
    </row>
    <row r="893" spans="1:9" ht="37.5" outlineLevel="1" x14ac:dyDescent="0.35">
      <c r="A893" s="934">
        <v>890</v>
      </c>
      <c r="B893" s="457" t="s">
        <v>3086</v>
      </c>
      <c r="C893" s="28" t="s">
        <v>3087</v>
      </c>
      <c r="D893" s="946" t="s">
        <v>4090</v>
      </c>
      <c r="E893" s="65"/>
      <c r="F893" s="17" t="s">
        <v>4091</v>
      </c>
      <c r="G893" s="17" t="s">
        <v>4091</v>
      </c>
      <c r="H893" s="21" t="s">
        <v>257</v>
      </c>
      <c r="I893" s="141" t="s">
        <v>4106</v>
      </c>
    </row>
    <row r="894" spans="1:9" ht="37.5" outlineLevel="1" x14ac:dyDescent="0.35">
      <c r="A894" s="934">
        <v>891</v>
      </c>
      <c r="B894" s="457" t="s">
        <v>3088</v>
      </c>
      <c r="C894" s="28" t="s">
        <v>3089</v>
      </c>
      <c r="D894" s="946" t="s">
        <v>4090</v>
      </c>
      <c r="E894" s="65"/>
      <c r="F894" s="17" t="s">
        <v>4091</v>
      </c>
      <c r="G894" s="17" t="s">
        <v>4091</v>
      </c>
      <c r="H894" s="21" t="s">
        <v>257</v>
      </c>
      <c r="I894" s="141" t="s">
        <v>4106</v>
      </c>
    </row>
    <row r="895" spans="1:9" ht="37.5" outlineLevel="1" x14ac:dyDescent="0.35">
      <c r="A895" s="934">
        <v>892</v>
      </c>
      <c r="B895" s="457" t="s">
        <v>3090</v>
      </c>
      <c r="C895" s="28" t="s">
        <v>3091</v>
      </c>
      <c r="D895" s="946" t="s">
        <v>4090</v>
      </c>
      <c r="E895" s="65"/>
      <c r="F895" s="17" t="s">
        <v>4091</v>
      </c>
      <c r="G895" s="17" t="s">
        <v>4091</v>
      </c>
      <c r="H895" s="21" t="s">
        <v>257</v>
      </c>
      <c r="I895" s="141" t="s">
        <v>4106</v>
      </c>
    </row>
    <row r="896" spans="1:9" ht="37.5" outlineLevel="1" x14ac:dyDescent="0.35">
      <c r="A896" s="934">
        <v>893</v>
      </c>
      <c r="B896" s="457" t="s">
        <v>3092</v>
      </c>
      <c r="C896" s="28" t="s">
        <v>3093</v>
      </c>
      <c r="D896" s="946" t="s">
        <v>4090</v>
      </c>
      <c r="E896" s="65"/>
      <c r="F896" s="17" t="s">
        <v>4091</v>
      </c>
      <c r="G896" s="17" t="s">
        <v>4091</v>
      </c>
      <c r="H896" s="21" t="s">
        <v>257</v>
      </c>
      <c r="I896" s="141" t="s">
        <v>4106</v>
      </c>
    </row>
    <row r="897" spans="1:9" outlineLevel="1" x14ac:dyDescent="0.35">
      <c r="A897" s="934">
        <v>894</v>
      </c>
      <c r="B897" s="457" t="s">
        <v>3094</v>
      </c>
      <c r="C897" s="28" t="s">
        <v>3095</v>
      </c>
      <c r="D897" s="931" t="s">
        <v>4094</v>
      </c>
      <c r="E897" s="65"/>
      <c r="F897" s="17" t="s">
        <v>4091</v>
      </c>
      <c r="G897" s="17" t="s">
        <v>4091</v>
      </c>
      <c r="H897" s="141" t="s">
        <v>1870</v>
      </c>
      <c r="I897" s="141" t="s">
        <v>4091</v>
      </c>
    </row>
    <row r="898" spans="1:9" outlineLevel="1" x14ac:dyDescent="0.35">
      <c r="A898" s="934">
        <v>895</v>
      </c>
      <c r="B898" s="457" t="s">
        <v>3096</v>
      </c>
      <c r="C898" s="28" t="s">
        <v>3097</v>
      </c>
      <c r="D898" s="931" t="s">
        <v>4094</v>
      </c>
      <c r="E898" s="65"/>
      <c r="F898" s="17" t="s">
        <v>4091</v>
      </c>
      <c r="G898" s="17" t="s">
        <v>4091</v>
      </c>
      <c r="H898" s="141" t="s">
        <v>1870</v>
      </c>
      <c r="I898" s="141" t="s">
        <v>4091</v>
      </c>
    </row>
    <row r="899" spans="1:9" s="60" customFormat="1" ht="50" outlineLevel="1" x14ac:dyDescent="0.35">
      <c r="A899" s="783">
        <v>896</v>
      </c>
      <c r="B899" s="462" t="s">
        <v>626</v>
      </c>
      <c r="C899" s="734" t="s">
        <v>627</v>
      </c>
      <c r="D899" s="127" t="s">
        <v>256</v>
      </c>
      <c r="E899" s="36" t="s">
        <v>628</v>
      </c>
      <c r="F899" s="70" t="s">
        <v>4091</v>
      </c>
      <c r="G899" s="70" t="s">
        <v>4091</v>
      </c>
      <c r="H899" s="17" t="s">
        <v>257</v>
      </c>
      <c r="I899" s="11" t="s">
        <v>4106</v>
      </c>
    </row>
    <row r="900" spans="1:9" ht="37.5" outlineLevel="1" x14ac:dyDescent="0.35">
      <c r="A900" s="934">
        <v>897</v>
      </c>
      <c r="B900" s="457" t="s">
        <v>3098</v>
      </c>
      <c r="C900" s="28" t="s">
        <v>3099</v>
      </c>
      <c r="D900" s="946" t="s">
        <v>4090</v>
      </c>
      <c r="E900" s="65"/>
      <c r="F900" s="17" t="s">
        <v>4091</v>
      </c>
      <c r="G900" s="17" t="s">
        <v>4091</v>
      </c>
      <c r="H900" s="21" t="s">
        <v>257</v>
      </c>
      <c r="I900" s="141" t="s">
        <v>4106</v>
      </c>
    </row>
    <row r="901" spans="1:9" ht="37.5" outlineLevel="1" x14ac:dyDescent="0.35">
      <c r="A901" s="934">
        <v>898</v>
      </c>
      <c r="B901" s="457" t="s">
        <v>3100</v>
      </c>
      <c r="C901" s="28" t="s">
        <v>3101</v>
      </c>
      <c r="D901" s="946" t="s">
        <v>4090</v>
      </c>
      <c r="E901" s="65"/>
      <c r="F901" s="17" t="s">
        <v>4091</v>
      </c>
      <c r="G901" s="17" t="s">
        <v>4091</v>
      </c>
      <c r="H901" s="21" t="s">
        <v>257</v>
      </c>
      <c r="I901" s="141" t="s">
        <v>4106</v>
      </c>
    </row>
    <row r="902" spans="1:9" ht="37.5" outlineLevel="1" x14ac:dyDescent="0.35">
      <c r="A902" s="934">
        <v>899</v>
      </c>
      <c r="B902" s="457" t="s">
        <v>3102</v>
      </c>
      <c r="C902" s="28" t="s">
        <v>3103</v>
      </c>
      <c r="D902" s="946" t="s">
        <v>4090</v>
      </c>
      <c r="E902" s="65"/>
      <c r="F902" s="17" t="s">
        <v>4091</v>
      </c>
      <c r="G902" s="17" t="s">
        <v>4091</v>
      </c>
      <c r="H902" s="21" t="s">
        <v>257</v>
      </c>
      <c r="I902" s="141" t="s">
        <v>4106</v>
      </c>
    </row>
    <row r="903" spans="1:9" ht="37.5" outlineLevel="1" x14ac:dyDescent="0.35">
      <c r="A903" s="934">
        <v>900</v>
      </c>
      <c r="B903" s="457" t="s">
        <v>3104</v>
      </c>
      <c r="C903" s="28" t="s">
        <v>3105</v>
      </c>
      <c r="D903" s="946" t="s">
        <v>4090</v>
      </c>
      <c r="E903" s="65"/>
      <c r="F903" s="17" t="s">
        <v>4091</v>
      </c>
      <c r="G903" s="17" t="s">
        <v>4091</v>
      </c>
      <c r="H903" s="21" t="s">
        <v>257</v>
      </c>
      <c r="I903" s="141" t="s">
        <v>4106</v>
      </c>
    </row>
    <row r="904" spans="1:9" ht="37.5" outlineLevel="1" x14ac:dyDescent="0.35">
      <c r="A904" s="934">
        <v>901</v>
      </c>
      <c r="B904" s="457" t="s">
        <v>3106</v>
      </c>
      <c r="C904" s="28" t="s">
        <v>3107</v>
      </c>
      <c r="D904" s="946" t="s">
        <v>4090</v>
      </c>
      <c r="E904" s="65"/>
      <c r="F904" s="17" t="s">
        <v>4091</v>
      </c>
      <c r="G904" s="17" t="s">
        <v>4091</v>
      </c>
      <c r="H904" s="21" t="s">
        <v>257</v>
      </c>
      <c r="I904" s="141" t="s">
        <v>4106</v>
      </c>
    </row>
    <row r="905" spans="1:9" ht="37.5" outlineLevel="1" x14ac:dyDescent="0.35">
      <c r="A905" s="934">
        <v>902</v>
      </c>
      <c r="B905" s="457" t="s">
        <v>3108</v>
      </c>
      <c r="C905" s="28" t="s">
        <v>3109</v>
      </c>
      <c r="D905" s="946" t="s">
        <v>4090</v>
      </c>
      <c r="E905" s="65"/>
      <c r="F905" s="17" t="s">
        <v>4091</v>
      </c>
      <c r="G905" s="17" t="s">
        <v>4091</v>
      </c>
      <c r="H905" s="21" t="s">
        <v>257</v>
      </c>
      <c r="I905" s="141" t="s">
        <v>4106</v>
      </c>
    </row>
    <row r="906" spans="1:9" ht="37.5" outlineLevel="1" x14ac:dyDescent="0.35">
      <c r="A906" s="934">
        <v>903</v>
      </c>
      <c r="B906" s="457" t="s">
        <v>3110</v>
      </c>
      <c r="C906" s="28" t="s">
        <v>3111</v>
      </c>
      <c r="D906" s="946" t="s">
        <v>4090</v>
      </c>
      <c r="E906" s="65"/>
      <c r="F906" s="17" t="s">
        <v>4091</v>
      </c>
      <c r="G906" s="17" t="s">
        <v>4091</v>
      </c>
      <c r="H906" s="21" t="s">
        <v>257</v>
      </c>
      <c r="I906" s="141" t="s">
        <v>4106</v>
      </c>
    </row>
    <row r="907" spans="1:9" ht="37.5" outlineLevel="1" x14ac:dyDescent="0.35">
      <c r="A907" s="934">
        <v>904</v>
      </c>
      <c r="B907" s="457" t="s">
        <v>3112</v>
      </c>
      <c r="C907" s="28" t="s">
        <v>3113</v>
      </c>
      <c r="D907" s="946" t="s">
        <v>4090</v>
      </c>
      <c r="E907" s="65"/>
      <c r="F907" s="17" t="s">
        <v>4091</v>
      </c>
      <c r="G907" s="17" t="s">
        <v>4091</v>
      </c>
      <c r="H907" s="21" t="s">
        <v>257</v>
      </c>
      <c r="I907" s="141" t="s">
        <v>4106</v>
      </c>
    </row>
    <row r="908" spans="1:9" ht="37.5" outlineLevel="1" x14ac:dyDescent="0.35">
      <c r="A908" s="934">
        <v>905</v>
      </c>
      <c r="B908" s="457" t="s">
        <v>3114</v>
      </c>
      <c r="C908" s="28" t="s">
        <v>3115</v>
      </c>
      <c r="D908" s="257" t="s">
        <v>4090</v>
      </c>
      <c r="E908" s="70" t="s">
        <v>4468</v>
      </c>
      <c r="F908" s="17" t="s">
        <v>4091</v>
      </c>
      <c r="G908" s="17" t="s">
        <v>4091</v>
      </c>
      <c r="H908" s="21" t="s">
        <v>257</v>
      </c>
      <c r="I908" s="141" t="s">
        <v>4106</v>
      </c>
    </row>
    <row r="909" spans="1:9" ht="13" x14ac:dyDescent="0.35">
      <c r="A909" s="983">
        <v>906</v>
      </c>
      <c r="B909" s="476"/>
      <c r="C909" s="178" t="s">
        <v>3116</v>
      </c>
      <c r="D909" s="986"/>
      <c r="E909" s="179"/>
      <c r="F909" s="418" t="s">
        <v>1642</v>
      </c>
      <c r="G909" s="418" t="s">
        <v>1642</v>
      </c>
      <c r="H909" s="250" t="s">
        <v>1642</v>
      </c>
      <c r="I909" s="250" t="s">
        <v>1642</v>
      </c>
    </row>
    <row r="910" spans="1:9" ht="13" outlineLevel="1" x14ac:dyDescent="0.35">
      <c r="A910" s="980">
        <v>907</v>
      </c>
      <c r="B910" s="475"/>
      <c r="C910" s="31" t="s">
        <v>3117</v>
      </c>
      <c r="D910" s="981"/>
      <c r="E910" s="261"/>
      <c r="F910" s="224" t="s">
        <v>1642</v>
      </c>
      <c r="G910" s="224" t="s">
        <v>1642</v>
      </c>
      <c r="H910" s="34" t="s">
        <v>1642</v>
      </c>
      <c r="I910" s="34" t="s">
        <v>1642</v>
      </c>
    </row>
    <row r="911" spans="1:9" ht="13" outlineLevel="1" x14ac:dyDescent="0.35">
      <c r="A911" s="980">
        <v>908</v>
      </c>
      <c r="B911" s="475"/>
      <c r="C911" s="31" t="s">
        <v>3118</v>
      </c>
      <c r="D911" s="981"/>
      <c r="E911" s="261"/>
      <c r="F911" s="224" t="s">
        <v>1642</v>
      </c>
      <c r="G911" s="224" t="s">
        <v>1642</v>
      </c>
      <c r="H911" s="34" t="s">
        <v>1642</v>
      </c>
      <c r="I911" s="34" t="s">
        <v>1642</v>
      </c>
    </row>
    <row r="912" spans="1:9" outlineLevel="1" x14ac:dyDescent="0.35">
      <c r="A912" s="944">
        <v>909</v>
      </c>
      <c r="B912" s="427" t="s">
        <v>3119</v>
      </c>
      <c r="C912" s="11" t="s">
        <v>3120</v>
      </c>
      <c r="D912" s="257" t="s">
        <v>4090</v>
      </c>
      <c r="E912" s="16"/>
      <c r="F912" s="17" t="s">
        <v>4091</v>
      </c>
      <c r="G912" s="17" t="s">
        <v>4091</v>
      </c>
      <c r="H912" s="21" t="s">
        <v>257</v>
      </c>
      <c r="I912" s="141" t="s">
        <v>4092</v>
      </c>
    </row>
    <row r="913" spans="1:9" ht="13" outlineLevel="1" x14ac:dyDescent="0.35">
      <c r="A913" s="486">
        <v>910</v>
      </c>
      <c r="B913" s="440"/>
      <c r="C913" s="12" t="s">
        <v>3123</v>
      </c>
      <c r="D913" s="185"/>
      <c r="E913" s="416"/>
      <c r="F913" s="420" t="s">
        <v>1642</v>
      </c>
      <c r="G913" s="420" t="s">
        <v>1642</v>
      </c>
      <c r="H913" s="12" t="s">
        <v>1642</v>
      </c>
      <c r="I913" s="12" t="s">
        <v>1642</v>
      </c>
    </row>
    <row r="914" spans="1:9" outlineLevel="1" x14ac:dyDescent="0.35">
      <c r="A914" s="784">
        <v>911</v>
      </c>
      <c r="B914" s="439" t="s">
        <v>3124</v>
      </c>
      <c r="C914" s="17" t="s">
        <v>3125</v>
      </c>
      <c r="D914" s="257" t="s">
        <v>4090</v>
      </c>
      <c r="E914" s="65"/>
      <c r="F914" s="17" t="s">
        <v>4091</v>
      </c>
      <c r="G914" s="17" t="s">
        <v>4091</v>
      </c>
      <c r="H914" s="21" t="s">
        <v>257</v>
      </c>
      <c r="I914" s="141" t="s">
        <v>4092</v>
      </c>
    </row>
    <row r="915" spans="1:9" ht="13" outlineLevel="1" x14ac:dyDescent="0.35">
      <c r="A915" s="784">
        <v>912</v>
      </c>
      <c r="B915" s="439" t="s">
        <v>3126</v>
      </c>
      <c r="C915" s="17" t="s">
        <v>3127</v>
      </c>
      <c r="D915" s="257" t="s">
        <v>4090</v>
      </c>
      <c r="E915" s="503"/>
      <c r="F915" s="17" t="s">
        <v>4091</v>
      </c>
      <c r="G915" s="17" t="s">
        <v>4091</v>
      </c>
      <c r="H915" s="21" t="s">
        <v>257</v>
      </c>
      <c r="I915" s="141" t="s">
        <v>4092</v>
      </c>
    </row>
    <row r="916" spans="1:9" outlineLevel="1" x14ac:dyDescent="0.35">
      <c r="A916" s="944">
        <v>913</v>
      </c>
      <c r="B916" s="427" t="s">
        <v>3128</v>
      </c>
      <c r="C916" s="11" t="s">
        <v>3129</v>
      </c>
      <c r="D916" s="257" t="s">
        <v>4090</v>
      </c>
      <c r="E916" s="65"/>
      <c r="F916" s="17" t="s">
        <v>4091</v>
      </c>
      <c r="G916" s="17" t="s">
        <v>4091</v>
      </c>
      <c r="H916" s="21" t="s">
        <v>257</v>
      </c>
      <c r="I916" s="141" t="s">
        <v>4092</v>
      </c>
    </row>
    <row r="917" spans="1:9" outlineLevel="1" x14ac:dyDescent="0.35">
      <c r="A917" s="944">
        <v>914</v>
      </c>
      <c r="B917" s="427" t="s">
        <v>3130</v>
      </c>
      <c r="C917" s="11" t="s">
        <v>3131</v>
      </c>
      <c r="D917" s="257" t="s">
        <v>4090</v>
      </c>
      <c r="E917" s="16"/>
      <c r="F917" s="17" t="s">
        <v>4091</v>
      </c>
      <c r="G917" s="17" t="s">
        <v>4091</v>
      </c>
      <c r="H917" s="21" t="s">
        <v>257</v>
      </c>
      <c r="I917" s="141" t="s">
        <v>4092</v>
      </c>
    </row>
    <row r="918" spans="1:9" outlineLevel="1" x14ac:dyDescent="0.35">
      <c r="A918" s="944">
        <v>915</v>
      </c>
      <c r="B918" s="427" t="s">
        <v>3132</v>
      </c>
      <c r="C918" s="11" t="s">
        <v>3133</v>
      </c>
      <c r="D918" s="257" t="s">
        <v>4090</v>
      </c>
      <c r="E918" s="65"/>
      <c r="F918" s="17" t="s">
        <v>4091</v>
      </c>
      <c r="G918" s="17" t="s">
        <v>4091</v>
      </c>
      <c r="H918" s="21" t="s">
        <v>257</v>
      </c>
      <c r="I918" s="141" t="s">
        <v>4092</v>
      </c>
    </row>
    <row r="919" spans="1:9" ht="13" outlineLevel="1" x14ac:dyDescent="0.35">
      <c r="A919" s="486">
        <v>916</v>
      </c>
      <c r="B919" s="440"/>
      <c r="C919" s="12" t="s">
        <v>3134</v>
      </c>
      <c r="D919" s="185"/>
      <c r="E919" s="416"/>
      <c r="F919" s="420" t="s">
        <v>1642</v>
      </c>
      <c r="G919" s="420" t="s">
        <v>1642</v>
      </c>
      <c r="H919" s="12" t="s">
        <v>1642</v>
      </c>
      <c r="I919" s="12" t="s">
        <v>1642</v>
      </c>
    </row>
    <row r="920" spans="1:9" ht="13" outlineLevel="1" x14ac:dyDescent="0.35">
      <c r="A920" s="784">
        <v>917</v>
      </c>
      <c r="B920" s="439" t="s">
        <v>3135</v>
      </c>
      <c r="C920" s="17" t="s">
        <v>3136</v>
      </c>
      <c r="D920" s="792" t="s">
        <v>4172</v>
      </c>
      <c r="E920" s="65" t="s">
        <v>4651</v>
      </c>
      <c r="F920" s="16" t="s">
        <v>2490</v>
      </c>
      <c r="G920" s="11" t="s">
        <v>4240</v>
      </c>
      <c r="H920" s="18" t="s">
        <v>259</v>
      </c>
      <c r="I920" s="141" t="s">
        <v>4111</v>
      </c>
    </row>
    <row r="921" spans="1:9" ht="13" outlineLevel="1" x14ac:dyDescent="0.35">
      <c r="A921" s="784">
        <v>918</v>
      </c>
      <c r="B921" s="439" t="s">
        <v>3137</v>
      </c>
      <c r="C921" s="17" t="s">
        <v>3138</v>
      </c>
      <c r="D921" s="792" t="s">
        <v>4172</v>
      </c>
      <c r="E921" s="65" t="s">
        <v>4651</v>
      </c>
      <c r="F921" s="16" t="s">
        <v>2490</v>
      </c>
      <c r="G921" s="11" t="s">
        <v>4240</v>
      </c>
      <c r="H921" s="18" t="s">
        <v>259</v>
      </c>
      <c r="I921" s="141" t="s">
        <v>4111</v>
      </c>
    </row>
    <row r="922" spans="1:9" ht="13" outlineLevel="1" x14ac:dyDescent="0.35">
      <c r="A922" s="486">
        <v>919</v>
      </c>
      <c r="B922" s="440"/>
      <c r="C922" s="12" t="s">
        <v>3139</v>
      </c>
      <c r="D922" s="185"/>
      <c r="E922" s="416"/>
      <c r="F922" s="420" t="s">
        <v>1642</v>
      </c>
      <c r="G922" s="420" t="s">
        <v>1642</v>
      </c>
      <c r="H922" s="12" t="s">
        <v>1642</v>
      </c>
      <c r="I922" s="12" t="s">
        <v>1642</v>
      </c>
    </row>
    <row r="923" spans="1:9" ht="13" outlineLevel="1" x14ac:dyDescent="0.35">
      <c r="A923" s="784">
        <v>920</v>
      </c>
      <c r="B923" s="439" t="s">
        <v>3140</v>
      </c>
      <c r="C923" s="17" t="s">
        <v>3141</v>
      </c>
      <c r="D923" s="257" t="s">
        <v>4090</v>
      </c>
      <c r="E923" s="503"/>
      <c r="F923" s="17" t="s">
        <v>4091</v>
      </c>
      <c r="G923" s="17" t="s">
        <v>4091</v>
      </c>
      <c r="H923" s="21" t="s">
        <v>257</v>
      </c>
      <c r="I923" s="141" t="s">
        <v>4092</v>
      </c>
    </row>
    <row r="924" spans="1:9" ht="13" outlineLevel="1" x14ac:dyDescent="0.35">
      <c r="A924" s="784">
        <v>921</v>
      </c>
      <c r="B924" s="439" t="s">
        <v>3142</v>
      </c>
      <c r="C924" s="17" t="s">
        <v>3143</v>
      </c>
      <c r="D924" s="257" t="s">
        <v>4090</v>
      </c>
      <c r="E924" s="503"/>
      <c r="F924" s="17" t="s">
        <v>4091</v>
      </c>
      <c r="G924" s="17" t="s">
        <v>4091</v>
      </c>
      <c r="H924" s="21" t="s">
        <v>257</v>
      </c>
      <c r="I924" s="141" t="s">
        <v>4092</v>
      </c>
    </row>
    <row r="925" spans="1:9" ht="37.5" outlineLevel="1" x14ac:dyDescent="0.35">
      <c r="A925" s="784">
        <v>922</v>
      </c>
      <c r="B925" s="439" t="s">
        <v>3144</v>
      </c>
      <c r="C925" s="17" t="s">
        <v>3145</v>
      </c>
      <c r="D925" s="257" t="s">
        <v>4090</v>
      </c>
      <c r="E925" s="65" t="s">
        <v>4652</v>
      </c>
      <c r="F925" s="17" t="s">
        <v>4091</v>
      </c>
      <c r="G925" s="17" t="s">
        <v>4091</v>
      </c>
      <c r="H925" s="21" t="s">
        <v>257</v>
      </c>
      <c r="I925" s="141" t="s">
        <v>4106</v>
      </c>
    </row>
    <row r="926" spans="1:9" ht="13" outlineLevel="1" x14ac:dyDescent="0.35">
      <c r="A926" s="486">
        <v>923</v>
      </c>
      <c r="B926" s="440"/>
      <c r="C926" s="12" t="s">
        <v>3146</v>
      </c>
      <c r="D926" s="982"/>
      <c r="E926" s="416"/>
      <c r="F926" s="420" t="s">
        <v>1642</v>
      </c>
      <c r="G926" s="420" t="s">
        <v>1642</v>
      </c>
      <c r="H926" s="12" t="s">
        <v>1642</v>
      </c>
      <c r="I926" s="12" t="s">
        <v>1642</v>
      </c>
    </row>
    <row r="927" spans="1:9" outlineLevel="1" x14ac:dyDescent="0.35">
      <c r="A927" s="784">
        <v>924</v>
      </c>
      <c r="B927" s="439" t="s">
        <v>3147</v>
      </c>
      <c r="C927" s="17" t="s">
        <v>3148</v>
      </c>
      <c r="D927" s="931" t="s">
        <v>4094</v>
      </c>
      <c r="E927" s="65"/>
      <c r="F927" s="40" t="s">
        <v>4091</v>
      </c>
      <c r="G927" s="40" t="s">
        <v>4091</v>
      </c>
      <c r="H927" s="18" t="s">
        <v>1870</v>
      </c>
      <c r="I927" s="141" t="s">
        <v>4091</v>
      </c>
    </row>
    <row r="928" spans="1:9" outlineLevel="1" x14ac:dyDescent="0.35">
      <c r="A928" s="934">
        <v>925</v>
      </c>
      <c r="B928" s="457" t="s">
        <v>3149</v>
      </c>
      <c r="C928" s="28" t="s">
        <v>3150</v>
      </c>
      <c r="D928" s="931" t="s">
        <v>4094</v>
      </c>
      <c r="E928" s="65"/>
      <c r="F928" s="40" t="s">
        <v>4091</v>
      </c>
      <c r="G928" s="40" t="s">
        <v>4091</v>
      </c>
      <c r="H928" s="18" t="s">
        <v>1870</v>
      </c>
      <c r="I928" s="141" t="s">
        <v>4091</v>
      </c>
    </row>
    <row r="929" spans="1:9" outlineLevel="1" x14ac:dyDescent="0.35">
      <c r="A929" s="934">
        <v>926</v>
      </c>
      <c r="B929" s="457" t="s">
        <v>3151</v>
      </c>
      <c r="C929" s="28" t="s">
        <v>3152</v>
      </c>
      <c r="D929" s="931" t="s">
        <v>4094</v>
      </c>
      <c r="E929" s="65"/>
      <c r="F929" s="40" t="s">
        <v>4091</v>
      </c>
      <c r="G929" s="40" t="s">
        <v>4091</v>
      </c>
      <c r="H929" s="18" t="s">
        <v>1870</v>
      </c>
      <c r="I929" s="141" t="s">
        <v>4091</v>
      </c>
    </row>
    <row r="930" spans="1:9" ht="13" outlineLevel="1" x14ac:dyDescent="0.35">
      <c r="A930" s="486">
        <v>927</v>
      </c>
      <c r="B930" s="440"/>
      <c r="C930" s="12" t="s">
        <v>3153</v>
      </c>
      <c r="D930" s="185"/>
      <c r="E930" s="416"/>
      <c r="F930" s="420" t="s">
        <v>1642</v>
      </c>
      <c r="G930" s="420" t="s">
        <v>1642</v>
      </c>
      <c r="H930" s="12" t="s">
        <v>1642</v>
      </c>
      <c r="I930" s="12" t="s">
        <v>1642</v>
      </c>
    </row>
    <row r="931" spans="1:9" outlineLevel="1" x14ac:dyDescent="0.35">
      <c r="A931" s="934">
        <v>928</v>
      </c>
      <c r="B931" s="457" t="s">
        <v>3154</v>
      </c>
      <c r="C931" s="40" t="s">
        <v>3155</v>
      </c>
      <c r="D931" s="931" t="s">
        <v>4094</v>
      </c>
      <c r="E931" s="65"/>
      <c r="F931" s="17" t="s">
        <v>4091</v>
      </c>
      <c r="G931" s="17" t="s">
        <v>4091</v>
      </c>
      <c r="H931" s="141" t="s">
        <v>1870</v>
      </c>
      <c r="I931" s="141" t="s">
        <v>4091</v>
      </c>
    </row>
    <row r="932" spans="1:9" outlineLevel="1" x14ac:dyDescent="0.35">
      <c r="A932" s="934">
        <v>929</v>
      </c>
      <c r="B932" s="457" t="s">
        <v>3156</v>
      </c>
      <c r="C932" s="40" t="s">
        <v>3157</v>
      </c>
      <c r="D932" s="931" t="s">
        <v>4094</v>
      </c>
      <c r="E932" s="65"/>
      <c r="F932" s="17" t="s">
        <v>4091</v>
      </c>
      <c r="G932" s="17" t="s">
        <v>4091</v>
      </c>
      <c r="H932" s="141" t="s">
        <v>1870</v>
      </c>
      <c r="I932" s="141" t="s">
        <v>4091</v>
      </c>
    </row>
    <row r="933" spans="1:9" outlineLevel="1" x14ac:dyDescent="0.35">
      <c r="A933" s="934">
        <v>930</v>
      </c>
      <c r="B933" s="457" t="s">
        <v>3158</v>
      </c>
      <c r="C933" s="40" t="s">
        <v>3159</v>
      </c>
      <c r="D933" s="931" t="s">
        <v>4094</v>
      </c>
      <c r="E933" s="65"/>
      <c r="F933" s="17" t="s">
        <v>4091</v>
      </c>
      <c r="G933" s="17" t="s">
        <v>4091</v>
      </c>
      <c r="H933" s="141" t="s">
        <v>1870</v>
      </c>
      <c r="I933" s="141" t="s">
        <v>4091</v>
      </c>
    </row>
    <row r="934" spans="1:9" outlineLevel="1" x14ac:dyDescent="0.35">
      <c r="A934" s="934">
        <v>931</v>
      </c>
      <c r="B934" s="457" t="s">
        <v>3160</v>
      </c>
      <c r="C934" s="40" t="s">
        <v>3161</v>
      </c>
      <c r="D934" s="931" t="s">
        <v>4094</v>
      </c>
      <c r="E934" s="65"/>
      <c r="F934" s="17" t="s">
        <v>4091</v>
      </c>
      <c r="G934" s="17" t="s">
        <v>4091</v>
      </c>
      <c r="H934" s="141" t="s">
        <v>1870</v>
      </c>
      <c r="I934" s="141" t="s">
        <v>4091</v>
      </c>
    </row>
    <row r="935" spans="1:9" ht="13" outlineLevel="1" x14ac:dyDescent="0.35">
      <c r="A935" s="486">
        <v>932</v>
      </c>
      <c r="B935" s="440"/>
      <c r="C935" s="12" t="s">
        <v>3162</v>
      </c>
      <c r="D935" s="416" t="s">
        <v>4653</v>
      </c>
      <c r="E935" s="416"/>
      <c r="F935" s="420" t="s">
        <v>1642</v>
      </c>
      <c r="G935" s="420" t="s">
        <v>1642</v>
      </c>
      <c r="H935" s="12" t="s">
        <v>1642</v>
      </c>
      <c r="I935" s="12" t="s">
        <v>1642</v>
      </c>
    </row>
    <row r="936" spans="1:9" outlineLevel="1" x14ac:dyDescent="0.35">
      <c r="A936" s="934">
        <v>933</v>
      </c>
      <c r="B936" s="457" t="s">
        <v>3163</v>
      </c>
      <c r="C936" s="40" t="s">
        <v>3164</v>
      </c>
      <c r="D936" s="257" t="s">
        <v>4090</v>
      </c>
      <c r="E936" s="65"/>
      <c r="F936" s="17" t="s">
        <v>4091</v>
      </c>
      <c r="G936" s="17" t="s">
        <v>4091</v>
      </c>
      <c r="H936" s="21" t="s">
        <v>257</v>
      </c>
      <c r="I936" s="141" t="s">
        <v>4092</v>
      </c>
    </row>
    <row r="937" spans="1:9" ht="13" outlineLevel="1" x14ac:dyDescent="0.35">
      <c r="A937" s="934">
        <v>934</v>
      </c>
      <c r="B937" s="457" t="s">
        <v>3165</v>
      </c>
      <c r="C937" s="40" t="s">
        <v>3166</v>
      </c>
      <c r="D937" s="257" t="s">
        <v>4090</v>
      </c>
      <c r="E937" s="503"/>
      <c r="F937" s="17" t="s">
        <v>4091</v>
      </c>
      <c r="G937" s="17" t="s">
        <v>4091</v>
      </c>
      <c r="H937" s="21" t="s">
        <v>257</v>
      </c>
      <c r="I937" s="141" t="s">
        <v>4092</v>
      </c>
    </row>
    <row r="938" spans="1:9" outlineLevel="1" x14ac:dyDescent="0.35">
      <c r="A938" s="934">
        <v>935</v>
      </c>
      <c r="B938" s="457" t="s">
        <v>3167</v>
      </c>
      <c r="C938" s="40" t="s">
        <v>3168</v>
      </c>
      <c r="D938" s="931" t="s">
        <v>4094</v>
      </c>
      <c r="E938" s="65" t="s">
        <v>4654</v>
      </c>
      <c r="F938" s="17" t="s">
        <v>4091</v>
      </c>
      <c r="G938" s="17" t="s">
        <v>4091</v>
      </c>
      <c r="H938" s="141" t="s">
        <v>1870</v>
      </c>
      <c r="I938" s="141" t="s">
        <v>4091</v>
      </c>
    </row>
    <row r="939" spans="1:9" outlineLevel="1" x14ac:dyDescent="0.35">
      <c r="A939" s="934">
        <v>936</v>
      </c>
      <c r="B939" s="457" t="s">
        <v>3169</v>
      </c>
      <c r="C939" s="40" t="s">
        <v>3170</v>
      </c>
      <c r="D939" s="257" t="s">
        <v>4090</v>
      </c>
      <c r="E939" s="65"/>
      <c r="F939" s="17" t="s">
        <v>4091</v>
      </c>
      <c r="G939" s="17" t="s">
        <v>4091</v>
      </c>
      <c r="H939" s="21" t="s">
        <v>257</v>
      </c>
      <c r="I939" s="141" t="s">
        <v>4092</v>
      </c>
    </row>
    <row r="940" spans="1:9" ht="13" outlineLevel="1" x14ac:dyDescent="0.35">
      <c r="A940" s="486">
        <v>937</v>
      </c>
      <c r="B940" s="440"/>
      <c r="C940" s="12" t="s">
        <v>3171</v>
      </c>
      <c r="D940" s="416" t="s">
        <v>4653</v>
      </c>
      <c r="E940" s="416"/>
      <c r="F940" s="420" t="s">
        <v>1642</v>
      </c>
      <c r="G940" s="420" t="s">
        <v>1642</v>
      </c>
      <c r="H940" s="12" t="s">
        <v>1642</v>
      </c>
      <c r="I940" s="12" t="s">
        <v>1642</v>
      </c>
    </row>
    <row r="941" spans="1:9" outlineLevel="1" x14ac:dyDescent="0.35">
      <c r="A941" s="934">
        <v>938</v>
      </c>
      <c r="B941" s="457" t="s">
        <v>3172</v>
      </c>
      <c r="C941" s="40" t="s">
        <v>3173</v>
      </c>
      <c r="D941" s="257" t="s">
        <v>4090</v>
      </c>
      <c r="E941" s="65"/>
      <c r="F941" s="17" t="s">
        <v>4091</v>
      </c>
      <c r="G941" s="17" t="s">
        <v>4091</v>
      </c>
      <c r="H941" s="21" t="s">
        <v>257</v>
      </c>
      <c r="I941" s="141" t="s">
        <v>4092</v>
      </c>
    </row>
    <row r="942" spans="1:9" outlineLevel="1" x14ac:dyDescent="0.35">
      <c r="A942" s="934">
        <v>939</v>
      </c>
      <c r="B942" s="457" t="s">
        <v>3174</v>
      </c>
      <c r="C942" s="40" t="s">
        <v>3175</v>
      </c>
      <c r="D942" s="257" t="s">
        <v>4090</v>
      </c>
      <c r="E942" s="65"/>
      <c r="F942" s="17" t="s">
        <v>4091</v>
      </c>
      <c r="G942" s="17" t="s">
        <v>4091</v>
      </c>
      <c r="H942" s="21" t="s">
        <v>257</v>
      </c>
      <c r="I942" s="141" t="s">
        <v>4092</v>
      </c>
    </row>
    <row r="943" spans="1:9" outlineLevel="1" x14ac:dyDescent="0.35">
      <c r="A943" s="934">
        <v>940</v>
      </c>
      <c r="B943" s="457" t="s">
        <v>3176</v>
      </c>
      <c r="C943" s="40" t="s">
        <v>3177</v>
      </c>
      <c r="D943" s="931" t="s">
        <v>4094</v>
      </c>
      <c r="E943" s="65" t="s">
        <v>4654</v>
      </c>
      <c r="F943" s="17" t="s">
        <v>4091</v>
      </c>
      <c r="G943" s="17" t="s">
        <v>4091</v>
      </c>
      <c r="H943" s="141" t="s">
        <v>1870</v>
      </c>
      <c r="I943" s="141" t="s">
        <v>4091</v>
      </c>
    </row>
    <row r="944" spans="1:9" outlineLevel="1" x14ac:dyDescent="0.35">
      <c r="A944" s="934">
        <v>941</v>
      </c>
      <c r="B944" s="457" t="s">
        <v>3178</v>
      </c>
      <c r="C944" s="40" t="s">
        <v>3179</v>
      </c>
      <c r="D944" s="931" t="s">
        <v>4094</v>
      </c>
      <c r="E944" s="65"/>
      <c r="F944" s="17" t="s">
        <v>4091</v>
      </c>
      <c r="G944" s="17" t="s">
        <v>4091</v>
      </c>
      <c r="H944" s="141" t="s">
        <v>1870</v>
      </c>
      <c r="I944" s="141" t="s">
        <v>4091</v>
      </c>
    </row>
    <row r="945" spans="1:9" ht="13" outlineLevel="1" x14ac:dyDescent="0.35">
      <c r="A945" s="486">
        <v>942</v>
      </c>
      <c r="B945" s="440"/>
      <c r="C945" s="12" t="s">
        <v>3180</v>
      </c>
      <c r="D945" s="416" t="s">
        <v>4655</v>
      </c>
      <c r="E945" s="416"/>
      <c r="F945" s="420" t="s">
        <v>1642</v>
      </c>
      <c r="G945" s="420" t="s">
        <v>1642</v>
      </c>
      <c r="H945" s="12" t="s">
        <v>1642</v>
      </c>
      <c r="I945" s="12" t="s">
        <v>1642</v>
      </c>
    </row>
    <row r="946" spans="1:9" outlineLevel="1" x14ac:dyDescent="0.35">
      <c r="A946" s="934">
        <v>943</v>
      </c>
      <c r="B946" s="457" t="s">
        <v>3181</v>
      </c>
      <c r="C946" s="17" t="s">
        <v>3182</v>
      </c>
      <c r="D946" s="257" t="s">
        <v>4090</v>
      </c>
      <c r="E946" s="16" t="s">
        <v>4656</v>
      </c>
      <c r="F946" s="17" t="s">
        <v>4091</v>
      </c>
      <c r="G946" s="17" t="s">
        <v>4091</v>
      </c>
      <c r="H946" s="21" t="s">
        <v>257</v>
      </c>
      <c r="I946" s="141" t="s">
        <v>4092</v>
      </c>
    </row>
    <row r="947" spans="1:9" outlineLevel="1" x14ac:dyDescent="0.35">
      <c r="A947" s="934">
        <v>944</v>
      </c>
      <c r="B947" s="457" t="s">
        <v>3183</v>
      </c>
      <c r="C947" s="17" t="s">
        <v>3184</v>
      </c>
      <c r="D947" s="257" t="s">
        <v>4090</v>
      </c>
      <c r="E947" s="16"/>
      <c r="F947" s="17" t="s">
        <v>4091</v>
      </c>
      <c r="G947" s="17" t="s">
        <v>4091</v>
      </c>
      <c r="H947" s="21" t="s">
        <v>257</v>
      </c>
      <c r="I947" s="141" t="s">
        <v>4092</v>
      </c>
    </row>
    <row r="948" spans="1:9" outlineLevel="1" x14ac:dyDescent="0.35">
      <c r="A948" s="934">
        <v>945</v>
      </c>
      <c r="B948" s="457" t="s">
        <v>3185</v>
      </c>
      <c r="C948" s="17" t="s">
        <v>3186</v>
      </c>
      <c r="D948" s="257" t="s">
        <v>4090</v>
      </c>
      <c r="E948" s="16" t="s">
        <v>4657</v>
      </c>
      <c r="F948" s="17" t="s">
        <v>4091</v>
      </c>
      <c r="G948" s="17" t="s">
        <v>4091</v>
      </c>
      <c r="H948" s="21" t="s">
        <v>257</v>
      </c>
      <c r="I948" s="141" t="s">
        <v>4092</v>
      </c>
    </row>
    <row r="949" spans="1:9" outlineLevel="1" x14ac:dyDescent="0.35">
      <c r="A949" s="934">
        <v>946</v>
      </c>
      <c r="B949" s="457" t="s">
        <v>3187</v>
      </c>
      <c r="C949" s="17" t="s">
        <v>3188</v>
      </c>
      <c r="D949" s="931" t="s">
        <v>4094</v>
      </c>
      <c r="E949" s="16" t="s">
        <v>4658</v>
      </c>
      <c r="F949" s="17" t="s">
        <v>4091</v>
      </c>
      <c r="G949" s="17" t="s">
        <v>4091</v>
      </c>
      <c r="H949" s="141" t="s">
        <v>1870</v>
      </c>
      <c r="I949" s="141" t="s">
        <v>4091</v>
      </c>
    </row>
    <row r="950" spans="1:9" ht="13" outlineLevel="1" x14ac:dyDescent="0.35">
      <c r="A950" s="486">
        <v>947</v>
      </c>
      <c r="B950" s="440"/>
      <c r="C950" s="12" t="s">
        <v>3189</v>
      </c>
      <c r="D950" s="185"/>
      <c r="E950" s="261"/>
      <c r="F950" s="420" t="s">
        <v>1642</v>
      </c>
      <c r="G950" s="420" t="s">
        <v>1642</v>
      </c>
      <c r="H950" s="12" t="s">
        <v>1642</v>
      </c>
      <c r="I950" s="12" t="s">
        <v>1642</v>
      </c>
    </row>
    <row r="951" spans="1:9" ht="13" outlineLevel="1" x14ac:dyDescent="0.35">
      <c r="A951" s="987">
        <v>948</v>
      </c>
      <c r="B951" s="477"/>
      <c r="C951" s="39" t="s">
        <v>3190</v>
      </c>
      <c r="D951" s="185"/>
      <c r="E951" s="261"/>
      <c r="F951" s="420" t="s">
        <v>1642</v>
      </c>
      <c r="G951" s="420" t="s">
        <v>1642</v>
      </c>
      <c r="H951" s="12" t="s">
        <v>1642</v>
      </c>
      <c r="I951" s="12" t="s">
        <v>1642</v>
      </c>
    </row>
    <row r="952" spans="1:9" ht="37.5" outlineLevel="1" x14ac:dyDescent="0.35">
      <c r="A952" s="944">
        <v>949</v>
      </c>
      <c r="B952" s="478" t="s">
        <v>3191</v>
      </c>
      <c r="C952" s="16" t="s">
        <v>3192</v>
      </c>
      <c r="D952" s="257" t="s">
        <v>4090</v>
      </c>
      <c r="E952" s="65" t="s">
        <v>4469</v>
      </c>
      <c r="F952" s="17" t="s">
        <v>4091</v>
      </c>
      <c r="G952" s="17" t="s">
        <v>4091</v>
      </c>
      <c r="H952" s="21" t="s">
        <v>257</v>
      </c>
      <c r="I952" s="141" t="s">
        <v>4106</v>
      </c>
    </row>
    <row r="953" spans="1:9" ht="37.5" outlineLevel="1" x14ac:dyDescent="0.35">
      <c r="A953" s="944">
        <v>950</v>
      </c>
      <c r="B953" s="478" t="s">
        <v>3193</v>
      </c>
      <c r="C953" s="16" t="s">
        <v>3194</v>
      </c>
      <c r="D953" s="257" t="s">
        <v>4090</v>
      </c>
      <c r="E953" s="16"/>
      <c r="F953" s="17" t="s">
        <v>4091</v>
      </c>
      <c r="G953" s="17" t="s">
        <v>4091</v>
      </c>
      <c r="H953" s="21" t="s">
        <v>257</v>
      </c>
      <c r="I953" s="141" t="s">
        <v>4106</v>
      </c>
    </row>
    <row r="954" spans="1:9" ht="37.5" outlineLevel="1" x14ac:dyDescent="0.35">
      <c r="A954" s="944">
        <v>951</v>
      </c>
      <c r="B954" s="478" t="s">
        <v>3195</v>
      </c>
      <c r="C954" s="16" t="s">
        <v>3196</v>
      </c>
      <c r="D954" s="257" t="s">
        <v>4090</v>
      </c>
      <c r="E954" s="16"/>
      <c r="F954" s="17" t="s">
        <v>4091</v>
      </c>
      <c r="G954" s="17" t="s">
        <v>4091</v>
      </c>
      <c r="H954" s="21" t="s">
        <v>257</v>
      </c>
      <c r="I954" s="141" t="s">
        <v>4106</v>
      </c>
    </row>
    <row r="955" spans="1:9" ht="13" outlineLevel="1" x14ac:dyDescent="0.35">
      <c r="A955" s="987">
        <v>952</v>
      </c>
      <c r="B955" s="477"/>
      <c r="C955" s="39" t="s">
        <v>3197</v>
      </c>
      <c r="D955" s="185"/>
      <c r="E955" s="261"/>
      <c r="F955" s="420" t="s">
        <v>1642</v>
      </c>
      <c r="G955" s="420" t="s">
        <v>1642</v>
      </c>
      <c r="H955" s="12" t="s">
        <v>1642</v>
      </c>
      <c r="I955" s="12" t="s">
        <v>1642</v>
      </c>
    </row>
    <row r="956" spans="1:9" ht="37.5" outlineLevel="1" x14ac:dyDescent="0.35">
      <c r="A956" s="944">
        <v>953</v>
      </c>
      <c r="B956" s="478" t="s">
        <v>3198</v>
      </c>
      <c r="C956" s="16" t="s">
        <v>3199</v>
      </c>
      <c r="D956" s="257" t="s">
        <v>4090</v>
      </c>
      <c r="E956" s="65" t="s">
        <v>4470</v>
      </c>
      <c r="F956" s="17" t="s">
        <v>4091</v>
      </c>
      <c r="G956" s="17" t="s">
        <v>4091</v>
      </c>
      <c r="H956" s="21" t="s">
        <v>257</v>
      </c>
      <c r="I956" s="141" t="s">
        <v>4106</v>
      </c>
    </row>
    <row r="957" spans="1:9" ht="13" outlineLevel="1" x14ac:dyDescent="0.35">
      <c r="A957" s="987">
        <v>954</v>
      </c>
      <c r="B957" s="477"/>
      <c r="C957" s="39" t="s">
        <v>3200</v>
      </c>
      <c r="D957" s="185"/>
      <c r="E957" s="261"/>
      <c r="F957" s="420" t="s">
        <v>1642</v>
      </c>
      <c r="G957" s="420" t="s">
        <v>1642</v>
      </c>
      <c r="H957" s="12" t="s">
        <v>1642</v>
      </c>
      <c r="I957" s="12" t="s">
        <v>1642</v>
      </c>
    </row>
    <row r="958" spans="1:9" ht="37.5" outlineLevel="1" x14ac:dyDescent="0.35">
      <c r="A958" s="944">
        <v>955</v>
      </c>
      <c r="B958" s="478" t="s">
        <v>3201</v>
      </c>
      <c r="C958" s="16" t="s">
        <v>3202</v>
      </c>
      <c r="D958" s="257" t="s">
        <v>4090</v>
      </c>
      <c r="E958" s="65" t="s">
        <v>4471</v>
      </c>
      <c r="F958" s="17" t="s">
        <v>4091</v>
      </c>
      <c r="G958" s="17" t="s">
        <v>4091</v>
      </c>
      <c r="H958" s="21" t="s">
        <v>257</v>
      </c>
      <c r="I958" s="141" t="s">
        <v>4106</v>
      </c>
    </row>
    <row r="959" spans="1:9" ht="13" outlineLevel="1" x14ac:dyDescent="0.35">
      <c r="A959" s="987">
        <v>956</v>
      </c>
      <c r="B959" s="477"/>
      <c r="C959" s="39" t="s">
        <v>3203</v>
      </c>
      <c r="D959" s="185"/>
      <c r="E959" s="261"/>
      <c r="F959" s="420" t="s">
        <v>1642</v>
      </c>
      <c r="G959" s="420" t="s">
        <v>1642</v>
      </c>
      <c r="H959" s="12" t="s">
        <v>1642</v>
      </c>
      <c r="I959" s="12" t="s">
        <v>1642</v>
      </c>
    </row>
    <row r="960" spans="1:9" ht="13" outlineLevel="1" x14ac:dyDescent="0.35">
      <c r="A960" s="987">
        <v>957</v>
      </c>
      <c r="B960" s="477"/>
      <c r="C960" s="39" t="s">
        <v>3204</v>
      </c>
      <c r="D960" s="185"/>
      <c r="E960" s="261"/>
      <c r="F960" s="420" t="s">
        <v>1642</v>
      </c>
      <c r="G960" s="420" t="s">
        <v>1642</v>
      </c>
      <c r="H960" s="12" t="s">
        <v>1642</v>
      </c>
      <c r="I960" s="12" t="s">
        <v>1642</v>
      </c>
    </row>
    <row r="961" spans="1:9" ht="13" outlineLevel="1" x14ac:dyDescent="0.35">
      <c r="A961" s="987">
        <v>958</v>
      </c>
      <c r="B961" s="477"/>
      <c r="C961" s="39" t="s">
        <v>2818</v>
      </c>
      <c r="D961" s="185"/>
      <c r="E961" s="261"/>
      <c r="F961" s="420" t="s">
        <v>1642</v>
      </c>
      <c r="G961" s="420" t="s">
        <v>1642</v>
      </c>
      <c r="H961" s="12" t="s">
        <v>1642</v>
      </c>
      <c r="I961" s="12" t="s">
        <v>1642</v>
      </c>
    </row>
    <row r="962" spans="1:9" ht="37.5" outlineLevel="1" x14ac:dyDescent="0.35">
      <c r="A962" s="944">
        <v>959</v>
      </c>
      <c r="B962" s="478" t="s">
        <v>3205</v>
      </c>
      <c r="C962" s="16" t="s">
        <v>3206</v>
      </c>
      <c r="D962" s="257" t="s">
        <v>4090</v>
      </c>
      <c r="E962" s="65" t="s">
        <v>4472</v>
      </c>
      <c r="F962" s="17" t="s">
        <v>4091</v>
      </c>
      <c r="G962" s="17" t="s">
        <v>4091</v>
      </c>
      <c r="H962" s="21" t="s">
        <v>257</v>
      </c>
      <c r="I962" s="141" t="s">
        <v>4106</v>
      </c>
    </row>
    <row r="963" spans="1:9" ht="37.5" outlineLevel="1" x14ac:dyDescent="0.35">
      <c r="A963" s="944">
        <v>960</v>
      </c>
      <c r="B963" s="478" t="s">
        <v>3207</v>
      </c>
      <c r="C963" s="16" t="s">
        <v>3208</v>
      </c>
      <c r="D963" s="257" t="s">
        <v>4090</v>
      </c>
      <c r="E963" s="65" t="s">
        <v>4473</v>
      </c>
      <c r="F963" s="17" t="s">
        <v>4091</v>
      </c>
      <c r="G963" s="17" t="s">
        <v>4091</v>
      </c>
      <c r="H963" s="21" t="s">
        <v>257</v>
      </c>
      <c r="I963" s="141" t="s">
        <v>4106</v>
      </c>
    </row>
    <row r="964" spans="1:9" ht="37.5" outlineLevel="1" x14ac:dyDescent="0.35">
      <c r="A964" s="944">
        <v>961</v>
      </c>
      <c r="B964" s="478" t="s">
        <v>3209</v>
      </c>
      <c r="C964" s="16" t="s">
        <v>3210</v>
      </c>
      <c r="D964" s="257" t="s">
        <v>4090</v>
      </c>
      <c r="E964" s="16"/>
      <c r="F964" s="17" t="s">
        <v>4091</v>
      </c>
      <c r="G964" s="17" t="s">
        <v>4091</v>
      </c>
      <c r="H964" s="21" t="s">
        <v>257</v>
      </c>
      <c r="I964" s="141" t="s">
        <v>4106</v>
      </c>
    </row>
    <row r="965" spans="1:9" ht="37.5" outlineLevel="1" x14ac:dyDescent="0.35">
      <c r="A965" s="944">
        <v>962</v>
      </c>
      <c r="B965" s="478" t="s">
        <v>3211</v>
      </c>
      <c r="C965" s="16" t="s">
        <v>3212</v>
      </c>
      <c r="D965" s="257" t="s">
        <v>4090</v>
      </c>
      <c r="E965" s="65" t="s">
        <v>4474</v>
      </c>
      <c r="F965" s="17" t="s">
        <v>4091</v>
      </c>
      <c r="G965" s="17" t="s">
        <v>4091</v>
      </c>
      <c r="H965" s="21" t="s">
        <v>257</v>
      </c>
      <c r="I965" s="141" t="s">
        <v>4106</v>
      </c>
    </row>
    <row r="966" spans="1:9" ht="13" outlineLevel="1" x14ac:dyDescent="0.35">
      <c r="A966" s="944">
        <v>963</v>
      </c>
      <c r="B966" s="478" t="s">
        <v>3213</v>
      </c>
      <c r="C966" s="73" t="s">
        <v>3214</v>
      </c>
      <c r="D966" s="792" t="s">
        <v>4172</v>
      </c>
      <c r="E966" s="16"/>
      <c r="F966" s="16" t="s">
        <v>2490</v>
      </c>
      <c r="G966" s="11" t="s">
        <v>4240</v>
      </c>
      <c r="H966" s="21" t="s">
        <v>257</v>
      </c>
      <c r="I966" s="141" t="s">
        <v>4111</v>
      </c>
    </row>
    <row r="967" spans="1:9" ht="13" outlineLevel="1" x14ac:dyDescent="0.35">
      <c r="A967" s="987">
        <v>964</v>
      </c>
      <c r="B967" s="477"/>
      <c r="C967" s="39" t="s">
        <v>3215</v>
      </c>
      <c r="D967" s="185"/>
      <c r="E967" s="261"/>
      <c r="F967" s="420" t="s">
        <v>1642</v>
      </c>
      <c r="G967" s="420" t="s">
        <v>1642</v>
      </c>
      <c r="H967" s="12" t="s">
        <v>1642</v>
      </c>
      <c r="I967" s="12" t="s">
        <v>1642</v>
      </c>
    </row>
    <row r="968" spans="1:9" ht="37.5" outlineLevel="1" x14ac:dyDescent="0.35">
      <c r="A968" s="944">
        <v>965</v>
      </c>
      <c r="B968" s="478" t="s">
        <v>3216</v>
      </c>
      <c r="C968" s="40" t="s">
        <v>3217</v>
      </c>
      <c r="D968" s="139" t="s">
        <v>4090</v>
      </c>
      <c r="E968" s="11"/>
      <c r="F968" s="17" t="s">
        <v>4091</v>
      </c>
      <c r="G968" s="17" t="s">
        <v>4091</v>
      </c>
      <c r="H968" s="21" t="s">
        <v>257</v>
      </c>
      <c r="I968" s="40" t="s">
        <v>4111</v>
      </c>
    </row>
    <row r="969" spans="1:9" ht="13" x14ac:dyDescent="0.35">
      <c r="A969" s="983">
        <v>966</v>
      </c>
      <c r="B969" s="476"/>
      <c r="C969" s="171" t="s">
        <v>3218</v>
      </c>
      <c r="D969" s="984"/>
      <c r="E969" s="177"/>
      <c r="F969" s="171" t="s">
        <v>1642</v>
      </c>
      <c r="G969" s="171" t="s">
        <v>1642</v>
      </c>
      <c r="H969" s="252" t="s">
        <v>1642</v>
      </c>
      <c r="I969" s="252" t="s">
        <v>1642</v>
      </c>
    </row>
    <row r="970" spans="1:9" ht="13" outlineLevel="1" x14ac:dyDescent="0.35">
      <c r="A970" s="486">
        <v>967</v>
      </c>
      <c r="B970" s="440"/>
      <c r="C970" s="15" t="s">
        <v>2797</v>
      </c>
      <c r="D970" s="988"/>
      <c r="E970" s="14"/>
      <c r="F970" s="15" t="s">
        <v>1642</v>
      </c>
      <c r="G970" s="15" t="s">
        <v>1642</v>
      </c>
      <c r="H970" s="23" t="s">
        <v>1642</v>
      </c>
      <c r="I970" s="23" t="s">
        <v>1642</v>
      </c>
    </row>
    <row r="971" spans="1:9" ht="37.5" outlineLevel="1" x14ac:dyDescent="0.35">
      <c r="A971" s="944">
        <v>968</v>
      </c>
      <c r="B971" s="478" t="s">
        <v>3219</v>
      </c>
      <c r="C971" s="65" t="s">
        <v>3220</v>
      </c>
      <c r="D971" s="257" t="s">
        <v>4090</v>
      </c>
      <c r="E971" s="16" t="s">
        <v>4475</v>
      </c>
      <c r="F971" s="17" t="s">
        <v>4091</v>
      </c>
      <c r="G971" s="17" t="s">
        <v>4091</v>
      </c>
      <c r="H971" s="21" t="s">
        <v>257</v>
      </c>
      <c r="I971" s="141" t="s">
        <v>4106</v>
      </c>
    </row>
    <row r="972" spans="1:9" ht="37.5" outlineLevel="1" x14ac:dyDescent="0.35">
      <c r="A972" s="944">
        <v>969</v>
      </c>
      <c r="B972" s="478" t="s">
        <v>3221</v>
      </c>
      <c r="C972" s="65" t="s">
        <v>3222</v>
      </c>
      <c r="D972" s="257" t="s">
        <v>4090</v>
      </c>
      <c r="E972" s="16" t="s">
        <v>4476</v>
      </c>
      <c r="F972" s="17" t="s">
        <v>4091</v>
      </c>
      <c r="G972" s="17" t="s">
        <v>4091</v>
      </c>
      <c r="H972" s="21" t="s">
        <v>257</v>
      </c>
      <c r="I972" s="141" t="s">
        <v>4106</v>
      </c>
    </row>
    <row r="973" spans="1:9" ht="37.5" outlineLevel="1" x14ac:dyDescent="0.35">
      <c r="A973" s="944">
        <v>970</v>
      </c>
      <c r="B973" s="478" t="s">
        <v>3223</v>
      </c>
      <c r="C973" s="65" t="s">
        <v>3224</v>
      </c>
      <c r="D973" s="257" t="s">
        <v>4090</v>
      </c>
      <c r="E973" s="16" t="s">
        <v>4477</v>
      </c>
      <c r="F973" s="17" t="s">
        <v>4091</v>
      </c>
      <c r="G973" s="17" t="s">
        <v>4091</v>
      </c>
      <c r="H973" s="21" t="s">
        <v>257</v>
      </c>
      <c r="I973" s="141" t="s">
        <v>4106</v>
      </c>
    </row>
    <row r="974" spans="1:9" ht="13" outlineLevel="1" x14ac:dyDescent="0.35">
      <c r="A974" s="486">
        <v>971</v>
      </c>
      <c r="B974" s="440"/>
      <c r="C974" s="15" t="s">
        <v>3225</v>
      </c>
      <c r="D974" s="988"/>
      <c r="E974" s="14"/>
      <c r="F974" s="15" t="s">
        <v>1642</v>
      </c>
      <c r="G974" s="15" t="s">
        <v>1642</v>
      </c>
      <c r="H974" s="23" t="s">
        <v>1642</v>
      </c>
      <c r="I974" s="23" t="s">
        <v>1642</v>
      </c>
    </row>
    <row r="975" spans="1:9" ht="37.5" outlineLevel="1" x14ac:dyDescent="0.35">
      <c r="A975" s="944">
        <v>972</v>
      </c>
      <c r="B975" s="478" t="s">
        <v>3226</v>
      </c>
      <c r="C975" s="65" t="s">
        <v>3227</v>
      </c>
      <c r="D975" s="257" t="s">
        <v>4090</v>
      </c>
      <c r="E975" s="16"/>
      <c r="F975" s="17" t="s">
        <v>4091</v>
      </c>
      <c r="G975" s="17" t="s">
        <v>4091</v>
      </c>
      <c r="H975" s="21" t="s">
        <v>257</v>
      </c>
      <c r="I975" s="141" t="s">
        <v>4106</v>
      </c>
    </row>
    <row r="976" spans="1:9" outlineLevel="1" x14ac:dyDescent="0.35">
      <c r="A976" s="944">
        <v>973</v>
      </c>
      <c r="B976" s="478" t="s">
        <v>3228</v>
      </c>
      <c r="C976" s="65" t="s">
        <v>3229</v>
      </c>
      <c r="D976" s="257" t="s">
        <v>4090</v>
      </c>
      <c r="E976" s="16"/>
      <c r="F976" s="17" t="s">
        <v>4091</v>
      </c>
      <c r="G976" s="17" t="s">
        <v>4091</v>
      </c>
      <c r="H976" s="21" t="s">
        <v>257</v>
      </c>
      <c r="I976" s="141" t="s">
        <v>4092</v>
      </c>
    </row>
    <row r="977" spans="1:9" s="60" customFormat="1" outlineLevel="1" x14ac:dyDescent="0.35">
      <c r="A977" s="790">
        <v>974</v>
      </c>
      <c r="B977" s="585" t="s">
        <v>3230</v>
      </c>
      <c r="C977" s="40" t="s">
        <v>3231</v>
      </c>
      <c r="D977" s="139" t="s">
        <v>4090</v>
      </c>
      <c r="E977" s="16"/>
      <c r="F977" s="70" t="s">
        <v>4091</v>
      </c>
      <c r="G977" s="70" t="s">
        <v>4091</v>
      </c>
      <c r="H977" s="21" t="s">
        <v>257</v>
      </c>
      <c r="I977" s="11" t="s">
        <v>4092</v>
      </c>
    </row>
    <row r="978" spans="1:9" s="60" customFormat="1" outlineLevel="1" x14ac:dyDescent="0.35">
      <c r="A978" s="790">
        <v>975</v>
      </c>
      <c r="B978" s="585" t="s">
        <v>3232</v>
      </c>
      <c r="C978" s="40" t="s">
        <v>3233</v>
      </c>
      <c r="D978" s="43" t="s">
        <v>4094</v>
      </c>
      <c r="E978" s="16"/>
      <c r="F978" s="70" t="s">
        <v>4091</v>
      </c>
      <c r="G978" s="70" t="s">
        <v>4091</v>
      </c>
      <c r="H978" s="20" t="s">
        <v>1870</v>
      </c>
      <c r="I978" s="20" t="s">
        <v>4091</v>
      </c>
    </row>
    <row r="979" spans="1:9" s="60" customFormat="1" outlineLevel="1" x14ac:dyDescent="0.35">
      <c r="A979" s="790">
        <v>976</v>
      </c>
      <c r="B979" s="585" t="s">
        <v>3234</v>
      </c>
      <c r="C979" s="40" t="s">
        <v>3235</v>
      </c>
      <c r="D979" s="139" t="s">
        <v>4090</v>
      </c>
      <c r="E979" s="16"/>
      <c r="F979" s="70" t="s">
        <v>4091</v>
      </c>
      <c r="G979" s="70" t="s">
        <v>4091</v>
      </c>
      <c r="H979" s="21" t="s">
        <v>257</v>
      </c>
      <c r="I979" s="11" t="s">
        <v>4092</v>
      </c>
    </row>
    <row r="980" spans="1:9" outlineLevel="1" x14ac:dyDescent="0.35">
      <c r="A980" s="944">
        <v>977</v>
      </c>
      <c r="B980" s="478" t="s">
        <v>3236</v>
      </c>
      <c r="C980" s="65" t="s">
        <v>3237</v>
      </c>
      <c r="D980" s="931" t="s">
        <v>4094</v>
      </c>
      <c r="E980" s="16" t="s">
        <v>4133</v>
      </c>
      <c r="F980" s="17" t="s">
        <v>4091</v>
      </c>
      <c r="G980" s="17" t="s">
        <v>4091</v>
      </c>
      <c r="H980" s="141" t="s">
        <v>1870</v>
      </c>
      <c r="I980" s="141" t="s">
        <v>4091</v>
      </c>
    </row>
    <row r="981" spans="1:9" ht="13" x14ac:dyDescent="0.35">
      <c r="A981" s="983">
        <v>978</v>
      </c>
      <c r="B981" s="476"/>
      <c r="C981" s="171" t="s">
        <v>3238</v>
      </c>
      <c r="D981" s="984"/>
      <c r="E981" s="177"/>
      <c r="F981" s="171" t="s">
        <v>1642</v>
      </c>
      <c r="G981" s="171" t="s">
        <v>1642</v>
      </c>
      <c r="H981" s="252" t="s">
        <v>1642</v>
      </c>
      <c r="I981" s="252" t="s">
        <v>1642</v>
      </c>
    </row>
    <row r="982" spans="1:9" ht="13" outlineLevel="1" x14ac:dyDescent="0.35">
      <c r="A982" s="486">
        <v>979</v>
      </c>
      <c r="B982" s="440"/>
      <c r="C982" s="15" t="s">
        <v>2818</v>
      </c>
      <c r="D982" s="988"/>
      <c r="E982" s="14"/>
      <c r="F982" s="15" t="s">
        <v>1642</v>
      </c>
      <c r="G982" s="15" t="s">
        <v>1642</v>
      </c>
      <c r="H982" s="23" t="s">
        <v>1642</v>
      </c>
      <c r="I982" s="23" t="s">
        <v>1642</v>
      </c>
    </row>
    <row r="983" spans="1:9" ht="37.5" outlineLevel="1" x14ac:dyDescent="0.35">
      <c r="A983" s="944">
        <v>980</v>
      </c>
      <c r="B983" s="427" t="s">
        <v>3239</v>
      </c>
      <c r="C983" s="11" t="s">
        <v>3240</v>
      </c>
      <c r="D983" s="257" t="s">
        <v>4090</v>
      </c>
      <c r="E983" s="16" t="s">
        <v>4478</v>
      </c>
      <c r="F983" s="17" t="s">
        <v>4091</v>
      </c>
      <c r="G983" s="17" t="s">
        <v>4091</v>
      </c>
      <c r="H983" s="21" t="s">
        <v>257</v>
      </c>
      <c r="I983" s="141" t="s">
        <v>4106</v>
      </c>
    </row>
    <row r="984" spans="1:9" outlineLevel="1" x14ac:dyDescent="0.35">
      <c r="A984" s="944">
        <v>981</v>
      </c>
      <c r="B984" s="427" t="s">
        <v>3241</v>
      </c>
      <c r="C984" s="11" t="s">
        <v>3242</v>
      </c>
      <c r="D984" s="930" t="s">
        <v>1994</v>
      </c>
      <c r="E984" s="16" t="s">
        <v>4479</v>
      </c>
      <c r="F984" s="17" t="s">
        <v>4091</v>
      </c>
      <c r="G984" s="17" t="s">
        <v>4091</v>
      </c>
      <c r="H984" s="21" t="s">
        <v>257</v>
      </c>
      <c r="I984" s="40" t="s">
        <v>4101</v>
      </c>
    </row>
    <row r="985" spans="1:9" ht="37.5" outlineLevel="1" x14ac:dyDescent="0.35">
      <c r="A985" s="790">
        <v>982</v>
      </c>
      <c r="B985" s="585" t="s">
        <v>3243</v>
      </c>
      <c r="C985" s="11" t="s">
        <v>997</v>
      </c>
      <c r="D985" s="792" t="s">
        <v>4172</v>
      </c>
      <c r="E985" s="16"/>
      <c r="F985" s="69" t="s">
        <v>4271</v>
      </c>
      <c r="G985" s="69" t="s">
        <v>4272</v>
      </c>
      <c r="H985" s="21" t="s">
        <v>259</v>
      </c>
      <c r="I985" s="11" t="s">
        <v>4106</v>
      </c>
    </row>
    <row r="986" spans="1:9" outlineLevel="1" x14ac:dyDescent="0.35">
      <c r="A986" s="944">
        <v>983</v>
      </c>
      <c r="B986" s="427" t="s">
        <v>3244</v>
      </c>
      <c r="C986" s="11" t="s">
        <v>3245</v>
      </c>
      <c r="D986" s="951" t="s">
        <v>4090</v>
      </c>
      <c r="E986" s="16"/>
      <c r="F986" s="17" t="s">
        <v>4091</v>
      </c>
      <c r="G986" s="17" t="s">
        <v>4091</v>
      </c>
      <c r="H986" s="21" t="s">
        <v>257</v>
      </c>
      <c r="I986" s="141" t="s">
        <v>4092</v>
      </c>
    </row>
    <row r="987" spans="1:9" outlineLevel="1" x14ac:dyDescent="0.35">
      <c r="A987" s="944">
        <v>984</v>
      </c>
      <c r="B987" s="427" t="s">
        <v>3246</v>
      </c>
      <c r="C987" s="11" t="s">
        <v>3247</v>
      </c>
      <c r="D987" s="951" t="s">
        <v>4090</v>
      </c>
      <c r="E987" s="16"/>
      <c r="F987" s="17" t="s">
        <v>4091</v>
      </c>
      <c r="G987" s="17" t="s">
        <v>4091</v>
      </c>
      <c r="H987" s="21" t="s">
        <v>257</v>
      </c>
      <c r="I987" s="141" t="s">
        <v>4092</v>
      </c>
    </row>
    <row r="988" spans="1:9" ht="13" x14ac:dyDescent="0.35">
      <c r="A988" s="983">
        <v>985</v>
      </c>
      <c r="B988" s="476"/>
      <c r="C988" s="178" t="s">
        <v>3266</v>
      </c>
      <c r="D988" s="989"/>
      <c r="E988" s="179"/>
      <c r="F988" s="418" t="s">
        <v>1642</v>
      </c>
      <c r="G988" s="418" t="s">
        <v>1642</v>
      </c>
      <c r="H988" s="250" t="s">
        <v>1642</v>
      </c>
      <c r="I988" s="250" t="s">
        <v>1642</v>
      </c>
    </row>
    <row r="989" spans="1:9" ht="13" outlineLevel="1" x14ac:dyDescent="0.35">
      <c r="A989" s="813">
        <v>986</v>
      </c>
      <c r="B989" s="479"/>
      <c r="C989" s="10" t="s">
        <v>2799</v>
      </c>
      <c r="D989" s="990"/>
      <c r="E989" s="7"/>
      <c r="F989" s="80" t="s">
        <v>1642</v>
      </c>
      <c r="G989" s="80" t="s">
        <v>1642</v>
      </c>
      <c r="H989" s="420" t="s">
        <v>1642</v>
      </c>
      <c r="I989" s="420" t="s">
        <v>1642</v>
      </c>
    </row>
    <row r="990" spans="1:9" ht="37.5" outlineLevel="1" x14ac:dyDescent="0.35">
      <c r="A990" s="784">
        <v>987</v>
      </c>
      <c r="B990" s="439" t="s">
        <v>3267</v>
      </c>
      <c r="C990" s="17" t="s">
        <v>3268</v>
      </c>
      <c r="D990" s="257" t="s">
        <v>4090</v>
      </c>
      <c r="E990" s="16"/>
      <c r="F990" s="17" t="s">
        <v>4091</v>
      </c>
      <c r="G990" s="17" t="s">
        <v>4091</v>
      </c>
      <c r="H990" s="17" t="s">
        <v>257</v>
      </c>
      <c r="I990" s="141" t="s">
        <v>4106</v>
      </c>
    </row>
    <row r="991" spans="1:9" outlineLevel="1" x14ac:dyDescent="0.35">
      <c r="A991" s="784">
        <v>988</v>
      </c>
      <c r="B991" s="439" t="s">
        <v>3269</v>
      </c>
      <c r="C991" s="17" t="s">
        <v>3270</v>
      </c>
      <c r="D991" s="257" t="s">
        <v>4090</v>
      </c>
      <c r="E991" s="16"/>
      <c r="F991" s="17" t="s">
        <v>4091</v>
      </c>
      <c r="G991" s="17" t="s">
        <v>4091</v>
      </c>
      <c r="H991" s="17" t="s">
        <v>257</v>
      </c>
      <c r="I991" s="141" t="s">
        <v>4092</v>
      </c>
    </row>
    <row r="992" spans="1:9" outlineLevel="1" x14ac:dyDescent="0.35">
      <c r="A992" s="784">
        <v>989</v>
      </c>
      <c r="B992" s="439" t="s">
        <v>3271</v>
      </c>
      <c r="C992" s="40" t="s">
        <v>3272</v>
      </c>
      <c r="D992" s="257" t="s">
        <v>4090</v>
      </c>
      <c r="E992" s="16" t="s">
        <v>4480</v>
      </c>
      <c r="F992" s="17" t="s">
        <v>4091</v>
      </c>
      <c r="G992" s="17" t="s">
        <v>4091</v>
      </c>
      <c r="H992" s="17" t="s">
        <v>257</v>
      </c>
      <c r="I992" s="141" t="s">
        <v>4092</v>
      </c>
    </row>
    <row r="993" spans="1:9" ht="13" x14ac:dyDescent="0.35">
      <c r="A993" s="983">
        <v>990</v>
      </c>
      <c r="B993" s="476"/>
      <c r="C993" s="178" t="s">
        <v>3273</v>
      </c>
      <c r="D993" s="989"/>
      <c r="E993" s="179"/>
      <c r="F993" s="418" t="s">
        <v>1642</v>
      </c>
      <c r="G993" s="418" t="s">
        <v>1642</v>
      </c>
      <c r="H993" s="250" t="s">
        <v>1642</v>
      </c>
      <c r="I993" s="250" t="s">
        <v>1642</v>
      </c>
    </row>
    <row r="994" spans="1:9" ht="13" outlineLevel="1" x14ac:dyDescent="0.35">
      <c r="A994" s="813">
        <v>991</v>
      </c>
      <c r="B994" s="479"/>
      <c r="C994" s="10" t="s">
        <v>3274</v>
      </c>
      <c r="D994" s="990"/>
      <c r="E994" s="7"/>
      <c r="F994" s="80" t="s">
        <v>1642</v>
      </c>
      <c r="G994" s="80" t="s">
        <v>1642</v>
      </c>
      <c r="H994" s="420" t="s">
        <v>1642</v>
      </c>
      <c r="I994" s="420" t="s">
        <v>1642</v>
      </c>
    </row>
    <row r="995" spans="1:9" outlineLevel="1" x14ac:dyDescent="0.35">
      <c r="A995" s="784">
        <v>992</v>
      </c>
      <c r="B995" s="439" t="s">
        <v>3275</v>
      </c>
      <c r="C995" s="17" t="s">
        <v>3276</v>
      </c>
      <c r="D995" s="257" t="s">
        <v>4090</v>
      </c>
      <c r="E995" s="614"/>
      <c r="F995" s="17" t="s">
        <v>4091</v>
      </c>
      <c r="G995" s="17" t="s">
        <v>4091</v>
      </c>
      <c r="H995" s="17" t="s">
        <v>257</v>
      </c>
      <c r="I995" s="141" t="s">
        <v>4092</v>
      </c>
    </row>
    <row r="996" spans="1:9" ht="37.5" outlineLevel="1" x14ac:dyDescent="0.35">
      <c r="A996" s="784">
        <v>993</v>
      </c>
      <c r="B996" s="439" t="s">
        <v>3277</v>
      </c>
      <c r="C996" s="17" t="s">
        <v>3278</v>
      </c>
      <c r="D996" s="792" t="s">
        <v>4172</v>
      </c>
      <c r="E996" s="614"/>
      <c r="F996" s="9" t="s">
        <v>4173</v>
      </c>
      <c r="G996" s="9" t="s">
        <v>4174</v>
      </c>
      <c r="H996" s="17" t="s">
        <v>257</v>
      </c>
      <c r="I996" s="141" t="s">
        <v>4106</v>
      </c>
    </row>
    <row r="997" spans="1:9" ht="37.5" outlineLevel="1" x14ac:dyDescent="0.35">
      <c r="A997" s="784">
        <v>994</v>
      </c>
      <c r="B997" s="439" t="s">
        <v>3279</v>
      </c>
      <c r="C997" s="17" t="s">
        <v>3280</v>
      </c>
      <c r="D997" s="792" t="s">
        <v>4172</v>
      </c>
      <c r="E997" s="614"/>
      <c r="F997" s="9" t="s">
        <v>4173</v>
      </c>
      <c r="G997" s="9" t="s">
        <v>4174</v>
      </c>
      <c r="H997" s="17" t="s">
        <v>257</v>
      </c>
      <c r="I997" s="141" t="s">
        <v>4106</v>
      </c>
    </row>
    <row r="998" spans="1:9" outlineLevel="1" x14ac:dyDescent="0.35">
      <c r="A998" s="784">
        <v>995</v>
      </c>
      <c r="B998" s="439" t="s">
        <v>3281</v>
      </c>
      <c r="C998" s="17" t="s">
        <v>3282</v>
      </c>
      <c r="D998" s="930" t="s">
        <v>1994</v>
      </c>
      <c r="E998" s="614"/>
      <c r="F998" s="17" t="s">
        <v>4091</v>
      </c>
      <c r="G998" s="17" t="s">
        <v>4091</v>
      </c>
      <c r="H998" s="17" t="s">
        <v>257</v>
      </c>
      <c r="I998" s="40" t="s">
        <v>4101</v>
      </c>
    </row>
    <row r="999" spans="1:9" outlineLevel="1" x14ac:dyDescent="0.35">
      <c r="A999" s="784">
        <v>996</v>
      </c>
      <c r="B999" s="439" t="s">
        <v>3283</v>
      </c>
      <c r="C999" s="17" t="s">
        <v>3284</v>
      </c>
      <c r="D999" s="931" t="s">
        <v>4094</v>
      </c>
      <c r="E999" s="614"/>
      <c r="F999" s="17" t="s">
        <v>4091</v>
      </c>
      <c r="G999" s="17" t="s">
        <v>4091</v>
      </c>
      <c r="H999" s="141" t="s">
        <v>1870</v>
      </c>
      <c r="I999" s="141" t="s">
        <v>4091</v>
      </c>
    </row>
    <row r="1000" spans="1:9" outlineLevel="1" x14ac:dyDescent="0.35">
      <c r="A1000" s="784">
        <v>997</v>
      </c>
      <c r="B1000" s="439" t="s">
        <v>3285</v>
      </c>
      <c r="C1000" s="17" t="s">
        <v>3286</v>
      </c>
      <c r="D1000" s="931" t="s">
        <v>4094</v>
      </c>
      <c r="E1000" s="614"/>
      <c r="F1000" s="17" t="s">
        <v>4091</v>
      </c>
      <c r="G1000" s="17" t="s">
        <v>4091</v>
      </c>
      <c r="H1000" s="141" t="s">
        <v>1870</v>
      </c>
      <c r="I1000" s="141" t="s">
        <v>4091</v>
      </c>
    </row>
    <row r="1001" spans="1:9" outlineLevel="1" x14ac:dyDescent="0.35">
      <c r="A1001" s="784">
        <v>998</v>
      </c>
      <c r="B1001" s="439" t="s">
        <v>3287</v>
      </c>
      <c r="C1001" s="17" t="s">
        <v>3288</v>
      </c>
      <c r="D1001" s="931" t="s">
        <v>4094</v>
      </c>
      <c r="E1001" s="614"/>
      <c r="F1001" s="17" t="s">
        <v>4091</v>
      </c>
      <c r="G1001" s="17" t="s">
        <v>4091</v>
      </c>
      <c r="H1001" s="141" t="s">
        <v>1870</v>
      </c>
      <c r="I1001" s="141" t="s">
        <v>4091</v>
      </c>
    </row>
    <row r="1002" spans="1:9" outlineLevel="1" x14ac:dyDescent="0.35">
      <c r="A1002" s="784">
        <v>999</v>
      </c>
      <c r="B1002" s="439" t="s">
        <v>3289</v>
      </c>
      <c r="C1002" s="17" t="s">
        <v>3290</v>
      </c>
      <c r="D1002" s="931" t="s">
        <v>4094</v>
      </c>
      <c r="E1002" s="614"/>
      <c r="F1002" s="17" t="s">
        <v>4091</v>
      </c>
      <c r="G1002" s="17" t="s">
        <v>4091</v>
      </c>
      <c r="H1002" s="141" t="s">
        <v>1870</v>
      </c>
      <c r="I1002" s="141" t="s">
        <v>4091</v>
      </c>
    </row>
    <row r="1003" spans="1:9" outlineLevel="1" x14ac:dyDescent="0.35">
      <c r="A1003" s="784">
        <v>1000</v>
      </c>
      <c r="B1003" s="439" t="s">
        <v>3291</v>
      </c>
      <c r="C1003" s="17" t="s">
        <v>3292</v>
      </c>
      <c r="D1003" s="931" t="s">
        <v>4094</v>
      </c>
      <c r="E1003" s="614"/>
      <c r="F1003" s="17" t="s">
        <v>4091</v>
      </c>
      <c r="G1003" s="17" t="s">
        <v>4091</v>
      </c>
      <c r="H1003" s="141" t="s">
        <v>1870</v>
      </c>
      <c r="I1003" s="141" t="s">
        <v>4091</v>
      </c>
    </row>
    <row r="1004" spans="1:9" ht="37.5" outlineLevel="1" x14ac:dyDescent="0.35">
      <c r="A1004" s="784">
        <v>1001</v>
      </c>
      <c r="B1004" s="439" t="s">
        <v>3293</v>
      </c>
      <c r="C1004" s="17" t="s">
        <v>3294</v>
      </c>
      <c r="D1004" s="792" t="s">
        <v>4172</v>
      </c>
      <c r="E1004" s="614"/>
      <c r="F1004" s="9" t="s">
        <v>4173</v>
      </c>
      <c r="G1004" s="9" t="s">
        <v>4174</v>
      </c>
      <c r="H1004" s="17" t="s">
        <v>257</v>
      </c>
      <c r="I1004" s="141" t="s">
        <v>4106</v>
      </c>
    </row>
    <row r="1005" spans="1:9" ht="37.5" outlineLevel="1" x14ac:dyDescent="0.35">
      <c r="A1005" s="784">
        <v>1002</v>
      </c>
      <c r="B1005" s="439" t="s">
        <v>3295</v>
      </c>
      <c r="C1005" s="17" t="s">
        <v>3296</v>
      </c>
      <c r="D1005" s="792" t="s">
        <v>4172</v>
      </c>
      <c r="E1005" s="614"/>
      <c r="F1005" s="9" t="s">
        <v>4173</v>
      </c>
      <c r="G1005" s="9" t="s">
        <v>4174</v>
      </c>
      <c r="H1005" s="17" t="s">
        <v>257</v>
      </c>
      <c r="I1005" s="141" t="s">
        <v>4106</v>
      </c>
    </row>
    <row r="1006" spans="1:9" ht="37.5" outlineLevel="1" x14ac:dyDescent="0.35">
      <c r="A1006" s="784">
        <v>1003</v>
      </c>
      <c r="B1006" s="439" t="s">
        <v>3297</v>
      </c>
      <c r="C1006" s="17" t="s">
        <v>3298</v>
      </c>
      <c r="D1006" s="792" t="s">
        <v>4172</v>
      </c>
      <c r="E1006" s="47" t="s">
        <v>4377</v>
      </c>
      <c r="F1006" s="9" t="s">
        <v>4173</v>
      </c>
      <c r="G1006" s="9" t="s">
        <v>4174</v>
      </c>
      <c r="H1006" s="17" t="s">
        <v>257</v>
      </c>
      <c r="I1006" s="141" t="s">
        <v>4106</v>
      </c>
    </row>
    <row r="1007" spans="1:9" ht="37.5" outlineLevel="1" x14ac:dyDescent="0.35">
      <c r="A1007" s="784">
        <v>1004</v>
      </c>
      <c r="B1007" s="439" t="s">
        <v>3299</v>
      </c>
      <c r="C1007" s="17" t="s">
        <v>3300</v>
      </c>
      <c r="D1007" s="792" t="s">
        <v>4172</v>
      </c>
      <c r="E1007" s="47" t="s">
        <v>4377</v>
      </c>
      <c r="F1007" s="9" t="s">
        <v>4173</v>
      </c>
      <c r="G1007" s="9" t="s">
        <v>4174</v>
      </c>
      <c r="H1007" s="17" t="s">
        <v>257</v>
      </c>
      <c r="I1007" s="141" t="s">
        <v>4106</v>
      </c>
    </row>
    <row r="1008" spans="1:9" ht="37.5" outlineLevel="1" x14ac:dyDescent="0.35">
      <c r="A1008" s="784">
        <v>1005</v>
      </c>
      <c r="B1008" s="439" t="s">
        <v>3301</v>
      </c>
      <c r="C1008" s="17" t="s">
        <v>3302</v>
      </c>
      <c r="D1008" s="257" t="s">
        <v>4090</v>
      </c>
      <c r="E1008" s="614"/>
      <c r="F1008" s="17" t="s">
        <v>4091</v>
      </c>
      <c r="G1008" s="17" t="s">
        <v>4091</v>
      </c>
      <c r="H1008" s="17" t="s">
        <v>257</v>
      </c>
      <c r="I1008" s="141" t="s">
        <v>4106</v>
      </c>
    </row>
    <row r="1009" spans="1:9" ht="37.5" outlineLevel="1" x14ac:dyDescent="0.35">
      <c r="A1009" s="784">
        <v>1006</v>
      </c>
      <c r="B1009" s="439" t="s">
        <v>3303</v>
      </c>
      <c r="C1009" s="17" t="s">
        <v>3304</v>
      </c>
      <c r="D1009" s="257" t="s">
        <v>4090</v>
      </c>
      <c r="E1009" s="614"/>
      <c r="F1009" s="17" t="s">
        <v>4091</v>
      </c>
      <c r="G1009" s="17" t="s">
        <v>4091</v>
      </c>
      <c r="H1009" s="17" t="s">
        <v>257</v>
      </c>
      <c r="I1009" s="141" t="s">
        <v>4106</v>
      </c>
    </row>
    <row r="1010" spans="1:9" ht="13" outlineLevel="1" x14ac:dyDescent="0.35">
      <c r="A1010" s="813">
        <v>1007</v>
      </c>
      <c r="B1010" s="479"/>
      <c r="C1010" s="10" t="s">
        <v>3229</v>
      </c>
      <c r="D1010" s="990"/>
      <c r="E1010" s="7"/>
      <c r="F1010" s="80" t="s">
        <v>1642</v>
      </c>
      <c r="G1010" s="80" t="s">
        <v>1642</v>
      </c>
      <c r="H1010" s="420" t="s">
        <v>1642</v>
      </c>
      <c r="I1010" s="420" t="s">
        <v>1642</v>
      </c>
    </row>
    <row r="1011" spans="1:9" outlineLevel="1" x14ac:dyDescent="0.35">
      <c r="A1011" s="784">
        <v>1008</v>
      </c>
      <c r="B1011" s="439" t="s">
        <v>3305</v>
      </c>
      <c r="C1011" s="17" t="s">
        <v>3306</v>
      </c>
      <c r="D1011" s="951" t="s">
        <v>4090</v>
      </c>
      <c r="E1011" s="70" t="s">
        <v>4659</v>
      </c>
      <c r="F1011" s="17" t="s">
        <v>4091</v>
      </c>
      <c r="G1011" s="17" t="s">
        <v>4091</v>
      </c>
      <c r="H1011" s="17" t="s">
        <v>257</v>
      </c>
      <c r="I1011" s="141" t="s">
        <v>4092</v>
      </c>
    </row>
    <row r="1012" spans="1:9" ht="37.5" outlineLevel="1" x14ac:dyDescent="0.35">
      <c r="A1012" s="784">
        <v>1009</v>
      </c>
      <c r="B1012" s="439" t="s">
        <v>3307</v>
      </c>
      <c r="C1012" s="17" t="s">
        <v>3308</v>
      </c>
      <c r="D1012" s="792" t="s">
        <v>4172</v>
      </c>
      <c r="E1012" s="70" t="s">
        <v>4660</v>
      </c>
      <c r="F1012" s="17" t="s">
        <v>4173</v>
      </c>
      <c r="G1012" s="17" t="s">
        <v>4174</v>
      </c>
      <c r="H1012" s="17" t="s">
        <v>257</v>
      </c>
      <c r="I1012" s="141" t="s">
        <v>4106</v>
      </c>
    </row>
    <row r="1013" spans="1:9" ht="13" outlineLevel="1" x14ac:dyDescent="0.35">
      <c r="A1013" s="813">
        <v>1010</v>
      </c>
      <c r="B1013" s="479"/>
      <c r="C1013" s="10" t="s">
        <v>3309</v>
      </c>
      <c r="D1013" s="990"/>
      <c r="E1013" s="7"/>
      <c r="F1013" s="80" t="s">
        <v>1642</v>
      </c>
      <c r="G1013" s="80" t="s">
        <v>1642</v>
      </c>
      <c r="H1013" s="420" t="s">
        <v>1642</v>
      </c>
      <c r="I1013" s="420" t="s">
        <v>1642</v>
      </c>
    </row>
    <row r="1014" spans="1:9" outlineLevel="1" x14ac:dyDescent="0.35">
      <c r="A1014" s="784">
        <v>1011</v>
      </c>
      <c r="B1014" s="439" t="s">
        <v>3310</v>
      </c>
      <c r="C1014" s="17" t="s">
        <v>3311</v>
      </c>
      <c r="D1014" s="931" t="s">
        <v>4094</v>
      </c>
      <c r="E1014" s="614" t="s">
        <v>4661</v>
      </c>
      <c r="F1014" s="17" t="s">
        <v>4091</v>
      </c>
      <c r="G1014" s="17" t="s">
        <v>4091</v>
      </c>
      <c r="H1014" s="141" t="s">
        <v>1870</v>
      </c>
      <c r="I1014" s="141" t="s">
        <v>4091</v>
      </c>
    </row>
    <row r="1015" spans="1:9" outlineLevel="1" x14ac:dyDescent="0.35">
      <c r="A1015" s="784">
        <v>1012</v>
      </c>
      <c r="B1015" s="439" t="s">
        <v>3312</v>
      </c>
      <c r="C1015" s="17" t="s">
        <v>3313</v>
      </c>
      <c r="D1015" s="931" t="s">
        <v>4094</v>
      </c>
      <c r="E1015" s="614" t="s">
        <v>4661</v>
      </c>
      <c r="F1015" s="17" t="s">
        <v>4091</v>
      </c>
      <c r="G1015" s="17" t="s">
        <v>4091</v>
      </c>
      <c r="H1015" s="141" t="s">
        <v>1870</v>
      </c>
      <c r="I1015" s="141" t="s">
        <v>4091</v>
      </c>
    </row>
    <row r="1016" spans="1:9" ht="13" outlineLevel="1" x14ac:dyDescent="0.35">
      <c r="A1016" s="991">
        <v>1013</v>
      </c>
      <c r="B1016" s="480"/>
      <c r="C1016" s="10" t="s">
        <v>3314</v>
      </c>
      <c r="D1016" s="990"/>
      <c r="E1016" s="7"/>
      <c r="F1016" s="80" t="s">
        <v>1642</v>
      </c>
      <c r="G1016" s="80" t="s">
        <v>1642</v>
      </c>
      <c r="H1016" s="420" t="s">
        <v>1642</v>
      </c>
      <c r="I1016" s="420" t="s">
        <v>1642</v>
      </c>
    </row>
    <row r="1017" spans="1:9" outlineLevel="1" x14ac:dyDescent="0.35">
      <c r="A1017" s="992">
        <v>1014</v>
      </c>
      <c r="B1017" s="481" t="s">
        <v>3315</v>
      </c>
      <c r="C1017" s="9" t="s">
        <v>3316</v>
      </c>
      <c r="D1017" s="257" t="s">
        <v>4090</v>
      </c>
      <c r="E1017" s="614"/>
      <c r="F1017" s="17" t="s">
        <v>4091</v>
      </c>
      <c r="G1017" s="17" t="s">
        <v>4091</v>
      </c>
      <c r="H1017" s="17" t="s">
        <v>257</v>
      </c>
      <c r="I1017" s="141" t="s">
        <v>4092</v>
      </c>
    </row>
    <row r="1018" spans="1:9" outlineLevel="1" x14ac:dyDescent="0.35">
      <c r="A1018" s="992">
        <v>1015</v>
      </c>
      <c r="B1018" s="481" t="s">
        <v>3317</v>
      </c>
      <c r="C1018" s="9" t="s">
        <v>3318</v>
      </c>
      <c r="D1018" s="257" t="s">
        <v>4090</v>
      </c>
      <c r="E1018" s="614"/>
      <c r="F1018" s="17" t="s">
        <v>4091</v>
      </c>
      <c r="G1018" s="17" t="s">
        <v>4091</v>
      </c>
      <c r="H1018" s="17" t="s">
        <v>257</v>
      </c>
      <c r="I1018" s="141" t="s">
        <v>4092</v>
      </c>
    </row>
    <row r="1019" spans="1:9" outlineLevel="1" x14ac:dyDescent="0.35">
      <c r="A1019" s="992">
        <v>1016</v>
      </c>
      <c r="B1019" s="481" t="s">
        <v>3319</v>
      </c>
      <c r="C1019" s="9" t="s">
        <v>3320</v>
      </c>
      <c r="D1019" s="257" t="s">
        <v>4090</v>
      </c>
      <c r="E1019" s="614"/>
      <c r="F1019" s="17" t="s">
        <v>4091</v>
      </c>
      <c r="G1019" s="17" t="s">
        <v>4091</v>
      </c>
      <c r="H1019" s="17" t="s">
        <v>257</v>
      </c>
      <c r="I1019" s="141" t="s">
        <v>4092</v>
      </c>
    </row>
    <row r="1020" spans="1:9" ht="37.5" outlineLevel="1" x14ac:dyDescent="0.35">
      <c r="A1020" s="992">
        <v>1017</v>
      </c>
      <c r="B1020" s="481" t="s">
        <v>3321</v>
      </c>
      <c r="C1020" s="9" t="s">
        <v>3322</v>
      </c>
      <c r="D1020" s="792" t="s">
        <v>4172</v>
      </c>
      <c r="E1020" s="47" t="s">
        <v>4377</v>
      </c>
      <c r="F1020" s="17" t="s">
        <v>4173</v>
      </c>
      <c r="G1020" s="9" t="s">
        <v>4174</v>
      </c>
      <c r="H1020" s="17" t="s">
        <v>257</v>
      </c>
      <c r="I1020" s="141" t="s">
        <v>4106</v>
      </c>
    </row>
    <row r="1021" spans="1:9" ht="37.5" outlineLevel="1" x14ac:dyDescent="0.35">
      <c r="A1021" s="992">
        <v>1018</v>
      </c>
      <c r="B1021" s="481" t="s">
        <v>3323</v>
      </c>
      <c r="C1021" s="9" t="s">
        <v>3324</v>
      </c>
      <c r="D1021" s="792" t="s">
        <v>4172</v>
      </c>
      <c r="E1021" s="47" t="s">
        <v>4377</v>
      </c>
      <c r="F1021" s="17" t="s">
        <v>4173</v>
      </c>
      <c r="G1021" s="9" t="s">
        <v>4174</v>
      </c>
      <c r="H1021" s="17" t="s">
        <v>257</v>
      </c>
      <c r="I1021" s="141" t="s">
        <v>4106</v>
      </c>
    </row>
    <row r="1022" spans="1:9" ht="37.5" outlineLevel="1" x14ac:dyDescent="0.35">
      <c r="A1022" s="992">
        <v>1019</v>
      </c>
      <c r="B1022" s="481" t="s">
        <v>3325</v>
      </c>
      <c r="C1022" s="9" t="s">
        <v>3326</v>
      </c>
      <c r="D1022" s="792" t="s">
        <v>4172</v>
      </c>
      <c r="E1022" s="47" t="s">
        <v>4377</v>
      </c>
      <c r="F1022" s="17" t="s">
        <v>4173</v>
      </c>
      <c r="G1022" s="9" t="s">
        <v>4174</v>
      </c>
      <c r="H1022" s="17" t="s">
        <v>257</v>
      </c>
      <c r="I1022" s="141" t="s">
        <v>4106</v>
      </c>
    </row>
    <row r="1023" spans="1:9" ht="13" outlineLevel="1" x14ac:dyDescent="0.35">
      <c r="A1023" s="991">
        <v>1020</v>
      </c>
      <c r="B1023" s="480"/>
      <c r="C1023" s="10" t="s">
        <v>3327</v>
      </c>
      <c r="D1023" s="990"/>
      <c r="E1023" s="7"/>
      <c r="F1023" s="80" t="s">
        <v>1642</v>
      </c>
      <c r="G1023" s="80" t="s">
        <v>1642</v>
      </c>
      <c r="H1023" s="420" t="s">
        <v>1642</v>
      </c>
      <c r="I1023" s="420" t="s">
        <v>1642</v>
      </c>
    </row>
    <row r="1024" spans="1:9" ht="37.5" outlineLevel="1" x14ac:dyDescent="0.35">
      <c r="A1024" s="992">
        <v>1021</v>
      </c>
      <c r="B1024" s="481" t="s">
        <v>3328</v>
      </c>
      <c r="C1024" s="9" t="s">
        <v>3329</v>
      </c>
      <c r="D1024" s="792" t="s">
        <v>4172</v>
      </c>
      <c r="E1024" s="47" t="s">
        <v>4377</v>
      </c>
      <c r="F1024" s="9" t="s">
        <v>4173</v>
      </c>
      <c r="G1024" s="9" t="s">
        <v>4174</v>
      </c>
      <c r="H1024" s="17" t="s">
        <v>257</v>
      </c>
      <c r="I1024" s="141" t="s">
        <v>4106</v>
      </c>
    </row>
    <row r="1025" spans="1:9" ht="13" outlineLevel="1" x14ac:dyDescent="0.35">
      <c r="A1025" s="991">
        <v>1022</v>
      </c>
      <c r="B1025" s="480"/>
      <c r="C1025" s="10" t="s">
        <v>3330</v>
      </c>
      <c r="D1025" s="990"/>
      <c r="E1025" s="7"/>
      <c r="F1025" s="80" t="s">
        <v>1642</v>
      </c>
      <c r="G1025" s="80" t="s">
        <v>1642</v>
      </c>
      <c r="H1025" s="420" t="s">
        <v>1642</v>
      </c>
      <c r="I1025" s="420" t="s">
        <v>1642</v>
      </c>
    </row>
    <row r="1026" spans="1:9" outlineLevel="1" x14ac:dyDescent="0.35">
      <c r="A1026" s="992">
        <v>1023</v>
      </c>
      <c r="B1026" s="481" t="s">
        <v>3331</v>
      </c>
      <c r="C1026" s="9" t="s">
        <v>3332</v>
      </c>
      <c r="D1026" s="257" t="s">
        <v>4090</v>
      </c>
      <c r="E1026" s="614"/>
      <c r="F1026" s="17" t="s">
        <v>4091</v>
      </c>
      <c r="G1026" s="17" t="s">
        <v>4091</v>
      </c>
      <c r="H1026" s="17" t="s">
        <v>257</v>
      </c>
      <c r="I1026" s="141" t="s">
        <v>4092</v>
      </c>
    </row>
    <row r="1027" spans="1:9" ht="37.5" outlineLevel="1" x14ac:dyDescent="0.35">
      <c r="A1027" s="992">
        <v>1024</v>
      </c>
      <c r="B1027" s="481" t="s">
        <v>3333</v>
      </c>
      <c r="C1027" s="9" t="s">
        <v>3334</v>
      </c>
      <c r="D1027" s="792" t="s">
        <v>4172</v>
      </c>
      <c r="E1027" s="47" t="s">
        <v>4377</v>
      </c>
      <c r="F1027" s="9" t="s">
        <v>4173</v>
      </c>
      <c r="G1027" s="9" t="s">
        <v>4174</v>
      </c>
      <c r="H1027" s="17" t="s">
        <v>257</v>
      </c>
      <c r="I1027" s="141" t="s">
        <v>4106</v>
      </c>
    </row>
    <row r="1028" spans="1:9" ht="39" outlineLevel="1" x14ac:dyDescent="0.35">
      <c r="A1028" s="991">
        <v>1025</v>
      </c>
      <c r="B1028" s="480"/>
      <c r="C1028" s="10" t="s">
        <v>3335</v>
      </c>
      <c r="D1028" s="990"/>
      <c r="E1028" s="7"/>
      <c r="F1028" s="80" t="s">
        <v>1642</v>
      </c>
      <c r="G1028" s="80" t="s">
        <v>1642</v>
      </c>
      <c r="H1028" s="420" t="s">
        <v>1642</v>
      </c>
      <c r="I1028" s="420" t="s">
        <v>1642</v>
      </c>
    </row>
    <row r="1029" spans="1:9" outlineLevel="1" x14ac:dyDescent="0.35">
      <c r="A1029" s="993">
        <v>1026</v>
      </c>
      <c r="B1029" s="482" t="s">
        <v>3336</v>
      </c>
      <c r="C1029" s="9" t="s">
        <v>3337</v>
      </c>
      <c r="D1029" s="257" t="s">
        <v>4090</v>
      </c>
      <c r="E1029" s="614"/>
      <c r="F1029" s="17" t="s">
        <v>4091</v>
      </c>
      <c r="G1029" s="17" t="s">
        <v>4091</v>
      </c>
      <c r="H1029" s="17" t="s">
        <v>257</v>
      </c>
      <c r="I1029" s="141" t="s">
        <v>4092</v>
      </c>
    </row>
    <row r="1030" spans="1:9" outlineLevel="1" x14ac:dyDescent="0.35">
      <c r="A1030" s="993">
        <v>1027</v>
      </c>
      <c r="B1030" s="482" t="s">
        <v>3338</v>
      </c>
      <c r="C1030" s="9" t="s">
        <v>3339</v>
      </c>
      <c r="D1030" s="931" t="s">
        <v>4094</v>
      </c>
      <c r="E1030" s="614"/>
      <c r="F1030" s="17" t="s">
        <v>4091</v>
      </c>
      <c r="G1030" s="17" t="s">
        <v>4091</v>
      </c>
      <c r="H1030" s="141" t="s">
        <v>1870</v>
      </c>
      <c r="I1030" s="141" t="s">
        <v>4091</v>
      </c>
    </row>
    <row r="1031" spans="1:9" ht="37.5" outlineLevel="1" x14ac:dyDescent="0.35">
      <c r="A1031" s="993">
        <v>1028</v>
      </c>
      <c r="B1031" s="482" t="s">
        <v>3340</v>
      </c>
      <c r="C1031" s="9" t="s">
        <v>3341</v>
      </c>
      <c r="D1031" s="257" t="s">
        <v>4090</v>
      </c>
      <c r="E1031" s="614"/>
      <c r="F1031" s="17" t="s">
        <v>4091</v>
      </c>
      <c r="G1031" s="17" t="s">
        <v>4091</v>
      </c>
      <c r="H1031" s="17" t="s">
        <v>257</v>
      </c>
      <c r="I1031" s="141" t="s">
        <v>4092</v>
      </c>
    </row>
    <row r="1032" spans="1:9" outlineLevel="1" x14ac:dyDescent="0.35">
      <c r="A1032" s="993">
        <v>1029</v>
      </c>
      <c r="B1032" s="482" t="s">
        <v>3342</v>
      </c>
      <c r="C1032" s="9" t="s">
        <v>3343</v>
      </c>
      <c r="D1032" s="931" t="s">
        <v>4094</v>
      </c>
      <c r="E1032" s="614"/>
      <c r="F1032" s="17" t="s">
        <v>4091</v>
      </c>
      <c r="G1032" s="17" t="s">
        <v>4091</v>
      </c>
      <c r="H1032" s="141" t="s">
        <v>1870</v>
      </c>
      <c r="I1032" s="141" t="s">
        <v>4091</v>
      </c>
    </row>
    <row r="1033" spans="1:9" ht="37.5" outlineLevel="1" x14ac:dyDescent="0.35">
      <c r="A1033" s="993">
        <v>1030</v>
      </c>
      <c r="B1033" s="482" t="s">
        <v>3344</v>
      </c>
      <c r="C1033" s="9" t="s">
        <v>3345</v>
      </c>
      <c r="D1033" s="257" t="s">
        <v>4090</v>
      </c>
      <c r="E1033" s="614" t="s">
        <v>4662</v>
      </c>
      <c r="F1033" s="17" t="s">
        <v>4091</v>
      </c>
      <c r="G1033" s="17" t="s">
        <v>4091</v>
      </c>
      <c r="H1033" s="17" t="s">
        <v>257</v>
      </c>
      <c r="I1033" s="141" t="s">
        <v>4106</v>
      </c>
    </row>
    <row r="1034" spans="1:9" outlineLevel="1" x14ac:dyDescent="0.35">
      <c r="A1034" s="993">
        <v>1031</v>
      </c>
      <c r="B1034" s="482" t="s">
        <v>3346</v>
      </c>
      <c r="C1034" s="9" t="s">
        <v>3347</v>
      </c>
      <c r="D1034" s="257" t="s">
        <v>4090</v>
      </c>
      <c r="E1034" s="614"/>
      <c r="F1034" s="17" t="s">
        <v>4091</v>
      </c>
      <c r="G1034" s="17" t="s">
        <v>4091</v>
      </c>
      <c r="H1034" s="17" t="s">
        <v>257</v>
      </c>
      <c r="I1034" s="141" t="s">
        <v>4092</v>
      </c>
    </row>
    <row r="1035" spans="1:9" ht="25" outlineLevel="1" x14ac:dyDescent="0.35">
      <c r="A1035" s="993">
        <v>1032</v>
      </c>
      <c r="B1035" s="482" t="s">
        <v>3348</v>
      </c>
      <c r="C1035" s="9" t="s">
        <v>3349</v>
      </c>
      <c r="D1035" s="931" t="s">
        <v>4094</v>
      </c>
      <c r="E1035" s="614"/>
      <c r="F1035" s="17" t="s">
        <v>4091</v>
      </c>
      <c r="G1035" s="17" t="s">
        <v>4091</v>
      </c>
      <c r="H1035" s="141" t="s">
        <v>1870</v>
      </c>
      <c r="I1035" s="141" t="s">
        <v>4091</v>
      </c>
    </row>
    <row r="1036" spans="1:9" ht="13" outlineLevel="1" x14ac:dyDescent="0.35">
      <c r="A1036" s="991">
        <v>1033</v>
      </c>
      <c r="B1036" s="480"/>
      <c r="C1036" s="10" t="s">
        <v>3350</v>
      </c>
      <c r="D1036" s="990"/>
      <c r="E1036" s="7"/>
      <c r="F1036" s="80" t="s">
        <v>1642</v>
      </c>
      <c r="G1036" s="80" t="s">
        <v>1642</v>
      </c>
      <c r="H1036" s="420" t="s">
        <v>1642</v>
      </c>
      <c r="I1036" s="420" t="s">
        <v>1642</v>
      </c>
    </row>
    <row r="1037" spans="1:9" outlineLevel="1" x14ac:dyDescent="0.35">
      <c r="A1037" s="993">
        <v>1034</v>
      </c>
      <c r="B1037" s="482" t="s">
        <v>3351</v>
      </c>
      <c r="C1037" s="9" t="s">
        <v>3352</v>
      </c>
      <c r="D1037" s="257" t="s">
        <v>4090</v>
      </c>
      <c r="E1037" s="614"/>
      <c r="F1037" s="17" t="s">
        <v>4091</v>
      </c>
      <c r="G1037" s="17" t="s">
        <v>4091</v>
      </c>
      <c r="H1037" s="17" t="s">
        <v>257</v>
      </c>
      <c r="I1037" s="141" t="s">
        <v>4092</v>
      </c>
    </row>
    <row r="1038" spans="1:9" outlineLevel="1" x14ac:dyDescent="0.35">
      <c r="A1038" s="934">
        <v>1035</v>
      </c>
      <c r="B1038" s="457" t="s">
        <v>3353</v>
      </c>
      <c r="C1038" s="9" t="s">
        <v>3354</v>
      </c>
      <c r="D1038" s="257" t="s">
        <v>4090</v>
      </c>
      <c r="E1038" s="614"/>
      <c r="F1038" s="17" t="s">
        <v>4091</v>
      </c>
      <c r="G1038" s="17" t="s">
        <v>4091</v>
      </c>
      <c r="H1038" s="17" t="s">
        <v>257</v>
      </c>
      <c r="I1038" s="141" t="s">
        <v>4092</v>
      </c>
    </row>
    <row r="1039" spans="1:9" ht="13" x14ac:dyDescent="0.35">
      <c r="A1039" s="983">
        <v>1036</v>
      </c>
      <c r="B1039" s="476"/>
      <c r="C1039" s="176" t="s">
        <v>3376</v>
      </c>
      <c r="D1039" s="994"/>
      <c r="E1039" s="381"/>
      <c r="F1039" s="381" t="s">
        <v>1642</v>
      </c>
      <c r="G1039" s="382" t="s">
        <v>4091</v>
      </c>
      <c r="H1039" s="250" t="s">
        <v>1642</v>
      </c>
      <c r="I1039" s="250" t="s">
        <v>1642</v>
      </c>
    </row>
    <row r="1040" spans="1:9" ht="13" outlineLevel="1" x14ac:dyDescent="0.35">
      <c r="A1040" s="799">
        <v>1037</v>
      </c>
      <c r="B1040" s="431"/>
      <c r="C1040" s="420" t="s">
        <v>3377</v>
      </c>
      <c r="D1040" s="185"/>
      <c r="E1040" s="416"/>
      <c r="F1040" s="420" t="s">
        <v>1642</v>
      </c>
      <c r="G1040" s="131" t="s">
        <v>4091</v>
      </c>
      <c r="H1040" s="15" t="s">
        <v>1642</v>
      </c>
      <c r="I1040" s="15" t="s">
        <v>1642</v>
      </c>
    </row>
    <row r="1041" spans="1:9" outlineLevel="1" x14ac:dyDescent="0.35">
      <c r="A1041" s="944">
        <v>1038</v>
      </c>
      <c r="B1041" s="427" t="s">
        <v>3378</v>
      </c>
      <c r="C1041" s="11" t="s">
        <v>3379</v>
      </c>
      <c r="D1041" s="257" t="s">
        <v>4090</v>
      </c>
      <c r="E1041" s="16"/>
      <c r="F1041" s="17" t="s">
        <v>4091</v>
      </c>
      <c r="G1041" s="383" t="s">
        <v>4091</v>
      </c>
      <c r="H1041" s="17" t="s">
        <v>257</v>
      </c>
      <c r="I1041" s="141" t="s">
        <v>4092</v>
      </c>
    </row>
    <row r="1042" spans="1:9" outlineLevel="1" x14ac:dyDescent="0.35">
      <c r="A1042" s="944">
        <v>1039</v>
      </c>
      <c r="B1042" s="427" t="s">
        <v>3380</v>
      </c>
      <c r="C1042" s="11" t="s">
        <v>3381</v>
      </c>
      <c r="D1042" s="257" t="s">
        <v>4090</v>
      </c>
      <c r="E1042" s="16"/>
      <c r="F1042" s="17" t="s">
        <v>4091</v>
      </c>
      <c r="G1042" s="383" t="s">
        <v>4091</v>
      </c>
      <c r="H1042" s="17" t="s">
        <v>257</v>
      </c>
      <c r="I1042" s="141" t="s">
        <v>4092</v>
      </c>
    </row>
    <row r="1043" spans="1:9" ht="37.5" outlineLevel="1" x14ac:dyDescent="0.35">
      <c r="A1043" s="944">
        <v>1040</v>
      </c>
      <c r="B1043" s="427" t="s">
        <v>3382</v>
      </c>
      <c r="C1043" s="11" t="s">
        <v>3383</v>
      </c>
      <c r="D1043" s="257" t="s">
        <v>4090</v>
      </c>
      <c r="E1043" s="16"/>
      <c r="F1043" s="17" t="s">
        <v>4091</v>
      </c>
      <c r="G1043" s="383" t="s">
        <v>4091</v>
      </c>
      <c r="H1043" s="17" t="s">
        <v>257</v>
      </c>
      <c r="I1043" s="141" t="s">
        <v>4106</v>
      </c>
    </row>
    <row r="1044" spans="1:9" outlineLevel="1" x14ac:dyDescent="0.35">
      <c r="A1044" s="944">
        <v>1041</v>
      </c>
      <c r="B1044" s="427" t="s">
        <v>3384</v>
      </c>
      <c r="C1044" s="11" t="s">
        <v>3385</v>
      </c>
      <c r="D1044" s="931" t="s">
        <v>4094</v>
      </c>
      <c r="E1044" s="16"/>
      <c r="F1044" s="17" t="s">
        <v>4091</v>
      </c>
      <c r="G1044" s="383" t="s">
        <v>4091</v>
      </c>
      <c r="H1044" s="141" t="s">
        <v>1870</v>
      </c>
      <c r="I1044" s="141" t="s">
        <v>4091</v>
      </c>
    </row>
    <row r="1045" spans="1:9" outlineLevel="1" x14ac:dyDescent="0.35">
      <c r="A1045" s="944">
        <v>1042</v>
      </c>
      <c r="B1045" s="427" t="s">
        <v>3386</v>
      </c>
      <c r="C1045" s="11" t="s">
        <v>3387</v>
      </c>
      <c r="D1045" s="931" t="s">
        <v>4094</v>
      </c>
      <c r="E1045" s="16"/>
      <c r="F1045" s="17" t="s">
        <v>4091</v>
      </c>
      <c r="G1045" s="383" t="s">
        <v>4091</v>
      </c>
      <c r="H1045" s="141" t="s">
        <v>1870</v>
      </c>
      <c r="I1045" s="141" t="s">
        <v>4091</v>
      </c>
    </row>
    <row r="1046" spans="1:9" outlineLevel="1" x14ac:dyDescent="0.35">
      <c r="A1046" s="944">
        <v>1043</v>
      </c>
      <c r="B1046" s="427" t="s">
        <v>3388</v>
      </c>
      <c r="C1046" s="11" t="s">
        <v>3389</v>
      </c>
      <c r="D1046" s="257" t="s">
        <v>4090</v>
      </c>
      <c r="E1046" s="16"/>
      <c r="F1046" s="17" t="s">
        <v>4091</v>
      </c>
      <c r="G1046" s="383" t="s">
        <v>4091</v>
      </c>
      <c r="H1046" s="17" t="s">
        <v>257</v>
      </c>
      <c r="I1046" s="141" t="s">
        <v>4092</v>
      </c>
    </row>
    <row r="1047" spans="1:9" ht="37.5" outlineLevel="1" x14ac:dyDescent="0.35">
      <c r="A1047" s="944">
        <v>1044</v>
      </c>
      <c r="B1047" s="427" t="s">
        <v>3390</v>
      </c>
      <c r="C1047" s="11" t="s">
        <v>3391</v>
      </c>
      <c r="D1047" s="257" t="s">
        <v>4090</v>
      </c>
      <c r="E1047" s="16"/>
      <c r="F1047" s="17" t="s">
        <v>4091</v>
      </c>
      <c r="G1047" s="383" t="s">
        <v>4091</v>
      </c>
      <c r="H1047" s="17" t="s">
        <v>257</v>
      </c>
      <c r="I1047" s="141" t="s">
        <v>4106</v>
      </c>
    </row>
    <row r="1048" spans="1:9" outlineLevel="1" x14ac:dyDescent="0.35">
      <c r="A1048" s="944">
        <v>1045</v>
      </c>
      <c r="B1048" s="427" t="s">
        <v>3392</v>
      </c>
      <c r="C1048" s="11" t="s">
        <v>3393</v>
      </c>
      <c r="D1048" s="931" t="s">
        <v>4094</v>
      </c>
      <c r="E1048" s="16"/>
      <c r="F1048" s="17" t="s">
        <v>4091</v>
      </c>
      <c r="G1048" s="383" t="s">
        <v>4091</v>
      </c>
      <c r="H1048" s="141" t="s">
        <v>1870</v>
      </c>
      <c r="I1048" s="141" t="s">
        <v>4091</v>
      </c>
    </row>
    <row r="1049" spans="1:9" outlineLevel="1" x14ac:dyDescent="0.35">
      <c r="A1049" s="944">
        <v>1046</v>
      </c>
      <c r="B1049" s="427" t="s">
        <v>3394</v>
      </c>
      <c r="C1049" s="11" t="s">
        <v>3395</v>
      </c>
      <c r="D1049" s="931" t="s">
        <v>4094</v>
      </c>
      <c r="E1049" s="16"/>
      <c r="F1049" s="17" t="s">
        <v>4091</v>
      </c>
      <c r="G1049" s="383" t="s">
        <v>4091</v>
      </c>
      <c r="H1049" s="141" t="s">
        <v>1870</v>
      </c>
      <c r="I1049" s="141" t="s">
        <v>4091</v>
      </c>
    </row>
    <row r="1050" spans="1:9" outlineLevel="1" x14ac:dyDescent="0.35">
      <c r="A1050" s="944">
        <v>1047</v>
      </c>
      <c r="B1050" s="427" t="s">
        <v>3396</v>
      </c>
      <c r="C1050" s="11" t="s">
        <v>3397</v>
      </c>
      <c r="D1050" s="257" t="s">
        <v>4090</v>
      </c>
      <c r="E1050" s="16"/>
      <c r="F1050" s="17" t="s">
        <v>4091</v>
      </c>
      <c r="G1050" s="383" t="s">
        <v>4091</v>
      </c>
      <c r="H1050" s="17" t="s">
        <v>257</v>
      </c>
      <c r="I1050" s="141" t="s">
        <v>4092</v>
      </c>
    </row>
    <row r="1051" spans="1:9" outlineLevel="1" x14ac:dyDescent="0.35">
      <c r="A1051" s="944">
        <v>1048</v>
      </c>
      <c r="B1051" s="427" t="s">
        <v>3398</v>
      </c>
      <c r="C1051" s="11" t="s">
        <v>3399</v>
      </c>
      <c r="D1051" s="931" t="s">
        <v>4094</v>
      </c>
      <c r="E1051" s="16" t="s">
        <v>4663</v>
      </c>
      <c r="F1051" s="17" t="s">
        <v>4091</v>
      </c>
      <c r="G1051" s="383" t="s">
        <v>4091</v>
      </c>
      <c r="H1051" s="141" t="s">
        <v>1870</v>
      </c>
      <c r="I1051" s="141" t="s">
        <v>4091</v>
      </c>
    </row>
    <row r="1052" spans="1:9" outlineLevel="1" x14ac:dyDescent="0.35">
      <c r="A1052" s="944">
        <v>1049</v>
      </c>
      <c r="B1052" s="427" t="s">
        <v>3400</v>
      </c>
      <c r="C1052" s="11" t="s">
        <v>3401</v>
      </c>
      <c r="D1052" s="931" t="s">
        <v>4094</v>
      </c>
      <c r="E1052" s="16"/>
      <c r="F1052" s="17" t="s">
        <v>4091</v>
      </c>
      <c r="G1052" s="383" t="s">
        <v>4091</v>
      </c>
      <c r="H1052" s="141" t="s">
        <v>1870</v>
      </c>
      <c r="I1052" s="141" t="s">
        <v>4091</v>
      </c>
    </row>
    <row r="1053" spans="1:9" outlineLevel="1" x14ac:dyDescent="0.35">
      <c r="A1053" s="944">
        <v>1050</v>
      </c>
      <c r="B1053" s="427" t="s">
        <v>3402</v>
      </c>
      <c r="C1053" s="11" t="s">
        <v>3403</v>
      </c>
      <c r="D1053" s="931" t="s">
        <v>4094</v>
      </c>
      <c r="E1053" s="16"/>
      <c r="F1053" s="17" t="s">
        <v>4091</v>
      </c>
      <c r="G1053" s="383" t="s">
        <v>4091</v>
      </c>
      <c r="H1053" s="141" t="s">
        <v>1870</v>
      </c>
      <c r="I1053" s="141" t="s">
        <v>4091</v>
      </c>
    </row>
    <row r="1054" spans="1:9" outlineLevel="1" x14ac:dyDescent="0.35">
      <c r="A1054" s="944">
        <v>1051</v>
      </c>
      <c r="B1054" s="427" t="s">
        <v>3404</v>
      </c>
      <c r="C1054" s="11" t="s">
        <v>3405</v>
      </c>
      <c r="D1054" s="931" t="s">
        <v>4094</v>
      </c>
      <c r="E1054" s="16"/>
      <c r="F1054" s="17" t="s">
        <v>4091</v>
      </c>
      <c r="G1054" s="383" t="s">
        <v>4091</v>
      </c>
      <c r="H1054" s="141" t="s">
        <v>1870</v>
      </c>
      <c r="I1054" s="141" t="s">
        <v>4091</v>
      </c>
    </row>
    <row r="1055" spans="1:9" outlineLevel="1" x14ac:dyDescent="0.35">
      <c r="A1055" s="944">
        <v>1052</v>
      </c>
      <c r="B1055" s="427" t="s">
        <v>3406</v>
      </c>
      <c r="C1055" s="11" t="s">
        <v>3407</v>
      </c>
      <c r="D1055" s="257" t="s">
        <v>4090</v>
      </c>
      <c r="E1055" s="16"/>
      <c r="F1055" s="17" t="s">
        <v>4091</v>
      </c>
      <c r="G1055" s="383" t="s">
        <v>4091</v>
      </c>
      <c r="H1055" s="17" t="s">
        <v>257</v>
      </c>
      <c r="I1055" s="141" t="s">
        <v>4092</v>
      </c>
    </row>
    <row r="1056" spans="1:9" outlineLevel="1" x14ac:dyDescent="0.35">
      <c r="A1056" s="944">
        <v>1053</v>
      </c>
      <c r="B1056" s="427" t="s">
        <v>3408</v>
      </c>
      <c r="C1056" s="11" t="s">
        <v>3409</v>
      </c>
      <c r="D1056" s="257" t="s">
        <v>4090</v>
      </c>
      <c r="E1056" s="16"/>
      <c r="F1056" s="17" t="s">
        <v>4091</v>
      </c>
      <c r="G1056" s="383" t="s">
        <v>4091</v>
      </c>
      <c r="H1056" s="17" t="s">
        <v>257</v>
      </c>
      <c r="I1056" s="141" t="s">
        <v>4092</v>
      </c>
    </row>
    <row r="1057" spans="1:9" outlineLevel="1" x14ac:dyDescent="0.35">
      <c r="A1057" s="944">
        <v>1054</v>
      </c>
      <c r="B1057" s="427" t="s">
        <v>3410</v>
      </c>
      <c r="C1057" s="11" t="s">
        <v>3411</v>
      </c>
      <c r="D1057" s="931" t="s">
        <v>4094</v>
      </c>
      <c r="E1057" s="16"/>
      <c r="F1057" s="17" t="s">
        <v>4091</v>
      </c>
      <c r="G1057" s="383" t="s">
        <v>4091</v>
      </c>
      <c r="H1057" s="141" t="s">
        <v>1870</v>
      </c>
      <c r="I1057" s="141" t="s">
        <v>4091</v>
      </c>
    </row>
    <row r="1058" spans="1:9" outlineLevel="1" x14ac:dyDescent="0.35">
      <c r="A1058" s="944">
        <v>1055</v>
      </c>
      <c r="B1058" s="427" t="s">
        <v>3412</v>
      </c>
      <c r="C1058" s="11" t="s">
        <v>3413</v>
      </c>
      <c r="D1058" s="931" t="s">
        <v>4094</v>
      </c>
      <c r="E1058" s="16"/>
      <c r="F1058" s="17" t="s">
        <v>4091</v>
      </c>
      <c r="G1058" s="383" t="s">
        <v>4091</v>
      </c>
      <c r="H1058" s="141" t="s">
        <v>1870</v>
      </c>
      <c r="I1058" s="141" t="s">
        <v>4091</v>
      </c>
    </row>
    <row r="1059" spans="1:9" outlineLevel="1" x14ac:dyDescent="0.35">
      <c r="A1059" s="944">
        <v>1056</v>
      </c>
      <c r="B1059" s="427" t="s">
        <v>3414</v>
      </c>
      <c r="C1059" s="11" t="s">
        <v>3415</v>
      </c>
      <c r="D1059" s="931" t="s">
        <v>4094</v>
      </c>
      <c r="E1059" s="16"/>
      <c r="F1059" s="17" t="s">
        <v>4091</v>
      </c>
      <c r="G1059" s="383" t="s">
        <v>4091</v>
      </c>
      <c r="H1059" s="141" t="s">
        <v>1870</v>
      </c>
      <c r="I1059" s="141" t="s">
        <v>4091</v>
      </c>
    </row>
    <row r="1060" spans="1:9" outlineLevel="1" x14ac:dyDescent="0.35">
      <c r="A1060" s="944">
        <v>1057</v>
      </c>
      <c r="B1060" s="427" t="s">
        <v>3416</v>
      </c>
      <c r="C1060" s="11" t="s">
        <v>3417</v>
      </c>
      <c r="D1060" s="931" t="s">
        <v>4094</v>
      </c>
      <c r="E1060" s="16" t="s">
        <v>4664</v>
      </c>
      <c r="F1060" s="17" t="s">
        <v>4091</v>
      </c>
      <c r="G1060" s="383" t="s">
        <v>4091</v>
      </c>
      <c r="H1060" s="141" t="s">
        <v>1870</v>
      </c>
      <c r="I1060" s="141" t="s">
        <v>4091</v>
      </c>
    </row>
    <row r="1061" spans="1:9" outlineLevel="1" x14ac:dyDescent="0.35">
      <c r="A1061" s="944">
        <v>1058</v>
      </c>
      <c r="B1061" s="427" t="s">
        <v>3418</v>
      </c>
      <c r="C1061" s="11" t="s">
        <v>3419</v>
      </c>
      <c r="D1061" s="931" t="s">
        <v>4094</v>
      </c>
      <c r="E1061" s="16"/>
      <c r="F1061" s="17" t="s">
        <v>4091</v>
      </c>
      <c r="G1061" s="383" t="s">
        <v>4091</v>
      </c>
      <c r="H1061" s="141" t="s">
        <v>1870</v>
      </c>
      <c r="I1061" s="141" t="s">
        <v>4091</v>
      </c>
    </row>
    <row r="1062" spans="1:9" outlineLevel="1" x14ac:dyDescent="0.35">
      <c r="A1062" s="944">
        <v>1059</v>
      </c>
      <c r="B1062" s="427" t="s">
        <v>3420</v>
      </c>
      <c r="C1062" s="11" t="s">
        <v>3421</v>
      </c>
      <c r="D1062" s="931" t="s">
        <v>4094</v>
      </c>
      <c r="E1062" s="16"/>
      <c r="F1062" s="17" t="s">
        <v>4091</v>
      </c>
      <c r="G1062" s="383" t="s">
        <v>4091</v>
      </c>
      <c r="H1062" s="141" t="s">
        <v>1870</v>
      </c>
      <c r="I1062" s="141" t="s">
        <v>4091</v>
      </c>
    </row>
    <row r="1063" spans="1:9" outlineLevel="1" x14ac:dyDescent="0.35">
      <c r="A1063" s="944">
        <v>1060</v>
      </c>
      <c r="B1063" s="427" t="s">
        <v>3422</v>
      </c>
      <c r="C1063" s="11" t="s">
        <v>3423</v>
      </c>
      <c r="D1063" s="931" t="s">
        <v>4094</v>
      </c>
      <c r="E1063" s="16"/>
      <c r="F1063" s="17" t="s">
        <v>4091</v>
      </c>
      <c r="G1063" s="383" t="s">
        <v>4091</v>
      </c>
      <c r="H1063" s="141" t="s">
        <v>1870</v>
      </c>
      <c r="I1063" s="141" t="s">
        <v>4091</v>
      </c>
    </row>
    <row r="1064" spans="1:9" ht="37.5" outlineLevel="1" x14ac:dyDescent="0.35">
      <c r="A1064" s="944">
        <v>1061</v>
      </c>
      <c r="B1064" s="427" t="s">
        <v>3424</v>
      </c>
      <c r="C1064" s="11" t="s">
        <v>3425</v>
      </c>
      <c r="D1064" s="257" t="s">
        <v>4090</v>
      </c>
      <c r="E1064" s="16"/>
      <c r="F1064" s="17" t="s">
        <v>4091</v>
      </c>
      <c r="G1064" s="383" t="s">
        <v>4091</v>
      </c>
      <c r="H1064" s="17" t="s">
        <v>257</v>
      </c>
      <c r="I1064" s="141" t="s">
        <v>4106</v>
      </c>
    </row>
    <row r="1065" spans="1:9" ht="25" outlineLevel="1" x14ac:dyDescent="0.35">
      <c r="A1065" s="944">
        <v>1062</v>
      </c>
      <c r="B1065" s="427" t="s">
        <v>3426</v>
      </c>
      <c r="C1065" s="11" t="s">
        <v>3427</v>
      </c>
      <c r="D1065" s="43" t="s">
        <v>4094</v>
      </c>
      <c r="E1065" s="16"/>
      <c r="F1065" s="17" t="s">
        <v>4091</v>
      </c>
      <c r="G1065" s="383" t="s">
        <v>4091</v>
      </c>
      <c r="H1065" s="141" t="s">
        <v>1870</v>
      </c>
      <c r="I1065" s="141" t="s">
        <v>4091</v>
      </c>
    </row>
    <row r="1066" spans="1:9" outlineLevel="1" x14ac:dyDescent="0.35">
      <c r="A1066" s="944">
        <v>1063</v>
      </c>
      <c r="B1066" s="427" t="s">
        <v>3428</v>
      </c>
      <c r="C1066" s="11" t="s">
        <v>3429</v>
      </c>
      <c r="D1066" s="43" t="s">
        <v>4094</v>
      </c>
      <c r="E1066" s="16"/>
      <c r="F1066" s="17" t="s">
        <v>4091</v>
      </c>
      <c r="G1066" s="383" t="s">
        <v>4091</v>
      </c>
      <c r="H1066" s="141" t="s">
        <v>1870</v>
      </c>
      <c r="I1066" s="141" t="s">
        <v>4091</v>
      </c>
    </row>
    <row r="1067" spans="1:9" ht="25" outlineLevel="1" x14ac:dyDescent="0.35">
      <c r="A1067" s="944">
        <v>1064</v>
      </c>
      <c r="B1067" s="427" t="s">
        <v>3430</v>
      </c>
      <c r="C1067" s="11" t="s">
        <v>3431</v>
      </c>
      <c r="D1067" s="43" t="s">
        <v>4094</v>
      </c>
      <c r="E1067" s="16"/>
      <c r="F1067" s="17" t="s">
        <v>4091</v>
      </c>
      <c r="G1067" s="383" t="s">
        <v>4091</v>
      </c>
      <c r="H1067" s="141" t="s">
        <v>1870</v>
      </c>
      <c r="I1067" s="141" t="s">
        <v>4091</v>
      </c>
    </row>
    <row r="1068" spans="1:9" outlineLevel="1" x14ac:dyDescent="0.35">
      <c r="A1068" s="944">
        <v>1065</v>
      </c>
      <c r="B1068" s="427" t="s">
        <v>3432</v>
      </c>
      <c r="C1068" s="11" t="s">
        <v>3433</v>
      </c>
      <c r="D1068" s="139" t="s">
        <v>4090</v>
      </c>
      <c r="E1068" s="16" t="s">
        <v>4665</v>
      </c>
      <c r="F1068" s="17" t="s">
        <v>4091</v>
      </c>
      <c r="G1068" s="383" t="s">
        <v>4091</v>
      </c>
      <c r="H1068" s="17" t="s">
        <v>257</v>
      </c>
      <c r="I1068" s="141" t="s">
        <v>4092</v>
      </c>
    </row>
    <row r="1069" spans="1:9" ht="13" outlineLevel="1" x14ac:dyDescent="0.35">
      <c r="A1069" s="799">
        <v>1066</v>
      </c>
      <c r="B1069" s="431"/>
      <c r="C1069" s="420" t="s">
        <v>2818</v>
      </c>
      <c r="D1069" s="422"/>
      <c r="E1069" s="416"/>
      <c r="F1069" s="420" t="s">
        <v>1642</v>
      </c>
      <c r="G1069" s="131" t="s">
        <v>4091</v>
      </c>
      <c r="H1069" s="15" t="s">
        <v>1642</v>
      </c>
      <c r="I1069" s="15" t="s">
        <v>1642</v>
      </c>
    </row>
    <row r="1070" spans="1:9" ht="62.5" outlineLevel="1" x14ac:dyDescent="0.35">
      <c r="A1070" s="944">
        <v>1067</v>
      </c>
      <c r="B1070" s="427" t="s">
        <v>3434</v>
      </c>
      <c r="C1070" s="11" t="s">
        <v>3435</v>
      </c>
      <c r="D1070" s="792" t="s">
        <v>4172</v>
      </c>
      <c r="E1070" s="16" t="s">
        <v>4755</v>
      </c>
      <c r="F1070" s="16" t="s">
        <v>2490</v>
      </c>
      <c r="G1070" s="11" t="s">
        <v>4240</v>
      </c>
      <c r="H1070" s="21" t="s">
        <v>257</v>
      </c>
      <c r="I1070" s="141" t="s">
        <v>4106</v>
      </c>
    </row>
    <row r="1071" spans="1:9" ht="37.5" outlineLevel="1" x14ac:dyDescent="0.35">
      <c r="A1071" s="944">
        <v>1068</v>
      </c>
      <c r="B1071" s="427" t="s">
        <v>3436</v>
      </c>
      <c r="C1071" s="11" t="s">
        <v>3437</v>
      </c>
      <c r="D1071" s="257" t="s">
        <v>4090</v>
      </c>
      <c r="E1071" s="16" t="s">
        <v>4667</v>
      </c>
      <c r="F1071" s="17" t="s">
        <v>4091</v>
      </c>
      <c r="G1071" s="383" t="s">
        <v>4091</v>
      </c>
      <c r="H1071" s="17" t="s">
        <v>257</v>
      </c>
      <c r="I1071" s="141" t="s">
        <v>4106</v>
      </c>
    </row>
    <row r="1072" spans="1:9" ht="37.5" outlineLevel="1" x14ac:dyDescent="0.35">
      <c r="A1072" s="944">
        <v>1069</v>
      </c>
      <c r="B1072" s="427" t="s">
        <v>3438</v>
      </c>
      <c r="C1072" s="11" t="s">
        <v>3062</v>
      </c>
      <c r="D1072" s="257" t="s">
        <v>4090</v>
      </c>
      <c r="E1072" s="16"/>
      <c r="F1072" s="17" t="s">
        <v>4091</v>
      </c>
      <c r="G1072" s="17" t="s">
        <v>4091</v>
      </c>
      <c r="H1072" s="17" t="s">
        <v>257</v>
      </c>
      <c r="I1072" s="141" t="s">
        <v>4106</v>
      </c>
    </row>
    <row r="1073" spans="1:9" ht="37.5" outlineLevel="1" x14ac:dyDescent="0.35">
      <c r="A1073" s="944">
        <v>1070</v>
      </c>
      <c r="B1073" s="427" t="s">
        <v>3439</v>
      </c>
      <c r="C1073" s="11" t="s">
        <v>3440</v>
      </c>
      <c r="D1073" s="257" t="s">
        <v>4090</v>
      </c>
      <c r="E1073" s="16" t="s">
        <v>4668</v>
      </c>
      <c r="F1073" s="17" t="s">
        <v>4091</v>
      </c>
      <c r="G1073" s="383" t="s">
        <v>4091</v>
      </c>
      <c r="H1073" s="17" t="s">
        <v>257</v>
      </c>
      <c r="I1073" s="141" t="s">
        <v>4106</v>
      </c>
    </row>
    <row r="1074" spans="1:9" outlineLevel="1" x14ac:dyDescent="0.35">
      <c r="A1074" s="944">
        <v>1071</v>
      </c>
      <c r="B1074" s="427" t="s">
        <v>3441</v>
      </c>
      <c r="C1074" s="11" t="s">
        <v>3442</v>
      </c>
      <c r="D1074" s="139" t="s">
        <v>4090</v>
      </c>
      <c r="E1074" s="16"/>
      <c r="F1074" s="17" t="s">
        <v>4091</v>
      </c>
      <c r="G1074" s="383" t="s">
        <v>4091</v>
      </c>
      <c r="H1074" s="17" t="s">
        <v>257</v>
      </c>
      <c r="I1074" s="141" t="s">
        <v>4092</v>
      </c>
    </row>
    <row r="1075" spans="1:9" outlineLevel="1" x14ac:dyDescent="0.35">
      <c r="A1075" s="944">
        <v>1072</v>
      </c>
      <c r="B1075" s="427" t="s">
        <v>3443</v>
      </c>
      <c r="C1075" s="11" t="s">
        <v>3078</v>
      </c>
      <c r="D1075" s="139" t="s">
        <v>4090</v>
      </c>
      <c r="E1075" s="16"/>
      <c r="F1075" s="17" t="s">
        <v>4091</v>
      </c>
      <c r="G1075" s="383" t="s">
        <v>4091</v>
      </c>
      <c r="H1075" s="17" t="s">
        <v>257</v>
      </c>
      <c r="I1075" s="141" t="s">
        <v>4092</v>
      </c>
    </row>
    <row r="1076" spans="1:9" outlineLevel="1" x14ac:dyDescent="0.35">
      <c r="A1076" s="944">
        <v>1073</v>
      </c>
      <c r="B1076" s="427" t="s">
        <v>3444</v>
      </c>
      <c r="C1076" s="11" t="s">
        <v>3445</v>
      </c>
      <c r="D1076" s="139" t="s">
        <v>4090</v>
      </c>
      <c r="E1076" s="16"/>
      <c r="F1076" s="17" t="s">
        <v>4091</v>
      </c>
      <c r="G1076" s="383" t="s">
        <v>4091</v>
      </c>
      <c r="H1076" s="17" t="s">
        <v>257</v>
      </c>
      <c r="I1076" s="141" t="s">
        <v>4092</v>
      </c>
    </row>
    <row r="1077" spans="1:9" outlineLevel="1" x14ac:dyDescent="0.35">
      <c r="A1077" s="944">
        <v>1074</v>
      </c>
      <c r="B1077" s="427" t="s">
        <v>3446</v>
      </c>
      <c r="C1077" s="11" t="s">
        <v>3447</v>
      </c>
      <c r="D1077" s="43" t="s">
        <v>4094</v>
      </c>
      <c r="E1077" s="16"/>
      <c r="F1077" s="17" t="s">
        <v>4091</v>
      </c>
      <c r="G1077" s="383" t="s">
        <v>4091</v>
      </c>
      <c r="H1077" s="141" t="s">
        <v>1870</v>
      </c>
      <c r="I1077" s="141" t="s">
        <v>4091</v>
      </c>
    </row>
    <row r="1078" spans="1:9" outlineLevel="1" x14ac:dyDescent="0.35">
      <c r="A1078" s="944">
        <v>1075</v>
      </c>
      <c r="B1078" s="427" t="s">
        <v>1089</v>
      </c>
      <c r="C1078" s="11" t="s">
        <v>3448</v>
      </c>
      <c r="D1078" s="257" t="s">
        <v>4090</v>
      </c>
      <c r="E1078" s="16" t="s">
        <v>4669</v>
      </c>
      <c r="F1078" s="17" t="s">
        <v>4091</v>
      </c>
      <c r="G1078" s="17" t="s">
        <v>4091</v>
      </c>
      <c r="H1078" s="17" t="s">
        <v>257</v>
      </c>
      <c r="I1078" s="141" t="s">
        <v>4108</v>
      </c>
    </row>
    <row r="1079" spans="1:9" outlineLevel="1" x14ac:dyDescent="0.35">
      <c r="A1079" s="944">
        <v>1076</v>
      </c>
      <c r="B1079" s="427" t="s">
        <v>3449</v>
      </c>
      <c r="C1079" s="11" t="s">
        <v>3450</v>
      </c>
      <c r="D1079" s="931" t="s">
        <v>4094</v>
      </c>
      <c r="E1079" s="16"/>
      <c r="F1079" s="17" t="s">
        <v>4091</v>
      </c>
      <c r="G1079" s="383" t="s">
        <v>4091</v>
      </c>
      <c r="H1079" s="141" t="s">
        <v>1870</v>
      </c>
      <c r="I1079" s="141" t="s">
        <v>4091</v>
      </c>
    </row>
    <row r="1080" spans="1:9" outlineLevel="1" x14ac:dyDescent="0.35">
      <c r="A1080" s="944">
        <v>1077</v>
      </c>
      <c r="B1080" s="427" t="s">
        <v>3451</v>
      </c>
      <c r="C1080" s="11" t="s">
        <v>3452</v>
      </c>
      <c r="D1080" s="931" t="s">
        <v>4094</v>
      </c>
      <c r="E1080" s="16"/>
      <c r="F1080" s="17" t="s">
        <v>4091</v>
      </c>
      <c r="G1080" s="383" t="s">
        <v>4091</v>
      </c>
      <c r="H1080" s="141" t="s">
        <v>1870</v>
      </c>
      <c r="I1080" s="141" t="s">
        <v>4091</v>
      </c>
    </row>
    <row r="1081" spans="1:9" outlineLevel="1" x14ac:dyDescent="0.35">
      <c r="A1081" s="944">
        <v>1078</v>
      </c>
      <c r="B1081" s="427" t="s">
        <v>3453</v>
      </c>
      <c r="C1081" s="11" t="s">
        <v>3454</v>
      </c>
      <c r="D1081" s="257" t="s">
        <v>4090</v>
      </c>
      <c r="E1081" s="16"/>
      <c r="F1081" s="17" t="s">
        <v>4091</v>
      </c>
      <c r="G1081" s="383" t="s">
        <v>4091</v>
      </c>
      <c r="H1081" s="17" t="s">
        <v>257</v>
      </c>
      <c r="I1081" s="141" t="s">
        <v>4092</v>
      </c>
    </row>
    <row r="1082" spans="1:9" outlineLevel="1" x14ac:dyDescent="0.35">
      <c r="A1082" s="944">
        <v>1079</v>
      </c>
      <c r="B1082" s="427" t="s">
        <v>3455</v>
      </c>
      <c r="C1082" s="11" t="s">
        <v>3456</v>
      </c>
      <c r="D1082" s="931" t="s">
        <v>4094</v>
      </c>
      <c r="E1082" s="16"/>
      <c r="F1082" s="17" t="s">
        <v>4091</v>
      </c>
      <c r="G1082" s="383" t="s">
        <v>4091</v>
      </c>
      <c r="H1082" s="141" t="s">
        <v>1870</v>
      </c>
      <c r="I1082" s="141" t="s">
        <v>4091</v>
      </c>
    </row>
    <row r="1083" spans="1:9" outlineLevel="1" x14ac:dyDescent="0.35">
      <c r="A1083" s="944">
        <v>1080</v>
      </c>
      <c r="B1083" s="427" t="s">
        <v>3457</v>
      </c>
      <c r="C1083" s="11" t="s">
        <v>3458</v>
      </c>
      <c r="D1083" s="931" t="s">
        <v>4094</v>
      </c>
      <c r="E1083" s="16"/>
      <c r="F1083" s="17" t="s">
        <v>4091</v>
      </c>
      <c r="G1083" s="383" t="s">
        <v>4091</v>
      </c>
      <c r="H1083" s="141" t="s">
        <v>1870</v>
      </c>
      <c r="I1083" s="141" t="s">
        <v>4091</v>
      </c>
    </row>
    <row r="1084" spans="1:9" outlineLevel="1" x14ac:dyDescent="0.35">
      <c r="A1084" s="944">
        <v>1081</v>
      </c>
      <c r="B1084" s="427" t="s">
        <v>3459</v>
      </c>
      <c r="C1084" s="11" t="s">
        <v>3460</v>
      </c>
      <c r="D1084" s="931" t="s">
        <v>4094</v>
      </c>
      <c r="E1084" s="16"/>
      <c r="F1084" s="17" t="s">
        <v>4091</v>
      </c>
      <c r="G1084" s="383" t="s">
        <v>4091</v>
      </c>
      <c r="H1084" s="141" t="s">
        <v>1870</v>
      </c>
      <c r="I1084" s="141" t="s">
        <v>4091</v>
      </c>
    </row>
    <row r="1085" spans="1:9" outlineLevel="1" x14ac:dyDescent="0.35">
      <c r="A1085" s="944">
        <v>1082</v>
      </c>
      <c r="B1085" s="427" t="s">
        <v>3461</v>
      </c>
      <c r="C1085" s="11" t="s">
        <v>3462</v>
      </c>
      <c r="D1085" s="257" t="s">
        <v>4090</v>
      </c>
      <c r="E1085" s="16"/>
      <c r="F1085" s="17" t="s">
        <v>4091</v>
      </c>
      <c r="G1085" s="383" t="s">
        <v>4091</v>
      </c>
      <c r="H1085" s="17" t="s">
        <v>257</v>
      </c>
      <c r="I1085" s="141" t="s">
        <v>4092</v>
      </c>
    </row>
    <row r="1086" spans="1:9" outlineLevel="1" x14ac:dyDescent="0.35">
      <c r="A1086" s="944">
        <v>1083</v>
      </c>
      <c r="B1086" s="427" t="s">
        <v>3463</v>
      </c>
      <c r="C1086" s="11" t="s">
        <v>3464</v>
      </c>
      <c r="D1086" s="257" t="s">
        <v>4090</v>
      </c>
      <c r="E1086" s="16"/>
      <c r="F1086" s="17" t="s">
        <v>4091</v>
      </c>
      <c r="G1086" s="383" t="s">
        <v>4091</v>
      </c>
      <c r="H1086" s="17" t="s">
        <v>257</v>
      </c>
      <c r="I1086" s="141" t="s">
        <v>4092</v>
      </c>
    </row>
    <row r="1087" spans="1:9" outlineLevel="1" x14ac:dyDescent="0.35">
      <c r="A1087" s="944">
        <v>1084</v>
      </c>
      <c r="B1087" s="427" t="s">
        <v>3465</v>
      </c>
      <c r="C1087" s="11" t="s">
        <v>3466</v>
      </c>
      <c r="D1087" s="931" t="s">
        <v>4094</v>
      </c>
      <c r="E1087" s="16"/>
      <c r="F1087" s="17" t="s">
        <v>4091</v>
      </c>
      <c r="G1087" s="383" t="s">
        <v>4091</v>
      </c>
      <c r="H1087" s="141" t="s">
        <v>1870</v>
      </c>
      <c r="I1087" s="141" t="s">
        <v>4091</v>
      </c>
    </row>
    <row r="1088" spans="1:9" outlineLevel="1" x14ac:dyDescent="0.35">
      <c r="A1088" s="944">
        <v>1085</v>
      </c>
      <c r="B1088" s="427" t="s">
        <v>3467</v>
      </c>
      <c r="C1088" s="11" t="s">
        <v>3468</v>
      </c>
      <c r="D1088" s="931" t="s">
        <v>4094</v>
      </c>
      <c r="E1088" s="16"/>
      <c r="F1088" s="17" t="s">
        <v>4091</v>
      </c>
      <c r="G1088" s="383" t="s">
        <v>4091</v>
      </c>
      <c r="H1088" s="141" t="s">
        <v>1870</v>
      </c>
      <c r="I1088" s="141" t="s">
        <v>4091</v>
      </c>
    </row>
    <row r="1089" spans="1:9" ht="25" outlineLevel="1" x14ac:dyDescent="0.35">
      <c r="A1089" s="944">
        <v>1086</v>
      </c>
      <c r="B1089" s="427" t="s">
        <v>3469</v>
      </c>
      <c r="C1089" s="11" t="s">
        <v>3470</v>
      </c>
      <c r="D1089" s="931" t="s">
        <v>4094</v>
      </c>
      <c r="E1089" s="16" t="s">
        <v>4670</v>
      </c>
      <c r="F1089" s="17" t="s">
        <v>4091</v>
      </c>
      <c r="G1089" s="383" t="s">
        <v>4091</v>
      </c>
      <c r="H1089" s="141" t="s">
        <v>1870</v>
      </c>
      <c r="I1089" s="141" t="s">
        <v>4091</v>
      </c>
    </row>
    <row r="1090" spans="1:9" outlineLevel="1" x14ac:dyDescent="0.35">
      <c r="A1090" s="944">
        <v>1087</v>
      </c>
      <c r="B1090" s="427" t="s">
        <v>3471</v>
      </c>
      <c r="C1090" s="11" t="s">
        <v>3472</v>
      </c>
      <c r="D1090" s="931" t="s">
        <v>4094</v>
      </c>
      <c r="E1090" s="16"/>
      <c r="F1090" s="17" t="s">
        <v>4091</v>
      </c>
      <c r="G1090" s="383" t="s">
        <v>4091</v>
      </c>
      <c r="H1090" s="141" t="s">
        <v>1870</v>
      </c>
      <c r="I1090" s="141" t="s">
        <v>4091</v>
      </c>
    </row>
    <row r="1091" spans="1:9" ht="13" outlineLevel="1" x14ac:dyDescent="0.35">
      <c r="A1091" s="799">
        <v>1088</v>
      </c>
      <c r="B1091" s="431"/>
      <c r="C1091" s="420" t="s">
        <v>3473</v>
      </c>
      <c r="D1091" s="185"/>
      <c r="E1091" s="416"/>
      <c r="F1091" s="420" t="s">
        <v>1642</v>
      </c>
      <c r="G1091" s="420" t="s">
        <v>1642</v>
      </c>
      <c r="H1091" s="420" t="s">
        <v>1642</v>
      </c>
      <c r="I1091" s="15" t="s">
        <v>1642</v>
      </c>
    </row>
    <row r="1092" spans="1:9" ht="25" outlineLevel="1" x14ac:dyDescent="0.35">
      <c r="A1092" s="944">
        <v>1089</v>
      </c>
      <c r="B1092" s="427" t="s">
        <v>1286</v>
      </c>
      <c r="C1092" s="17" t="s">
        <v>3474</v>
      </c>
      <c r="D1092" s="257" t="s">
        <v>4090</v>
      </c>
      <c r="E1092" s="16"/>
      <c r="F1092" s="17" t="s">
        <v>4091</v>
      </c>
      <c r="G1092" s="383" t="s">
        <v>4091</v>
      </c>
      <c r="H1092" s="17" t="s">
        <v>257</v>
      </c>
      <c r="I1092" s="141" t="s">
        <v>4108</v>
      </c>
    </row>
    <row r="1093" spans="1:9" ht="25" outlineLevel="1" x14ac:dyDescent="0.35">
      <c r="A1093" s="944">
        <v>1090</v>
      </c>
      <c r="B1093" s="427" t="s">
        <v>632</v>
      </c>
      <c r="C1093" s="17" t="s">
        <v>3475</v>
      </c>
      <c r="D1093" s="127" t="s">
        <v>256</v>
      </c>
      <c r="E1093" s="16"/>
      <c r="F1093" s="17" t="s">
        <v>4091</v>
      </c>
      <c r="G1093" s="17" t="s">
        <v>4091</v>
      </c>
      <c r="H1093" s="17" t="s">
        <v>257</v>
      </c>
      <c r="I1093" s="141" t="s">
        <v>4108</v>
      </c>
    </row>
    <row r="1094" spans="1:9" outlineLevel="1" x14ac:dyDescent="0.35">
      <c r="A1094" s="944">
        <v>1091</v>
      </c>
      <c r="B1094" s="427" t="s">
        <v>636</v>
      </c>
      <c r="C1094" s="11" t="s">
        <v>637</v>
      </c>
      <c r="D1094" s="127" t="s">
        <v>256</v>
      </c>
      <c r="E1094" s="16"/>
      <c r="F1094" s="17" t="s">
        <v>4091</v>
      </c>
      <c r="G1094" s="17" t="s">
        <v>4091</v>
      </c>
      <c r="H1094" s="17" t="s">
        <v>257</v>
      </c>
      <c r="I1094" s="141" t="s">
        <v>4108</v>
      </c>
    </row>
    <row r="1095" spans="1:9" ht="13" x14ac:dyDescent="0.35">
      <c r="A1095" s="485">
        <v>1092</v>
      </c>
      <c r="B1095" s="452"/>
      <c r="C1095" s="419" t="s">
        <v>3476</v>
      </c>
      <c r="D1095" s="939"/>
      <c r="E1095" s="181"/>
      <c r="F1095" s="225" t="s">
        <v>1642</v>
      </c>
      <c r="G1095" s="225" t="s">
        <v>1642</v>
      </c>
      <c r="H1095" s="250" t="s">
        <v>1642</v>
      </c>
      <c r="I1095" s="250" t="s">
        <v>1642</v>
      </c>
    </row>
    <row r="1096" spans="1:9" ht="13" outlineLevel="1" x14ac:dyDescent="0.35">
      <c r="A1096" s="486">
        <v>1093</v>
      </c>
      <c r="B1096" s="440"/>
      <c r="C1096" s="420" t="s">
        <v>3477</v>
      </c>
      <c r="D1096" s="185"/>
      <c r="E1096" s="416"/>
      <c r="F1096" s="420" t="s">
        <v>1642</v>
      </c>
      <c r="G1096" s="420" t="s">
        <v>1642</v>
      </c>
      <c r="H1096" s="44" t="s">
        <v>1642</v>
      </c>
      <c r="I1096" s="44" t="s">
        <v>1642</v>
      </c>
    </row>
    <row r="1097" spans="1:9" ht="37.5" outlineLevel="1" x14ac:dyDescent="0.35">
      <c r="A1097" s="944">
        <v>1094</v>
      </c>
      <c r="B1097" s="427" t="s">
        <v>3478</v>
      </c>
      <c r="C1097" s="28" t="s">
        <v>3479</v>
      </c>
      <c r="D1097" s="139" t="s">
        <v>4090</v>
      </c>
      <c r="E1097" s="16" t="s">
        <v>4481</v>
      </c>
      <c r="F1097" s="70" t="s">
        <v>4091</v>
      </c>
      <c r="G1097" s="70" t="s">
        <v>4091</v>
      </c>
      <c r="H1097" s="63" t="s">
        <v>257</v>
      </c>
      <c r="I1097" s="141" t="s">
        <v>4106</v>
      </c>
    </row>
    <row r="1098" spans="1:9" outlineLevel="1" x14ac:dyDescent="0.35">
      <c r="A1098" s="942">
        <v>1095</v>
      </c>
      <c r="B1098" s="460" t="s">
        <v>3480</v>
      </c>
      <c r="C1098" s="63" t="s">
        <v>3481</v>
      </c>
      <c r="D1098" s="931" t="s">
        <v>4094</v>
      </c>
      <c r="E1098" s="69"/>
      <c r="F1098" s="17" t="s">
        <v>4091</v>
      </c>
      <c r="G1098" s="17" t="s">
        <v>4091</v>
      </c>
      <c r="H1098" s="141" t="s">
        <v>1870</v>
      </c>
      <c r="I1098" s="141" t="s">
        <v>4091</v>
      </c>
    </row>
    <row r="1099" spans="1:9" outlineLevel="1" x14ac:dyDescent="0.35">
      <c r="A1099" s="942">
        <v>1096</v>
      </c>
      <c r="B1099" s="460" t="s">
        <v>3482</v>
      </c>
      <c r="C1099" s="63" t="s">
        <v>3483</v>
      </c>
      <c r="D1099" s="931" t="s">
        <v>4094</v>
      </c>
      <c r="E1099" s="69"/>
      <c r="F1099" s="17" t="s">
        <v>4091</v>
      </c>
      <c r="G1099" s="17" t="s">
        <v>4091</v>
      </c>
      <c r="H1099" s="141" t="s">
        <v>1870</v>
      </c>
      <c r="I1099" s="141" t="s">
        <v>4091</v>
      </c>
    </row>
    <row r="1100" spans="1:9" ht="13" x14ac:dyDescent="0.35">
      <c r="A1100" s="485">
        <v>1097</v>
      </c>
      <c r="B1100" s="452"/>
      <c r="C1100" s="419" t="s">
        <v>3521</v>
      </c>
      <c r="D1100" s="939"/>
      <c r="E1100" s="181"/>
      <c r="F1100" s="225" t="s">
        <v>1642</v>
      </c>
      <c r="G1100" s="225" t="s">
        <v>1642</v>
      </c>
      <c r="H1100" s="250" t="s">
        <v>1642</v>
      </c>
      <c r="I1100" s="250" t="s">
        <v>1642</v>
      </c>
    </row>
    <row r="1101" spans="1:9" ht="13" outlineLevel="1" x14ac:dyDescent="0.35">
      <c r="A1101" s="486">
        <v>1098</v>
      </c>
      <c r="B1101" s="440"/>
      <c r="C1101" s="420" t="s">
        <v>1029</v>
      </c>
      <c r="D1101" s="185"/>
      <c r="E1101" s="416"/>
      <c r="F1101" s="420" t="s">
        <v>1642</v>
      </c>
      <c r="G1101" s="420" t="s">
        <v>1642</v>
      </c>
      <c r="H1101" s="44" t="s">
        <v>1642</v>
      </c>
      <c r="I1101" s="44" t="s">
        <v>1642</v>
      </c>
    </row>
    <row r="1102" spans="1:9" ht="13" outlineLevel="1" x14ac:dyDescent="0.35">
      <c r="A1102" s="942">
        <v>1099</v>
      </c>
      <c r="B1102" s="460" t="s">
        <v>3522</v>
      </c>
      <c r="C1102" s="40" t="s">
        <v>3523</v>
      </c>
      <c r="D1102" s="792" t="s">
        <v>4172</v>
      </c>
      <c r="E1102" s="69"/>
      <c r="F1102" s="16" t="s">
        <v>2490</v>
      </c>
      <c r="G1102" s="11" t="s">
        <v>4240</v>
      </c>
      <c r="H1102" s="17" t="s">
        <v>259</v>
      </c>
      <c r="I1102" s="141" t="s">
        <v>4111</v>
      </c>
    </row>
    <row r="1103" spans="1:9" ht="25" outlineLevel="1" x14ac:dyDescent="0.35">
      <c r="A1103" s="789">
        <v>1100</v>
      </c>
      <c r="B1103" s="580" t="s">
        <v>1139</v>
      </c>
      <c r="C1103" s="40" t="s">
        <v>3524</v>
      </c>
      <c r="D1103" s="139" t="s">
        <v>4090</v>
      </c>
      <c r="E1103" s="40" t="s">
        <v>4482</v>
      </c>
      <c r="F1103" s="17" t="s">
        <v>4091</v>
      </c>
      <c r="G1103" s="17" t="s">
        <v>4091</v>
      </c>
      <c r="H1103" s="18" t="s">
        <v>257</v>
      </c>
      <c r="I1103" s="141" t="s">
        <v>4108</v>
      </c>
    </row>
    <row r="1104" spans="1:9" ht="25" outlineLevel="1" x14ac:dyDescent="0.35">
      <c r="A1104" s="780">
        <v>1101</v>
      </c>
      <c r="B1104" s="568" t="s">
        <v>1451</v>
      </c>
      <c r="C1104" s="17" t="s">
        <v>3525</v>
      </c>
      <c r="D1104" s="792" t="s">
        <v>4172</v>
      </c>
      <c r="E1104" s="16" t="s">
        <v>4483</v>
      </c>
      <c r="F1104" s="17" t="s">
        <v>4256</v>
      </c>
      <c r="G1104" s="17" t="s">
        <v>4257</v>
      </c>
      <c r="H1104" s="18" t="s">
        <v>259</v>
      </c>
      <c r="I1104" s="141" t="s">
        <v>4108</v>
      </c>
    </row>
    <row r="1105" spans="1:9" ht="37.5" outlineLevel="1" x14ac:dyDescent="0.35">
      <c r="A1105" s="784">
        <v>1102</v>
      </c>
      <c r="B1105" s="439" t="s">
        <v>3526</v>
      </c>
      <c r="C1105" s="17" t="s">
        <v>3527</v>
      </c>
      <c r="D1105" s="792" t="s">
        <v>4172</v>
      </c>
      <c r="E1105" s="16" t="s">
        <v>4484</v>
      </c>
      <c r="F1105" s="11" t="s">
        <v>4485</v>
      </c>
      <c r="G1105" s="19" t="s">
        <v>4486</v>
      </c>
      <c r="H1105" s="21" t="s">
        <v>259</v>
      </c>
      <c r="I1105" s="141" t="s">
        <v>4111</v>
      </c>
    </row>
    <row r="1106" spans="1:9" ht="13" x14ac:dyDescent="0.35">
      <c r="A1106" s="485">
        <v>1103</v>
      </c>
      <c r="B1106" s="452"/>
      <c r="C1106" s="419" t="s">
        <v>3528</v>
      </c>
      <c r="D1106" s="939"/>
      <c r="E1106" s="181"/>
      <c r="F1106" s="225" t="s">
        <v>1642</v>
      </c>
      <c r="G1106" s="225" t="s">
        <v>1642</v>
      </c>
      <c r="H1106" s="250" t="s">
        <v>1642</v>
      </c>
      <c r="I1106" s="250" t="s">
        <v>1642</v>
      </c>
    </row>
    <row r="1107" spans="1:9" ht="13" outlineLevel="1" x14ac:dyDescent="0.35">
      <c r="A1107" s="486">
        <v>1104</v>
      </c>
      <c r="B1107" s="440"/>
      <c r="C1107" s="420" t="s">
        <v>1029</v>
      </c>
      <c r="D1107" s="185"/>
      <c r="E1107" s="416"/>
      <c r="F1107" s="420" t="s">
        <v>1642</v>
      </c>
      <c r="G1107" s="420" t="s">
        <v>1642</v>
      </c>
      <c r="H1107" s="44" t="s">
        <v>1642</v>
      </c>
      <c r="I1107" s="44" t="s">
        <v>1642</v>
      </c>
    </row>
    <row r="1108" spans="1:9" ht="25" outlineLevel="1" x14ac:dyDescent="0.35">
      <c r="A1108" s="817">
        <v>1105</v>
      </c>
      <c r="B1108" s="466" t="s">
        <v>3529</v>
      </c>
      <c r="C1108" s="17" t="s">
        <v>3530</v>
      </c>
      <c r="D1108" s="946" t="s">
        <v>4090</v>
      </c>
      <c r="E1108" s="16"/>
      <c r="F1108" s="17" t="s">
        <v>4091</v>
      </c>
      <c r="G1108" s="17" t="s">
        <v>4091</v>
      </c>
      <c r="H1108" s="17" t="s">
        <v>257</v>
      </c>
      <c r="I1108" s="141" t="s">
        <v>4092</v>
      </c>
    </row>
    <row r="1109" spans="1:9" outlineLevel="1" x14ac:dyDescent="0.35">
      <c r="A1109" s="817">
        <v>1106</v>
      </c>
      <c r="B1109" s="466" t="s">
        <v>3531</v>
      </c>
      <c r="C1109" s="17" t="s">
        <v>3532</v>
      </c>
      <c r="D1109" s="946" t="s">
        <v>4090</v>
      </c>
      <c r="E1109" s="16"/>
      <c r="F1109" s="17" t="s">
        <v>4091</v>
      </c>
      <c r="G1109" s="17" t="s">
        <v>4091</v>
      </c>
      <c r="H1109" s="17" t="s">
        <v>257</v>
      </c>
      <c r="I1109" s="141" t="s">
        <v>4092</v>
      </c>
    </row>
    <row r="1110" spans="1:9" ht="25" outlineLevel="1" x14ac:dyDescent="0.35">
      <c r="A1110" s="817">
        <v>1107</v>
      </c>
      <c r="B1110" s="466" t="s">
        <v>3533</v>
      </c>
      <c r="C1110" s="17" t="s">
        <v>3534</v>
      </c>
      <c r="D1110" s="946" t="s">
        <v>4090</v>
      </c>
      <c r="E1110" s="16"/>
      <c r="F1110" s="17" t="s">
        <v>4091</v>
      </c>
      <c r="G1110" s="17" t="s">
        <v>4091</v>
      </c>
      <c r="H1110" s="17" t="s">
        <v>257</v>
      </c>
      <c r="I1110" s="141" t="s">
        <v>4092</v>
      </c>
    </row>
    <row r="1111" spans="1:9" outlineLevel="1" x14ac:dyDescent="0.35">
      <c r="A1111" s="817">
        <v>1108</v>
      </c>
      <c r="B1111" s="466" t="s">
        <v>3535</v>
      </c>
      <c r="C1111" s="17" t="s">
        <v>3536</v>
      </c>
      <c r="D1111" s="931" t="s">
        <v>4094</v>
      </c>
      <c r="E1111" s="16"/>
      <c r="F1111" s="17" t="s">
        <v>4091</v>
      </c>
      <c r="G1111" s="17" t="s">
        <v>4091</v>
      </c>
      <c r="H1111" s="141" t="s">
        <v>1870</v>
      </c>
      <c r="I1111" s="141" t="s">
        <v>4091</v>
      </c>
    </row>
    <row r="1112" spans="1:9" ht="13" x14ac:dyDescent="0.35">
      <c r="A1112" s="485">
        <v>1109</v>
      </c>
      <c r="B1112" s="452"/>
      <c r="C1112" s="419" t="s">
        <v>3537</v>
      </c>
      <c r="D1112" s="939"/>
      <c r="E1112" s="181"/>
      <c r="F1112" s="225" t="s">
        <v>1642</v>
      </c>
      <c r="G1112" s="225" t="s">
        <v>1642</v>
      </c>
      <c r="H1112" s="250" t="s">
        <v>1642</v>
      </c>
      <c r="I1112" s="250" t="s">
        <v>1642</v>
      </c>
    </row>
    <row r="1113" spans="1:9" ht="13" outlineLevel="1" x14ac:dyDescent="0.35">
      <c r="A1113" s="486">
        <v>1110</v>
      </c>
      <c r="B1113" s="440"/>
      <c r="C1113" s="420" t="s">
        <v>1991</v>
      </c>
      <c r="D1113" s="185"/>
      <c r="E1113" s="416"/>
      <c r="F1113" s="420" t="s">
        <v>1642</v>
      </c>
      <c r="G1113" s="420" t="s">
        <v>1642</v>
      </c>
      <c r="H1113" s="44" t="s">
        <v>1642</v>
      </c>
      <c r="I1113" s="44" t="s">
        <v>1642</v>
      </c>
    </row>
    <row r="1114" spans="1:9" ht="50" outlineLevel="1" x14ac:dyDescent="0.35">
      <c r="A1114" s="817">
        <v>1111</v>
      </c>
      <c r="B1114" s="466" t="s">
        <v>3538</v>
      </c>
      <c r="C1114" s="28" t="s">
        <v>3539</v>
      </c>
      <c r="D1114" s="946" t="s">
        <v>4090</v>
      </c>
      <c r="E1114" s="16" t="s">
        <v>4487</v>
      </c>
      <c r="F1114" s="17" t="s">
        <v>4091</v>
      </c>
      <c r="G1114" s="17" t="s">
        <v>4091</v>
      </c>
      <c r="H1114" s="17" t="s">
        <v>257</v>
      </c>
      <c r="I1114" s="141" t="s">
        <v>4092</v>
      </c>
    </row>
    <row r="1115" spans="1:9" ht="25" outlineLevel="1" x14ac:dyDescent="0.35">
      <c r="A1115" s="817">
        <v>1112</v>
      </c>
      <c r="B1115" s="466" t="s">
        <v>3540</v>
      </c>
      <c r="C1115" s="28" t="s">
        <v>3541</v>
      </c>
      <c r="D1115" s="946" t="s">
        <v>4090</v>
      </c>
      <c r="E1115" s="70" t="s">
        <v>4488</v>
      </c>
      <c r="F1115" s="17" t="s">
        <v>4091</v>
      </c>
      <c r="G1115" s="17" t="s">
        <v>4091</v>
      </c>
      <c r="H1115" s="17" t="s">
        <v>257</v>
      </c>
      <c r="I1115" s="141" t="s">
        <v>4092</v>
      </c>
    </row>
    <row r="1116" spans="1:9" ht="37.5" outlineLevel="1" x14ac:dyDescent="0.35">
      <c r="A1116" s="817">
        <v>1113</v>
      </c>
      <c r="B1116" s="466" t="s">
        <v>3542</v>
      </c>
      <c r="C1116" s="28" t="s">
        <v>3377</v>
      </c>
      <c r="D1116" s="946" t="s">
        <v>4090</v>
      </c>
      <c r="E1116" s="16" t="s">
        <v>4489</v>
      </c>
      <c r="F1116" s="17" t="s">
        <v>4091</v>
      </c>
      <c r="G1116" s="17" t="s">
        <v>4091</v>
      </c>
      <c r="H1116" s="17" t="s">
        <v>257</v>
      </c>
      <c r="I1116" s="141" t="s">
        <v>4092</v>
      </c>
    </row>
    <row r="1117" spans="1:9" ht="37.5" outlineLevel="1" x14ac:dyDescent="0.35">
      <c r="A1117" s="817">
        <v>1114</v>
      </c>
      <c r="B1117" s="466" t="s">
        <v>3543</v>
      </c>
      <c r="C1117" s="28" t="s">
        <v>3544</v>
      </c>
      <c r="D1117" s="139" t="s">
        <v>4090</v>
      </c>
      <c r="E1117" s="65" t="s">
        <v>4490</v>
      </c>
      <c r="F1117" s="70" t="s">
        <v>4091</v>
      </c>
      <c r="G1117" s="70" t="s">
        <v>4091</v>
      </c>
      <c r="H1117" s="17" t="s">
        <v>257</v>
      </c>
      <c r="I1117" s="141" t="s">
        <v>4106</v>
      </c>
    </row>
    <row r="1118" spans="1:9" outlineLevel="1" x14ac:dyDescent="0.35">
      <c r="A1118" s="817">
        <v>1115</v>
      </c>
      <c r="B1118" s="466" t="s">
        <v>3545</v>
      </c>
      <c r="C1118" s="28" t="s">
        <v>3546</v>
      </c>
      <c r="D1118" s="931" t="s">
        <v>4094</v>
      </c>
      <c r="E1118" s="70" t="s">
        <v>4133</v>
      </c>
      <c r="F1118" s="17" t="s">
        <v>4091</v>
      </c>
      <c r="G1118" s="17" t="s">
        <v>4091</v>
      </c>
      <c r="H1118" s="141" t="s">
        <v>1870</v>
      </c>
      <c r="I1118" s="141" t="s">
        <v>4091</v>
      </c>
    </row>
    <row r="1119" spans="1:9" ht="13" x14ac:dyDescent="0.35">
      <c r="A1119" s="485">
        <v>1116</v>
      </c>
      <c r="B1119" s="452"/>
      <c r="C1119" s="419" t="s">
        <v>3547</v>
      </c>
      <c r="D1119" s="939"/>
      <c r="E1119" s="181"/>
      <c r="F1119" s="225" t="s">
        <v>1642</v>
      </c>
      <c r="G1119" s="225" t="s">
        <v>1642</v>
      </c>
      <c r="H1119" s="250" t="s">
        <v>1642</v>
      </c>
      <c r="I1119" s="250" t="s">
        <v>1642</v>
      </c>
    </row>
    <row r="1120" spans="1:9" ht="13" outlineLevel="1" x14ac:dyDescent="0.35">
      <c r="A1120" s="486">
        <v>1117</v>
      </c>
      <c r="B1120" s="440"/>
      <c r="C1120" s="420" t="s">
        <v>1029</v>
      </c>
      <c r="D1120" s="185"/>
      <c r="E1120" s="416"/>
      <c r="F1120" s="420" t="s">
        <v>1642</v>
      </c>
      <c r="G1120" s="420" t="s">
        <v>1642</v>
      </c>
      <c r="H1120" s="44" t="s">
        <v>1642</v>
      </c>
      <c r="I1120" s="44" t="s">
        <v>1642</v>
      </c>
    </row>
    <row r="1121" spans="1:9" ht="37.5" outlineLevel="1" x14ac:dyDescent="0.35">
      <c r="A1121" s="817">
        <v>1118</v>
      </c>
      <c r="B1121" s="466" t="s">
        <v>3548</v>
      </c>
      <c r="C1121" s="17" t="s">
        <v>3549</v>
      </c>
      <c r="D1121" s="946" t="s">
        <v>4090</v>
      </c>
      <c r="E1121" s="65" t="s">
        <v>4671</v>
      </c>
      <c r="F1121" s="40" t="s">
        <v>4091</v>
      </c>
      <c r="G1121" s="17" t="s">
        <v>4091</v>
      </c>
      <c r="H1121" s="17" t="s">
        <v>257</v>
      </c>
      <c r="I1121" s="141" t="s">
        <v>4106</v>
      </c>
    </row>
    <row r="1122" spans="1:9" ht="37.5" outlineLevel="1" x14ac:dyDescent="0.35">
      <c r="A1122" s="817">
        <v>1119</v>
      </c>
      <c r="B1122" s="466" t="s">
        <v>3550</v>
      </c>
      <c r="C1122" s="17" t="s">
        <v>3551</v>
      </c>
      <c r="D1122" s="946" t="s">
        <v>4090</v>
      </c>
      <c r="E1122" s="65"/>
      <c r="F1122" s="40" t="s">
        <v>4091</v>
      </c>
      <c r="G1122" s="17" t="s">
        <v>4091</v>
      </c>
      <c r="H1122" s="17" t="s">
        <v>257</v>
      </c>
      <c r="I1122" s="141" t="s">
        <v>4106</v>
      </c>
    </row>
    <row r="1123" spans="1:9" outlineLevel="1" x14ac:dyDescent="0.35">
      <c r="A1123" s="817">
        <v>1120</v>
      </c>
      <c r="B1123" s="466" t="s">
        <v>3552</v>
      </c>
      <c r="C1123" s="17" t="s">
        <v>3553</v>
      </c>
      <c r="D1123" s="931" t="s">
        <v>4094</v>
      </c>
      <c r="E1123" s="65"/>
      <c r="F1123" s="17" t="s">
        <v>4091</v>
      </c>
      <c r="G1123" s="17" t="s">
        <v>4091</v>
      </c>
      <c r="H1123" s="141" t="s">
        <v>1870</v>
      </c>
      <c r="I1123" s="141" t="s">
        <v>4091</v>
      </c>
    </row>
    <row r="1124" spans="1:9" ht="37.5" outlineLevel="1" x14ac:dyDescent="0.35">
      <c r="A1124" s="817">
        <v>1121</v>
      </c>
      <c r="B1124" s="466" t="s">
        <v>3554</v>
      </c>
      <c r="C1124" s="17" t="s">
        <v>3555</v>
      </c>
      <c r="D1124" s="946" t="s">
        <v>4090</v>
      </c>
      <c r="E1124" s="65" t="s">
        <v>4672</v>
      </c>
      <c r="F1124" s="40" t="s">
        <v>4091</v>
      </c>
      <c r="G1124" s="17" t="s">
        <v>4091</v>
      </c>
      <c r="H1124" s="17" t="s">
        <v>257</v>
      </c>
      <c r="I1124" s="141" t="s">
        <v>4106</v>
      </c>
    </row>
    <row r="1125" spans="1:9" ht="13" x14ac:dyDescent="0.35">
      <c r="A1125" s="485">
        <v>1122</v>
      </c>
      <c r="B1125" s="452"/>
      <c r="C1125" s="419" t="s">
        <v>3556</v>
      </c>
      <c r="D1125" s="939"/>
      <c r="E1125" s="181"/>
      <c r="F1125" s="225" t="s">
        <v>1642</v>
      </c>
      <c r="G1125" s="225" t="s">
        <v>1642</v>
      </c>
      <c r="H1125" s="250" t="s">
        <v>1642</v>
      </c>
      <c r="I1125" s="250" t="s">
        <v>1642</v>
      </c>
    </row>
    <row r="1126" spans="1:9" s="60" customFormat="1" ht="13" outlineLevel="1" x14ac:dyDescent="0.35">
      <c r="A1126" s="631">
        <v>1123</v>
      </c>
      <c r="B1126" s="567"/>
      <c r="C1126" s="74" t="s">
        <v>2205</v>
      </c>
      <c r="D1126" s="422"/>
      <c r="E1126" s="416"/>
      <c r="F1126" s="416" t="s">
        <v>1642</v>
      </c>
      <c r="G1126" s="416" t="s">
        <v>1642</v>
      </c>
      <c r="H1126" s="44" t="s">
        <v>1642</v>
      </c>
      <c r="I1126" s="420" t="s">
        <v>1642</v>
      </c>
    </row>
    <row r="1127" spans="1:9" s="60" customFormat="1" outlineLevel="1" x14ac:dyDescent="0.35">
      <c r="A1127" s="815">
        <v>1124</v>
      </c>
      <c r="B1127" s="589" t="s">
        <v>1509</v>
      </c>
      <c r="C1127" s="17" t="s">
        <v>4491</v>
      </c>
      <c r="D1127" s="147" t="s">
        <v>4090</v>
      </c>
      <c r="E1127" s="16" t="s">
        <v>4492</v>
      </c>
      <c r="F1127" s="70" t="s">
        <v>4091</v>
      </c>
      <c r="G1127" s="70" t="s">
        <v>4091</v>
      </c>
      <c r="H1127" s="17" t="s">
        <v>257</v>
      </c>
      <c r="I1127" s="11" t="s">
        <v>4092</v>
      </c>
    </row>
    <row r="1128" spans="1:9" ht="13" outlineLevel="1" x14ac:dyDescent="0.35">
      <c r="A1128" s="631">
        <v>1125</v>
      </c>
      <c r="B1128" s="567"/>
      <c r="C1128" s="74" t="s">
        <v>3557</v>
      </c>
      <c r="D1128" s="422"/>
      <c r="E1128" s="416"/>
      <c r="F1128" s="416" t="s">
        <v>1642</v>
      </c>
      <c r="G1128" s="416" t="s">
        <v>1642</v>
      </c>
      <c r="H1128" s="44" t="s">
        <v>1642</v>
      </c>
      <c r="I1128" s="420" t="s">
        <v>1642</v>
      </c>
    </row>
    <row r="1129" spans="1:9" ht="13" outlineLevel="1" x14ac:dyDescent="0.35">
      <c r="A1129" s="631">
        <v>1126</v>
      </c>
      <c r="B1129" s="567"/>
      <c r="C1129" s="74" t="s">
        <v>1029</v>
      </c>
      <c r="D1129" s="422"/>
      <c r="E1129" s="416"/>
      <c r="F1129" s="416" t="s">
        <v>1642</v>
      </c>
      <c r="G1129" s="416" t="s">
        <v>1642</v>
      </c>
      <c r="H1129" s="44" t="s">
        <v>1642</v>
      </c>
      <c r="I1129" s="420" t="s">
        <v>1642</v>
      </c>
    </row>
    <row r="1130" spans="1:9" outlineLevel="1" x14ac:dyDescent="0.35">
      <c r="A1130" s="815">
        <v>1127</v>
      </c>
      <c r="B1130" s="589" t="s">
        <v>3558</v>
      </c>
      <c r="C1130" s="17" t="s">
        <v>3559</v>
      </c>
      <c r="D1130" s="147" t="s">
        <v>4090</v>
      </c>
      <c r="E1130" s="16"/>
      <c r="F1130" s="70" t="s">
        <v>4091</v>
      </c>
      <c r="G1130" s="70" t="s">
        <v>4091</v>
      </c>
      <c r="H1130" s="17" t="s">
        <v>257</v>
      </c>
      <c r="I1130" s="11" t="s">
        <v>4092</v>
      </c>
    </row>
    <row r="1131" spans="1:9" outlineLevel="1" x14ac:dyDescent="0.35">
      <c r="A1131" s="815">
        <v>1128</v>
      </c>
      <c r="B1131" s="589" t="s">
        <v>3560</v>
      </c>
      <c r="C1131" s="17" t="s">
        <v>3561</v>
      </c>
      <c r="D1131" s="147" t="s">
        <v>4090</v>
      </c>
      <c r="E1131" s="16"/>
      <c r="F1131" s="70" t="s">
        <v>4091</v>
      </c>
      <c r="G1131" s="70" t="s">
        <v>4091</v>
      </c>
      <c r="H1131" s="17" t="s">
        <v>257</v>
      </c>
      <c r="I1131" s="11" t="s">
        <v>4092</v>
      </c>
    </row>
    <row r="1132" spans="1:9" outlineLevel="1" x14ac:dyDescent="0.35">
      <c r="A1132" s="815">
        <v>1129</v>
      </c>
      <c r="B1132" s="589" t="s">
        <v>3562</v>
      </c>
      <c r="C1132" s="13" t="s">
        <v>3563</v>
      </c>
      <c r="D1132" s="147" t="s">
        <v>4090</v>
      </c>
      <c r="E1132" s="16"/>
      <c r="F1132" s="70" t="s">
        <v>4091</v>
      </c>
      <c r="G1132" s="70" t="s">
        <v>4091</v>
      </c>
      <c r="H1132" s="17" t="s">
        <v>257</v>
      </c>
      <c r="I1132" s="11" t="s">
        <v>4092</v>
      </c>
    </row>
    <row r="1133" spans="1:9" ht="13" outlineLevel="1" x14ac:dyDescent="0.35">
      <c r="A1133" s="631">
        <v>1130</v>
      </c>
      <c r="B1133" s="567"/>
      <c r="C1133" s="424" t="s">
        <v>2818</v>
      </c>
      <c r="D1133" s="422"/>
      <c r="E1133" s="416"/>
      <c r="F1133" s="416" t="s">
        <v>1642</v>
      </c>
      <c r="G1133" s="416" t="s">
        <v>1642</v>
      </c>
      <c r="H1133" s="44" t="s">
        <v>1642</v>
      </c>
      <c r="I1133" s="15" t="s">
        <v>1642</v>
      </c>
    </row>
    <row r="1134" spans="1:9" outlineLevel="1" x14ac:dyDescent="0.35">
      <c r="A1134" s="815">
        <v>1131</v>
      </c>
      <c r="B1134" s="589" t="s">
        <v>3564</v>
      </c>
      <c r="C1134" s="17" t="s">
        <v>3565</v>
      </c>
      <c r="D1134" s="147" t="s">
        <v>4090</v>
      </c>
      <c r="E1134" s="16"/>
      <c r="F1134" s="70" t="s">
        <v>4091</v>
      </c>
      <c r="G1134" s="70" t="s">
        <v>4091</v>
      </c>
      <c r="H1134" s="17" t="s">
        <v>257</v>
      </c>
      <c r="I1134" s="11" t="s">
        <v>4092</v>
      </c>
    </row>
    <row r="1135" spans="1:9" ht="37.5" outlineLevel="1" x14ac:dyDescent="0.35">
      <c r="A1135" s="815">
        <v>1132</v>
      </c>
      <c r="B1135" s="589" t="s">
        <v>3566</v>
      </c>
      <c r="C1135" s="17" t="s">
        <v>3567</v>
      </c>
      <c r="D1135" s="147" t="s">
        <v>4090</v>
      </c>
      <c r="E1135" s="16"/>
      <c r="F1135" s="70" t="s">
        <v>4091</v>
      </c>
      <c r="G1135" s="70" t="s">
        <v>4091</v>
      </c>
      <c r="H1135" s="17" t="s">
        <v>257</v>
      </c>
      <c r="I1135" s="11" t="s">
        <v>4106</v>
      </c>
    </row>
    <row r="1136" spans="1:9" ht="37.5" outlineLevel="1" x14ac:dyDescent="0.35">
      <c r="A1136" s="815">
        <v>1133</v>
      </c>
      <c r="B1136" s="589" t="s">
        <v>639</v>
      </c>
      <c r="C1136" s="13" t="s">
        <v>640</v>
      </c>
      <c r="D1136" s="127" t="s">
        <v>256</v>
      </c>
      <c r="E1136" s="16"/>
      <c r="F1136" s="70" t="s">
        <v>4091</v>
      </c>
      <c r="G1136" s="70" t="s">
        <v>4091</v>
      </c>
      <c r="H1136" s="17" t="s">
        <v>257</v>
      </c>
      <c r="I1136" s="11" t="s">
        <v>4106</v>
      </c>
    </row>
    <row r="1137" spans="1:9" outlineLevel="1" x14ac:dyDescent="0.35">
      <c r="A1137" s="815">
        <v>1134</v>
      </c>
      <c r="B1137" s="589" t="s">
        <v>3568</v>
      </c>
      <c r="C1137" s="17" t="s">
        <v>3229</v>
      </c>
      <c r="D1137" s="147" t="s">
        <v>4090</v>
      </c>
      <c r="E1137" s="16"/>
      <c r="F1137" s="70" t="s">
        <v>4091</v>
      </c>
      <c r="G1137" s="70" t="s">
        <v>4091</v>
      </c>
      <c r="H1137" s="17" t="s">
        <v>257</v>
      </c>
      <c r="I1137" s="11" t="s">
        <v>4092</v>
      </c>
    </row>
    <row r="1138" spans="1:9" outlineLevel="1" x14ac:dyDescent="0.35">
      <c r="A1138" s="816">
        <v>1135</v>
      </c>
      <c r="B1138" s="617" t="s">
        <v>3569</v>
      </c>
      <c r="C1138" s="13" t="s">
        <v>3570</v>
      </c>
      <c r="D1138" s="147" t="s">
        <v>4090</v>
      </c>
      <c r="E1138" s="73" t="s">
        <v>4493</v>
      </c>
      <c r="F1138" s="70" t="s">
        <v>4091</v>
      </c>
      <c r="G1138" s="70" t="s">
        <v>4091</v>
      </c>
      <c r="H1138" s="17" t="s">
        <v>257</v>
      </c>
      <c r="I1138" s="11" t="s">
        <v>4092</v>
      </c>
    </row>
    <row r="1139" spans="1:9" ht="37.5" outlineLevel="1" x14ac:dyDescent="0.35">
      <c r="A1139" s="816">
        <v>1136</v>
      </c>
      <c r="B1139" s="617" t="s">
        <v>3571</v>
      </c>
      <c r="C1139" s="13" t="s">
        <v>3572</v>
      </c>
      <c r="D1139" s="139" t="s">
        <v>4090</v>
      </c>
      <c r="E1139" s="75" t="s">
        <v>4377</v>
      </c>
      <c r="F1139" s="70" t="s">
        <v>4091</v>
      </c>
      <c r="G1139" s="70" t="s">
        <v>4091</v>
      </c>
      <c r="H1139" s="17" t="s">
        <v>257</v>
      </c>
      <c r="I1139" s="11" t="s">
        <v>4106</v>
      </c>
    </row>
    <row r="1140" spans="1:9" ht="37.5" outlineLevel="1" x14ac:dyDescent="0.35">
      <c r="A1140" s="815">
        <v>1137</v>
      </c>
      <c r="B1140" s="589" t="s">
        <v>643</v>
      </c>
      <c r="C1140" s="13" t="s">
        <v>644</v>
      </c>
      <c r="D1140" s="127" t="s">
        <v>256</v>
      </c>
      <c r="E1140" s="73"/>
      <c r="F1140" s="70" t="s">
        <v>4091</v>
      </c>
      <c r="G1140" s="70" t="s">
        <v>4091</v>
      </c>
      <c r="H1140" s="17" t="s">
        <v>257</v>
      </c>
      <c r="I1140" s="11" t="s">
        <v>4106</v>
      </c>
    </row>
    <row r="1141" spans="1:9" ht="37.5" outlineLevel="1" x14ac:dyDescent="0.35">
      <c r="A1141" s="815">
        <v>1138</v>
      </c>
      <c r="B1141" s="589" t="s">
        <v>646</v>
      </c>
      <c r="C1141" s="13" t="s">
        <v>647</v>
      </c>
      <c r="D1141" s="127" t="s">
        <v>256</v>
      </c>
      <c r="E1141" s="73"/>
      <c r="F1141" s="70" t="s">
        <v>4091</v>
      </c>
      <c r="G1141" s="70" t="s">
        <v>4091</v>
      </c>
      <c r="H1141" s="17" t="s">
        <v>257</v>
      </c>
      <c r="I1141" s="11" t="s">
        <v>4106</v>
      </c>
    </row>
    <row r="1142" spans="1:9" s="935" customFormat="1" ht="37.5" outlineLevel="1" x14ac:dyDescent="0.35">
      <c r="A1142" s="815">
        <v>1139</v>
      </c>
      <c r="B1142" s="589" t="s">
        <v>3573</v>
      </c>
      <c r="C1142" s="13" t="s">
        <v>3574</v>
      </c>
      <c r="D1142" s="147" t="s">
        <v>4090</v>
      </c>
      <c r="E1142" s="73"/>
      <c r="F1142" s="70" t="s">
        <v>4091</v>
      </c>
      <c r="G1142" s="70" t="s">
        <v>4091</v>
      </c>
      <c r="H1142" s="17" t="s">
        <v>257</v>
      </c>
      <c r="I1142" s="11" t="s">
        <v>4106</v>
      </c>
    </row>
    <row r="1143" spans="1:9" s="935" customFormat="1" ht="37.5" outlineLevel="1" x14ac:dyDescent="0.35">
      <c r="A1143" s="815">
        <v>1140</v>
      </c>
      <c r="B1143" s="589" t="s">
        <v>3575</v>
      </c>
      <c r="C1143" s="13" t="s">
        <v>3576</v>
      </c>
      <c r="D1143" s="147" t="s">
        <v>4090</v>
      </c>
      <c r="E1143" s="73"/>
      <c r="F1143" s="70" t="s">
        <v>4091</v>
      </c>
      <c r="G1143" s="70" t="s">
        <v>4091</v>
      </c>
      <c r="H1143" s="17" t="s">
        <v>257</v>
      </c>
      <c r="I1143" s="11" t="s">
        <v>4106</v>
      </c>
    </row>
    <row r="1144" spans="1:9" ht="37.5" outlineLevel="1" x14ac:dyDescent="0.35">
      <c r="A1144" s="815">
        <v>1141</v>
      </c>
      <c r="B1144" s="589" t="s">
        <v>3577</v>
      </c>
      <c r="C1144" s="13" t="s">
        <v>3578</v>
      </c>
      <c r="D1144" s="147" t="s">
        <v>4090</v>
      </c>
      <c r="E1144" s="73"/>
      <c r="F1144" s="70" t="s">
        <v>4091</v>
      </c>
      <c r="G1144" s="70" t="s">
        <v>4091</v>
      </c>
      <c r="H1144" s="17" t="s">
        <v>257</v>
      </c>
      <c r="I1144" s="11" t="s">
        <v>4106</v>
      </c>
    </row>
    <row r="1145" spans="1:9" ht="13" outlineLevel="1" x14ac:dyDescent="0.35">
      <c r="A1145" s="631">
        <v>1142</v>
      </c>
      <c r="B1145" s="567"/>
      <c r="C1145" s="74" t="s">
        <v>3579</v>
      </c>
      <c r="D1145" s="422"/>
      <c r="E1145" s="416"/>
      <c r="F1145" s="416" t="s">
        <v>1642</v>
      </c>
      <c r="G1145" s="416" t="s">
        <v>1642</v>
      </c>
      <c r="H1145" s="44" t="s">
        <v>1642</v>
      </c>
      <c r="I1145" s="420" t="s">
        <v>1642</v>
      </c>
    </row>
    <row r="1146" spans="1:9" ht="13" outlineLevel="1" x14ac:dyDescent="0.35">
      <c r="A1146" s="631">
        <v>1143</v>
      </c>
      <c r="B1146" s="567"/>
      <c r="C1146" s="74" t="s">
        <v>1029</v>
      </c>
      <c r="D1146" s="422"/>
      <c r="E1146" s="416"/>
      <c r="F1146" s="416" t="s">
        <v>1642</v>
      </c>
      <c r="G1146" s="416" t="s">
        <v>1642</v>
      </c>
      <c r="H1146" s="44" t="s">
        <v>1642</v>
      </c>
      <c r="I1146" s="420" t="s">
        <v>1642</v>
      </c>
    </row>
    <row r="1147" spans="1:9" outlineLevel="1" x14ac:dyDescent="0.35">
      <c r="A1147" s="815">
        <v>1144</v>
      </c>
      <c r="B1147" s="589" t="s">
        <v>3580</v>
      </c>
      <c r="C1147" s="17" t="s">
        <v>3581</v>
      </c>
      <c r="D1147" s="147" t="s">
        <v>4090</v>
      </c>
      <c r="E1147" s="16"/>
      <c r="F1147" s="70" t="s">
        <v>4091</v>
      </c>
      <c r="G1147" s="70" t="s">
        <v>4091</v>
      </c>
      <c r="H1147" s="17" t="s">
        <v>257</v>
      </c>
      <c r="I1147" s="11" t="s">
        <v>4092</v>
      </c>
    </row>
    <row r="1148" spans="1:9" outlineLevel="1" x14ac:dyDescent="0.35">
      <c r="A1148" s="815">
        <v>1145</v>
      </c>
      <c r="B1148" s="589" t="s">
        <v>3582</v>
      </c>
      <c r="C1148" s="17" t="s">
        <v>3583</v>
      </c>
      <c r="D1148" s="147" t="s">
        <v>4090</v>
      </c>
      <c r="E1148" s="16"/>
      <c r="F1148" s="70" t="s">
        <v>4091</v>
      </c>
      <c r="G1148" s="70" t="s">
        <v>4091</v>
      </c>
      <c r="H1148" s="17" t="s">
        <v>257</v>
      </c>
      <c r="I1148" s="11" t="s">
        <v>4092</v>
      </c>
    </row>
    <row r="1149" spans="1:9" outlineLevel="1" x14ac:dyDescent="0.35">
      <c r="A1149" s="815">
        <v>1146</v>
      </c>
      <c r="B1149" s="589" t="s">
        <v>3584</v>
      </c>
      <c r="C1149" s="17" t="s">
        <v>3585</v>
      </c>
      <c r="D1149" s="147" t="s">
        <v>4090</v>
      </c>
      <c r="E1149" s="16"/>
      <c r="F1149" s="70" t="s">
        <v>4091</v>
      </c>
      <c r="G1149" s="70" t="s">
        <v>4091</v>
      </c>
      <c r="H1149" s="17" t="s">
        <v>257</v>
      </c>
      <c r="I1149" s="11" t="s">
        <v>4092</v>
      </c>
    </row>
    <row r="1150" spans="1:9" outlineLevel="1" x14ac:dyDescent="0.35">
      <c r="A1150" s="815">
        <v>1147</v>
      </c>
      <c r="B1150" s="589" t="s">
        <v>3586</v>
      </c>
      <c r="C1150" s="17" t="s">
        <v>3587</v>
      </c>
      <c r="D1150" s="147" t="s">
        <v>4090</v>
      </c>
      <c r="E1150" s="16"/>
      <c r="F1150" s="70" t="s">
        <v>4091</v>
      </c>
      <c r="G1150" s="70" t="s">
        <v>4091</v>
      </c>
      <c r="H1150" s="17" t="s">
        <v>257</v>
      </c>
      <c r="I1150" s="11" t="s">
        <v>4092</v>
      </c>
    </row>
    <row r="1151" spans="1:9" ht="13" outlineLevel="1" x14ac:dyDescent="0.35">
      <c r="A1151" s="631">
        <v>1148</v>
      </c>
      <c r="B1151" s="567"/>
      <c r="C1151" s="424" t="s">
        <v>2818</v>
      </c>
      <c r="D1151" s="422"/>
      <c r="E1151" s="416"/>
      <c r="F1151" s="416" t="s">
        <v>1642</v>
      </c>
      <c r="G1151" s="416" t="s">
        <v>1642</v>
      </c>
      <c r="H1151" s="44" t="s">
        <v>1642</v>
      </c>
      <c r="I1151" s="12" t="s">
        <v>1642</v>
      </c>
    </row>
    <row r="1152" spans="1:9" outlineLevel="1" x14ac:dyDescent="0.35">
      <c r="A1152" s="815">
        <v>1149</v>
      </c>
      <c r="B1152" s="589" t="s">
        <v>3588</v>
      </c>
      <c r="C1152" s="17" t="s">
        <v>3589</v>
      </c>
      <c r="D1152" s="43" t="s">
        <v>4094</v>
      </c>
      <c r="E1152" s="16"/>
      <c r="F1152" s="70" t="s">
        <v>4091</v>
      </c>
      <c r="G1152" s="70" t="s">
        <v>4091</v>
      </c>
      <c r="H1152" s="17" t="s">
        <v>1870</v>
      </c>
      <c r="I1152" s="11" t="s">
        <v>4091</v>
      </c>
    </row>
    <row r="1153" spans="1:9" outlineLevel="1" x14ac:dyDescent="0.35">
      <c r="A1153" s="815">
        <v>1150</v>
      </c>
      <c r="B1153" s="589" t="s">
        <v>3590</v>
      </c>
      <c r="C1153" s="17" t="s">
        <v>3591</v>
      </c>
      <c r="D1153" s="43" t="s">
        <v>4094</v>
      </c>
      <c r="E1153" s="16"/>
      <c r="F1153" s="70" t="s">
        <v>4091</v>
      </c>
      <c r="G1153" s="70" t="s">
        <v>4091</v>
      </c>
      <c r="H1153" s="17" t="s">
        <v>1870</v>
      </c>
      <c r="I1153" s="11" t="s">
        <v>4091</v>
      </c>
    </row>
    <row r="1154" spans="1:9" outlineLevel="1" x14ac:dyDescent="0.35">
      <c r="A1154" s="815">
        <v>1151</v>
      </c>
      <c r="B1154" s="589" t="s">
        <v>3592</v>
      </c>
      <c r="C1154" s="17" t="s">
        <v>3593</v>
      </c>
      <c r="D1154" s="43" t="s">
        <v>4094</v>
      </c>
      <c r="E1154" s="16"/>
      <c r="F1154" s="70" t="s">
        <v>4091</v>
      </c>
      <c r="G1154" s="70" t="s">
        <v>4091</v>
      </c>
      <c r="H1154" s="17" t="s">
        <v>1870</v>
      </c>
      <c r="I1154" s="11" t="s">
        <v>4091</v>
      </c>
    </row>
    <row r="1155" spans="1:9" ht="37.5" outlineLevel="1" x14ac:dyDescent="0.35">
      <c r="A1155" s="815">
        <v>1152</v>
      </c>
      <c r="B1155" s="589" t="s">
        <v>3594</v>
      </c>
      <c r="C1155" s="13" t="s">
        <v>3565</v>
      </c>
      <c r="D1155" s="147" t="s">
        <v>4090</v>
      </c>
      <c r="E1155" s="16"/>
      <c r="F1155" s="70" t="s">
        <v>4091</v>
      </c>
      <c r="G1155" s="70" t="s">
        <v>4091</v>
      </c>
      <c r="H1155" s="17" t="s">
        <v>257</v>
      </c>
      <c r="I1155" s="11" t="s">
        <v>4106</v>
      </c>
    </row>
    <row r="1156" spans="1:9" outlineLevel="1" x14ac:dyDescent="0.35">
      <c r="A1156" s="815">
        <v>1153</v>
      </c>
      <c r="B1156" s="589" t="s">
        <v>1381</v>
      </c>
      <c r="C1156" s="13" t="s">
        <v>3595</v>
      </c>
      <c r="D1156" s="147" t="s">
        <v>4090</v>
      </c>
      <c r="E1156" s="16"/>
      <c r="F1156" s="70" t="s">
        <v>4091</v>
      </c>
      <c r="G1156" s="70" t="s">
        <v>4091</v>
      </c>
      <c r="H1156" s="17" t="s">
        <v>257</v>
      </c>
      <c r="I1156" s="781" t="s">
        <v>4108</v>
      </c>
    </row>
    <row r="1157" spans="1:9" outlineLevel="1" x14ac:dyDescent="0.35">
      <c r="A1157" s="815">
        <v>1154</v>
      </c>
      <c r="B1157" s="589" t="s">
        <v>3596</v>
      </c>
      <c r="C1157" s="13" t="s">
        <v>3229</v>
      </c>
      <c r="D1157" s="147" t="s">
        <v>4090</v>
      </c>
      <c r="E1157" s="73" t="s">
        <v>4494</v>
      </c>
      <c r="F1157" s="70" t="s">
        <v>4091</v>
      </c>
      <c r="G1157" s="70" t="s">
        <v>4091</v>
      </c>
      <c r="H1157" s="17" t="s">
        <v>257</v>
      </c>
      <c r="I1157" s="11" t="s">
        <v>4092</v>
      </c>
    </row>
    <row r="1158" spans="1:9" ht="37.5" outlineLevel="1" x14ac:dyDescent="0.35">
      <c r="A1158" s="815">
        <v>1155</v>
      </c>
      <c r="B1158" s="589" t="s">
        <v>3597</v>
      </c>
      <c r="C1158" s="13" t="s">
        <v>3570</v>
      </c>
      <c r="D1158" s="147" t="s">
        <v>4090</v>
      </c>
      <c r="E1158" s="73" t="s">
        <v>4495</v>
      </c>
      <c r="F1158" s="70" t="s">
        <v>4091</v>
      </c>
      <c r="G1158" s="70" t="s">
        <v>4091</v>
      </c>
      <c r="H1158" s="17" t="s">
        <v>257</v>
      </c>
      <c r="I1158" s="11" t="s">
        <v>4106</v>
      </c>
    </row>
    <row r="1159" spans="1:9" ht="37.5" outlineLevel="1" x14ac:dyDescent="0.35">
      <c r="A1159" s="815">
        <v>1156</v>
      </c>
      <c r="B1159" s="589" t="s">
        <v>3598</v>
      </c>
      <c r="C1159" s="13" t="s">
        <v>3572</v>
      </c>
      <c r="D1159" s="139" t="s">
        <v>4090</v>
      </c>
      <c r="E1159" s="75" t="s">
        <v>4377</v>
      </c>
      <c r="F1159" s="70" t="s">
        <v>4091</v>
      </c>
      <c r="G1159" s="70" t="s">
        <v>4091</v>
      </c>
      <c r="H1159" s="17" t="s">
        <v>257</v>
      </c>
      <c r="I1159" s="11" t="s">
        <v>4106</v>
      </c>
    </row>
    <row r="1160" spans="1:9" ht="37.5" outlineLevel="1" x14ac:dyDescent="0.35">
      <c r="A1160" s="815">
        <v>1157</v>
      </c>
      <c r="B1160" s="589" t="s">
        <v>649</v>
      </c>
      <c r="C1160" s="13" t="s">
        <v>650</v>
      </c>
      <c r="D1160" s="127" t="s">
        <v>256</v>
      </c>
      <c r="E1160" s="73"/>
      <c r="F1160" s="70" t="s">
        <v>4091</v>
      </c>
      <c r="G1160" s="70" t="s">
        <v>4091</v>
      </c>
      <c r="H1160" s="17" t="s">
        <v>257</v>
      </c>
      <c r="I1160" s="11" t="s">
        <v>4106</v>
      </c>
    </row>
    <row r="1161" spans="1:9" ht="37.5" outlineLevel="1" x14ac:dyDescent="0.35">
      <c r="A1161" s="815">
        <v>1158</v>
      </c>
      <c r="B1161" s="589" t="s">
        <v>3599</v>
      </c>
      <c r="C1161" s="13" t="s">
        <v>3600</v>
      </c>
      <c r="D1161" s="139" t="s">
        <v>4090</v>
      </c>
      <c r="E1161" s="73"/>
      <c r="F1161" s="70" t="s">
        <v>4091</v>
      </c>
      <c r="G1161" s="70" t="s">
        <v>4091</v>
      </c>
      <c r="H1161" s="17" t="s">
        <v>257</v>
      </c>
      <c r="I1161" s="11" t="s">
        <v>4106</v>
      </c>
    </row>
    <row r="1162" spans="1:9" ht="37.5" outlineLevel="1" x14ac:dyDescent="0.35">
      <c r="A1162" s="815">
        <v>1159</v>
      </c>
      <c r="B1162" s="589" t="s">
        <v>3601</v>
      </c>
      <c r="C1162" s="13" t="s">
        <v>3602</v>
      </c>
      <c r="D1162" s="139" t="s">
        <v>4090</v>
      </c>
      <c r="E1162" s="73"/>
      <c r="F1162" s="70" t="s">
        <v>4091</v>
      </c>
      <c r="G1162" s="70" t="s">
        <v>4091</v>
      </c>
      <c r="H1162" s="17" t="s">
        <v>257</v>
      </c>
      <c r="I1162" s="11" t="s">
        <v>4106</v>
      </c>
    </row>
    <row r="1163" spans="1:9" ht="37.5" outlineLevel="1" x14ac:dyDescent="0.35">
      <c r="A1163" s="815">
        <v>1160</v>
      </c>
      <c r="B1163" s="589" t="s">
        <v>3603</v>
      </c>
      <c r="C1163" s="13" t="s">
        <v>3604</v>
      </c>
      <c r="D1163" s="147" t="s">
        <v>4090</v>
      </c>
      <c r="E1163" s="73"/>
      <c r="F1163" s="70" t="s">
        <v>4091</v>
      </c>
      <c r="G1163" s="70" t="s">
        <v>4091</v>
      </c>
      <c r="H1163" s="17" t="s">
        <v>257</v>
      </c>
      <c r="I1163" s="11" t="s">
        <v>4106</v>
      </c>
    </row>
    <row r="1164" spans="1:9" s="935" customFormat="1" ht="37.5" outlineLevel="1" x14ac:dyDescent="0.35">
      <c r="A1164" s="815">
        <v>1161</v>
      </c>
      <c r="B1164" s="589" t="s">
        <v>653</v>
      </c>
      <c r="C1164" s="13" t="s">
        <v>647</v>
      </c>
      <c r="D1164" s="127" t="s">
        <v>256</v>
      </c>
      <c r="E1164" s="73"/>
      <c r="F1164" s="70" t="s">
        <v>4091</v>
      </c>
      <c r="G1164" s="70" t="s">
        <v>4091</v>
      </c>
      <c r="H1164" s="17" t="s">
        <v>257</v>
      </c>
      <c r="I1164" s="11" t="s">
        <v>4106</v>
      </c>
    </row>
    <row r="1165" spans="1:9" s="935" customFormat="1" ht="37.5" outlineLevel="1" x14ac:dyDescent="0.35">
      <c r="A1165" s="995">
        <v>1162</v>
      </c>
      <c r="B1165" s="249" t="s">
        <v>3605</v>
      </c>
      <c r="C1165" s="13" t="s">
        <v>3606</v>
      </c>
      <c r="D1165" s="147" t="s">
        <v>4090</v>
      </c>
      <c r="E1165" s="73"/>
      <c r="F1165" s="70" t="s">
        <v>4091</v>
      </c>
      <c r="G1165" s="70" t="s">
        <v>4091</v>
      </c>
      <c r="H1165" s="17" t="s">
        <v>257</v>
      </c>
      <c r="I1165" s="11" t="s">
        <v>4106</v>
      </c>
    </row>
    <row r="1166" spans="1:9" ht="37.5" outlineLevel="1" x14ac:dyDescent="0.35">
      <c r="A1166" s="995">
        <v>1163</v>
      </c>
      <c r="B1166" s="249" t="s">
        <v>3607</v>
      </c>
      <c r="C1166" s="13" t="s">
        <v>3608</v>
      </c>
      <c r="D1166" s="147" t="s">
        <v>4090</v>
      </c>
      <c r="E1166" s="73"/>
      <c r="F1166" s="70" t="s">
        <v>4091</v>
      </c>
      <c r="G1166" s="70" t="s">
        <v>4091</v>
      </c>
      <c r="H1166" s="17" t="s">
        <v>257</v>
      </c>
      <c r="I1166" s="11" t="s">
        <v>4106</v>
      </c>
    </row>
    <row r="1167" spans="1:9" ht="13" x14ac:dyDescent="0.35">
      <c r="A1167" s="485">
        <v>1164</v>
      </c>
      <c r="B1167" s="452"/>
      <c r="C1167" s="419" t="s">
        <v>3609</v>
      </c>
      <c r="D1167" s="939"/>
      <c r="E1167" s="181"/>
      <c r="F1167" s="225" t="s">
        <v>1642</v>
      </c>
      <c r="G1167" s="225" t="s">
        <v>1642</v>
      </c>
      <c r="H1167" s="250" t="s">
        <v>1642</v>
      </c>
      <c r="I1167" s="250" t="s">
        <v>1642</v>
      </c>
    </row>
    <row r="1168" spans="1:9" ht="13" outlineLevel="1" x14ac:dyDescent="0.35">
      <c r="A1168" s="486">
        <v>1165</v>
      </c>
      <c r="B1168" s="440"/>
      <c r="C1168" s="74" t="s">
        <v>3610</v>
      </c>
      <c r="D1168" s="185"/>
      <c r="E1168" s="416"/>
      <c r="F1168" s="420" t="s">
        <v>1642</v>
      </c>
      <c r="G1168" s="420" t="s">
        <v>1642</v>
      </c>
      <c r="H1168" s="44" t="s">
        <v>1642</v>
      </c>
      <c r="I1168" s="44" t="s">
        <v>1642</v>
      </c>
    </row>
    <row r="1169" spans="1:9" ht="25" outlineLevel="1" x14ac:dyDescent="0.35">
      <c r="A1169" s="817">
        <v>1166</v>
      </c>
      <c r="B1169" s="466" t="s">
        <v>3611</v>
      </c>
      <c r="C1169" s="17" t="s">
        <v>3612</v>
      </c>
      <c r="D1169" s="931" t="s">
        <v>4094</v>
      </c>
      <c r="E1169" s="16"/>
      <c r="F1169" s="17" t="s">
        <v>4091</v>
      </c>
      <c r="G1169" s="17" t="s">
        <v>4091</v>
      </c>
      <c r="H1169" s="141" t="s">
        <v>1870</v>
      </c>
      <c r="I1169" s="141" t="s">
        <v>4091</v>
      </c>
    </row>
    <row r="1170" spans="1:9" ht="37.5" outlineLevel="1" x14ac:dyDescent="0.35">
      <c r="A1170" s="817">
        <v>1167</v>
      </c>
      <c r="B1170" s="466" t="s">
        <v>3613</v>
      </c>
      <c r="C1170" s="17" t="s">
        <v>3614</v>
      </c>
      <c r="D1170" s="792" t="s">
        <v>4172</v>
      </c>
      <c r="E1170" s="16"/>
      <c r="F1170" s="11" t="s">
        <v>4173</v>
      </c>
      <c r="G1170" s="11" t="s">
        <v>4174</v>
      </c>
      <c r="H1170" s="17" t="s">
        <v>259</v>
      </c>
      <c r="I1170" s="141" t="s">
        <v>4106</v>
      </c>
    </row>
    <row r="1171" spans="1:9" ht="37.5" outlineLevel="1" x14ac:dyDescent="0.35">
      <c r="A1171" s="817">
        <v>1168</v>
      </c>
      <c r="B1171" s="466" t="s">
        <v>3615</v>
      </c>
      <c r="C1171" s="17" t="s">
        <v>3616</v>
      </c>
      <c r="D1171" s="792" t="s">
        <v>4172</v>
      </c>
      <c r="E1171" s="16"/>
      <c r="F1171" s="11" t="s">
        <v>4173</v>
      </c>
      <c r="G1171" s="11" t="s">
        <v>4174</v>
      </c>
      <c r="H1171" s="17" t="s">
        <v>259</v>
      </c>
      <c r="I1171" s="141" t="s">
        <v>4106</v>
      </c>
    </row>
    <row r="1172" spans="1:9" ht="25" outlineLevel="1" x14ac:dyDescent="0.35">
      <c r="A1172" s="817">
        <v>1169</v>
      </c>
      <c r="B1172" s="466" t="s">
        <v>3617</v>
      </c>
      <c r="C1172" s="17" t="s">
        <v>3618</v>
      </c>
      <c r="D1172" s="931" t="s">
        <v>4094</v>
      </c>
      <c r="E1172" s="16"/>
      <c r="F1172" s="17" t="s">
        <v>4091</v>
      </c>
      <c r="G1172" s="17" t="s">
        <v>4091</v>
      </c>
      <c r="H1172" s="141" t="s">
        <v>1870</v>
      </c>
      <c r="I1172" s="141" t="s">
        <v>4091</v>
      </c>
    </row>
    <row r="1173" spans="1:9" ht="25" outlineLevel="1" x14ac:dyDescent="0.35">
      <c r="A1173" s="817">
        <v>1170</v>
      </c>
      <c r="B1173" s="466" t="s">
        <v>3619</v>
      </c>
      <c r="C1173" s="17" t="s">
        <v>3620</v>
      </c>
      <c r="D1173" s="931" t="s">
        <v>4094</v>
      </c>
      <c r="E1173" s="16"/>
      <c r="F1173" s="17" t="s">
        <v>4091</v>
      </c>
      <c r="G1173" s="17" t="s">
        <v>4091</v>
      </c>
      <c r="H1173" s="141" t="s">
        <v>1870</v>
      </c>
      <c r="I1173" s="141" t="s">
        <v>4091</v>
      </c>
    </row>
    <row r="1174" spans="1:9" outlineLevel="1" x14ac:dyDescent="0.35">
      <c r="A1174" s="817">
        <v>1171</v>
      </c>
      <c r="B1174" s="466" t="s">
        <v>3621</v>
      </c>
      <c r="C1174" s="17" t="s">
        <v>3622</v>
      </c>
      <c r="D1174" s="931" t="s">
        <v>4094</v>
      </c>
      <c r="E1174" s="16"/>
      <c r="F1174" s="17" t="s">
        <v>4091</v>
      </c>
      <c r="G1174" s="17" t="s">
        <v>4091</v>
      </c>
      <c r="H1174" s="141" t="s">
        <v>1870</v>
      </c>
      <c r="I1174" s="141" t="s">
        <v>4091</v>
      </c>
    </row>
    <row r="1175" spans="1:9" ht="37.5" outlineLevel="1" x14ac:dyDescent="0.35">
      <c r="A1175" s="817">
        <v>1172</v>
      </c>
      <c r="B1175" s="466" t="s">
        <v>3623</v>
      </c>
      <c r="C1175" s="17" t="s">
        <v>3624</v>
      </c>
      <c r="D1175" s="792" t="s">
        <v>4172</v>
      </c>
      <c r="E1175" s="16"/>
      <c r="F1175" s="11" t="s">
        <v>4173</v>
      </c>
      <c r="G1175" s="11" t="s">
        <v>4174</v>
      </c>
      <c r="H1175" s="17" t="s">
        <v>259</v>
      </c>
      <c r="I1175" s="141" t="s">
        <v>4106</v>
      </c>
    </row>
    <row r="1176" spans="1:9" ht="13" x14ac:dyDescent="0.35">
      <c r="A1176" s="485">
        <v>1173</v>
      </c>
      <c r="B1176" s="452"/>
      <c r="C1176" s="419" t="s">
        <v>3625</v>
      </c>
      <c r="D1176" s="939"/>
      <c r="E1176" s="181"/>
      <c r="F1176" s="225" t="s">
        <v>1642</v>
      </c>
      <c r="G1176" s="225" t="s">
        <v>1642</v>
      </c>
      <c r="H1176" s="250" t="s">
        <v>1642</v>
      </c>
      <c r="I1176" s="250" t="s">
        <v>1642</v>
      </c>
    </row>
    <row r="1177" spans="1:9" ht="13" outlineLevel="1" x14ac:dyDescent="0.35">
      <c r="A1177" s="486">
        <v>1174</v>
      </c>
      <c r="B1177" s="440"/>
      <c r="C1177" s="74" t="s">
        <v>1991</v>
      </c>
      <c r="D1177" s="185"/>
      <c r="E1177" s="416"/>
      <c r="F1177" s="420" t="s">
        <v>1642</v>
      </c>
      <c r="G1177" s="420" t="s">
        <v>1642</v>
      </c>
      <c r="H1177" s="44" t="s">
        <v>1642</v>
      </c>
      <c r="I1177" s="44" t="s">
        <v>1642</v>
      </c>
    </row>
    <row r="1178" spans="1:9" outlineLevel="1" x14ac:dyDescent="0.35">
      <c r="A1178" s="817">
        <v>1175</v>
      </c>
      <c r="B1178" s="466" t="s">
        <v>3626</v>
      </c>
      <c r="C1178" s="17" t="s">
        <v>3627</v>
      </c>
      <c r="D1178" s="946" t="s">
        <v>4090</v>
      </c>
      <c r="E1178" s="16"/>
      <c r="F1178" s="17" t="s">
        <v>4091</v>
      </c>
      <c r="G1178" s="17" t="s">
        <v>4091</v>
      </c>
      <c r="H1178" s="17" t="s">
        <v>257</v>
      </c>
      <c r="I1178" s="141" t="s">
        <v>4092</v>
      </c>
    </row>
    <row r="1179" spans="1:9" outlineLevel="1" x14ac:dyDescent="0.35">
      <c r="A1179" s="817">
        <v>1176</v>
      </c>
      <c r="B1179" s="466" t="s">
        <v>3628</v>
      </c>
      <c r="C1179" s="17" t="s">
        <v>3629</v>
      </c>
      <c r="D1179" s="946" t="s">
        <v>4090</v>
      </c>
      <c r="E1179" s="16"/>
      <c r="F1179" s="17" t="s">
        <v>4091</v>
      </c>
      <c r="G1179" s="17" t="s">
        <v>4091</v>
      </c>
      <c r="H1179" s="17" t="s">
        <v>257</v>
      </c>
      <c r="I1179" s="141" t="s">
        <v>4092</v>
      </c>
    </row>
    <row r="1180" spans="1:9" outlineLevel="1" x14ac:dyDescent="0.35">
      <c r="A1180" s="817">
        <v>1177</v>
      </c>
      <c r="B1180" s="466" t="s">
        <v>3630</v>
      </c>
      <c r="C1180" s="17" t="s">
        <v>3631</v>
      </c>
      <c r="D1180" s="931" t="s">
        <v>4094</v>
      </c>
      <c r="E1180" s="16"/>
      <c r="F1180" s="17" t="s">
        <v>4091</v>
      </c>
      <c r="G1180" s="17" t="s">
        <v>4091</v>
      </c>
      <c r="H1180" s="141" t="s">
        <v>1870</v>
      </c>
      <c r="I1180" s="141" t="s">
        <v>4091</v>
      </c>
    </row>
    <row r="1181" spans="1:9" outlineLevel="1" x14ac:dyDescent="0.35">
      <c r="A1181" s="817">
        <v>1178</v>
      </c>
      <c r="B1181" s="466" t="s">
        <v>3632</v>
      </c>
      <c r="C1181" s="17" t="s">
        <v>3633</v>
      </c>
      <c r="D1181" s="931" t="s">
        <v>4094</v>
      </c>
      <c r="E1181" s="16"/>
      <c r="F1181" s="17" t="s">
        <v>4091</v>
      </c>
      <c r="G1181" s="17" t="s">
        <v>4091</v>
      </c>
      <c r="H1181" s="141" t="s">
        <v>1870</v>
      </c>
      <c r="I1181" s="141" t="s">
        <v>4091</v>
      </c>
    </row>
    <row r="1182" spans="1:9" outlineLevel="1" x14ac:dyDescent="0.35">
      <c r="A1182" s="817">
        <v>1179</v>
      </c>
      <c r="B1182" s="466" t="s">
        <v>3634</v>
      </c>
      <c r="C1182" s="17" t="s">
        <v>3635</v>
      </c>
      <c r="D1182" s="931" t="s">
        <v>4094</v>
      </c>
      <c r="E1182" s="16"/>
      <c r="F1182" s="17" t="s">
        <v>4091</v>
      </c>
      <c r="G1182" s="17" t="s">
        <v>4091</v>
      </c>
      <c r="H1182" s="141" t="s">
        <v>1870</v>
      </c>
      <c r="I1182" s="141" t="s">
        <v>4091</v>
      </c>
    </row>
    <row r="1183" spans="1:9" outlineLevel="1" x14ac:dyDescent="0.35">
      <c r="A1183" s="817">
        <v>1180</v>
      </c>
      <c r="B1183" s="466" t="s">
        <v>3636</v>
      </c>
      <c r="C1183" s="17" t="s">
        <v>3637</v>
      </c>
      <c r="D1183" s="930" t="s">
        <v>1994</v>
      </c>
      <c r="E1183" s="16"/>
      <c r="F1183" s="17" t="s">
        <v>4091</v>
      </c>
      <c r="G1183" s="17" t="s">
        <v>4091</v>
      </c>
      <c r="H1183" s="17" t="s">
        <v>257</v>
      </c>
      <c r="I1183" s="40" t="s">
        <v>4101</v>
      </c>
    </row>
    <row r="1184" spans="1:9" ht="13" x14ac:dyDescent="0.35">
      <c r="A1184" s="485">
        <v>1181</v>
      </c>
      <c r="B1184" s="452"/>
      <c r="C1184" s="419" t="s">
        <v>3638</v>
      </c>
      <c r="D1184" s="939"/>
      <c r="E1184" s="181"/>
      <c r="F1184" s="225" t="s">
        <v>1642</v>
      </c>
      <c r="G1184" s="225" t="s">
        <v>1642</v>
      </c>
      <c r="H1184" s="250" t="s">
        <v>1642</v>
      </c>
      <c r="I1184" s="250" t="s">
        <v>1642</v>
      </c>
    </row>
    <row r="1185" spans="1:9" ht="13" outlineLevel="1" x14ac:dyDescent="0.35">
      <c r="A1185" s="486">
        <v>1182</v>
      </c>
      <c r="B1185" s="440"/>
      <c r="C1185" s="74" t="s">
        <v>1991</v>
      </c>
      <c r="D1185" s="185"/>
      <c r="E1185" s="416"/>
      <c r="F1185" s="420" t="s">
        <v>1642</v>
      </c>
      <c r="G1185" s="420" t="s">
        <v>1642</v>
      </c>
      <c r="H1185" s="44" t="s">
        <v>1642</v>
      </c>
      <c r="I1185" s="44" t="s">
        <v>1642</v>
      </c>
    </row>
    <row r="1186" spans="1:9" outlineLevel="1" x14ac:dyDescent="0.35">
      <c r="A1186" s="817">
        <v>1183</v>
      </c>
      <c r="B1186" s="466" t="s">
        <v>3639</v>
      </c>
      <c r="C1186" s="17" t="s">
        <v>3640</v>
      </c>
      <c r="D1186" s="946" t="s">
        <v>4090</v>
      </c>
      <c r="E1186" s="16" t="s">
        <v>4673</v>
      </c>
      <c r="F1186" s="17" t="s">
        <v>4091</v>
      </c>
      <c r="G1186" s="17" t="s">
        <v>4091</v>
      </c>
      <c r="H1186" s="17" t="s">
        <v>257</v>
      </c>
      <c r="I1186" s="141" t="s">
        <v>4092</v>
      </c>
    </row>
    <row r="1187" spans="1:9" ht="37.5" outlineLevel="1" x14ac:dyDescent="0.35">
      <c r="A1187" s="817">
        <v>1184</v>
      </c>
      <c r="B1187" s="466" t="s">
        <v>3641</v>
      </c>
      <c r="C1187" s="17" t="s">
        <v>3642</v>
      </c>
      <c r="D1187" s="946" t="s">
        <v>4090</v>
      </c>
      <c r="E1187" s="16" t="s">
        <v>4674</v>
      </c>
      <c r="F1187" s="17" t="s">
        <v>4091</v>
      </c>
      <c r="G1187" s="17" t="s">
        <v>4091</v>
      </c>
      <c r="H1187" s="17" t="s">
        <v>257</v>
      </c>
      <c r="I1187" s="141" t="s">
        <v>4092</v>
      </c>
    </row>
    <row r="1188" spans="1:9" ht="25" outlineLevel="1" x14ac:dyDescent="0.35">
      <c r="A1188" s="817">
        <v>1185</v>
      </c>
      <c r="B1188" s="466" t="s">
        <v>3643</v>
      </c>
      <c r="C1188" s="17" t="s">
        <v>3644</v>
      </c>
      <c r="D1188" s="930" t="s">
        <v>1994</v>
      </c>
      <c r="E1188" s="16" t="s">
        <v>4675</v>
      </c>
      <c r="F1188" s="17" t="s">
        <v>4091</v>
      </c>
      <c r="G1188" s="17" t="s">
        <v>4091</v>
      </c>
      <c r="H1188" s="17" t="s">
        <v>257</v>
      </c>
      <c r="I1188" s="40" t="s">
        <v>4101</v>
      </c>
    </row>
    <row r="1189" spans="1:9" ht="13" x14ac:dyDescent="0.35">
      <c r="A1189" s="485">
        <v>1186</v>
      </c>
      <c r="B1189" s="452"/>
      <c r="C1189" s="419" t="s">
        <v>3645</v>
      </c>
      <c r="D1189" s="939"/>
      <c r="E1189" s="181"/>
      <c r="F1189" s="225" t="s">
        <v>1642</v>
      </c>
      <c r="G1189" s="225" t="s">
        <v>1642</v>
      </c>
      <c r="H1189" s="250" t="s">
        <v>1642</v>
      </c>
      <c r="I1189" s="250" t="s">
        <v>1642</v>
      </c>
    </row>
    <row r="1190" spans="1:9" ht="13" outlineLevel="1" x14ac:dyDescent="0.35">
      <c r="A1190" s="486">
        <v>1187</v>
      </c>
      <c r="B1190" s="440"/>
      <c r="C1190" s="74" t="s">
        <v>3610</v>
      </c>
      <c r="D1190" s="185"/>
      <c r="E1190" s="416"/>
      <c r="F1190" s="420" t="s">
        <v>1642</v>
      </c>
      <c r="G1190" s="420" t="s">
        <v>1642</v>
      </c>
      <c r="H1190" s="44" t="s">
        <v>1642</v>
      </c>
      <c r="I1190" s="44" t="s">
        <v>1642</v>
      </c>
    </row>
    <row r="1191" spans="1:9" ht="37.5" outlineLevel="1" x14ac:dyDescent="0.35">
      <c r="A1191" s="817">
        <v>1188</v>
      </c>
      <c r="B1191" s="466" t="s">
        <v>3646</v>
      </c>
      <c r="C1191" s="17" t="s">
        <v>3647</v>
      </c>
      <c r="D1191" s="946" t="s">
        <v>4090</v>
      </c>
      <c r="E1191" s="16" t="s">
        <v>4676</v>
      </c>
      <c r="F1191" s="17" t="s">
        <v>4091</v>
      </c>
      <c r="G1191" s="17" t="s">
        <v>4091</v>
      </c>
      <c r="H1191" s="17" t="s">
        <v>257</v>
      </c>
      <c r="I1191" s="141" t="s">
        <v>4092</v>
      </c>
    </row>
    <row r="1192" spans="1:9" ht="37.5" outlineLevel="1" x14ac:dyDescent="0.35">
      <c r="A1192" s="817">
        <v>1189</v>
      </c>
      <c r="B1192" s="466" t="s">
        <v>3648</v>
      </c>
      <c r="C1192" s="17" t="s">
        <v>3642</v>
      </c>
      <c r="D1192" s="946" t="s">
        <v>4090</v>
      </c>
      <c r="E1192" s="16" t="s">
        <v>4677</v>
      </c>
      <c r="F1192" s="17" t="s">
        <v>4091</v>
      </c>
      <c r="G1192" s="17" t="s">
        <v>4091</v>
      </c>
      <c r="H1192" s="17" t="s">
        <v>257</v>
      </c>
      <c r="I1192" s="141" t="s">
        <v>4092</v>
      </c>
    </row>
    <row r="1193" spans="1:9" outlineLevel="1" x14ac:dyDescent="0.35">
      <c r="A1193" s="817">
        <v>1190</v>
      </c>
      <c r="B1193" s="466" t="s">
        <v>3649</v>
      </c>
      <c r="C1193" s="17" t="s">
        <v>3650</v>
      </c>
      <c r="D1193" s="931" t="s">
        <v>4094</v>
      </c>
      <c r="E1193" s="70" t="s">
        <v>4133</v>
      </c>
      <c r="F1193" s="17" t="s">
        <v>4091</v>
      </c>
      <c r="G1193" s="17" t="s">
        <v>4091</v>
      </c>
      <c r="H1193" s="141" t="s">
        <v>1870</v>
      </c>
      <c r="I1193" s="141" t="s">
        <v>4091</v>
      </c>
    </row>
    <row r="1194" spans="1:9" ht="25" outlineLevel="1" x14ac:dyDescent="0.35">
      <c r="A1194" s="817">
        <v>1191</v>
      </c>
      <c r="B1194" s="466" t="s">
        <v>3651</v>
      </c>
      <c r="C1194" s="17" t="s">
        <v>3652</v>
      </c>
      <c r="D1194" s="930" t="s">
        <v>1994</v>
      </c>
      <c r="E1194" s="16" t="s">
        <v>4678</v>
      </c>
      <c r="F1194" s="17" t="s">
        <v>4091</v>
      </c>
      <c r="G1194" s="17" t="s">
        <v>4091</v>
      </c>
      <c r="H1194" s="17" t="s">
        <v>257</v>
      </c>
      <c r="I1194" s="40" t="s">
        <v>4101</v>
      </c>
    </row>
    <row r="1195" spans="1:9" outlineLevel="1" x14ac:dyDescent="0.35">
      <c r="A1195" s="817">
        <v>1192</v>
      </c>
      <c r="B1195" s="466" t="s">
        <v>3653</v>
      </c>
      <c r="C1195" s="17" t="s">
        <v>3654</v>
      </c>
      <c r="D1195" s="931" t="s">
        <v>4094</v>
      </c>
      <c r="E1195" s="16" t="s">
        <v>4679</v>
      </c>
      <c r="F1195" s="17" t="s">
        <v>4091</v>
      </c>
      <c r="G1195" s="17" t="s">
        <v>4091</v>
      </c>
      <c r="H1195" s="141" t="s">
        <v>1870</v>
      </c>
      <c r="I1195" s="141" t="s">
        <v>4091</v>
      </c>
    </row>
    <row r="1196" spans="1:9" ht="13" x14ac:dyDescent="0.35">
      <c r="A1196" s="485">
        <v>1193</v>
      </c>
      <c r="B1196" s="452"/>
      <c r="C1196" s="419" t="s">
        <v>3655</v>
      </c>
      <c r="D1196" s="939"/>
      <c r="E1196" s="181"/>
      <c r="F1196" s="225" t="s">
        <v>1642</v>
      </c>
      <c r="G1196" s="225" t="s">
        <v>1642</v>
      </c>
      <c r="H1196" s="250" t="s">
        <v>1642</v>
      </c>
      <c r="I1196" s="250" t="s">
        <v>1642</v>
      </c>
    </row>
    <row r="1197" spans="1:9" ht="13" outlineLevel="1" x14ac:dyDescent="0.35">
      <c r="A1197" s="486">
        <v>1194</v>
      </c>
      <c r="B1197" s="440"/>
      <c r="C1197" s="424" t="s">
        <v>3656</v>
      </c>
      <c r="D1197" s="185"/>
      <c r="E1197" s="416"/>
      <c r="F1197" s="420" t="s">
        <v>1642</v>
      </c>
      <c r="G1197" s="420" t="s">
        <v>1642</v>
      </c>
      <c r="H1197" s="44" t="s">
        <v>1642</v>
      </c>
      <c r="I1197" s="44" t="s">
        <v>1642</v>
      </c>
    </row>
    <row r="1198" spans="1:9" outlineLevel="1" x14ac:dyDescent="0.35">
      <c r="A1198" s="817">
        <v>1195</v>
      </c>
      <c r="B1198" s="466" t="s">
        <v>3657</v>
      </c>
      <c r="C1198" s="17" t="s">
        <v>3658</v>
      </c>
      <c r="D1198" s="139" t="s">
        <v>4090</v>
      </c>
      <c r="E1198" s="16"/>
      <c r="F1198" s="70" t="s">
        <v>4091</v>
      </c>
      <c r="G1198" s="70" t="s">
        <v>4091</v>
      </c>
      <c r="H1198" s="17" t="s">
        <v>259</v>
      </c>
      <c r="I1198" s="141" t="s">
        <v>4111</v>
      </c>
    </row>
    <row r="1199" spans="1:9" ht="25" outlineLevel="1" x14ac:dyDescent="0.35">
      <c r="A1199" s="817">
        <v>1196</v>
      </c>
      <c r="B1199" s="466" t="s">
        <v>3659</v>
      </c>
      <c r="C1199" s="17" t="s">
        <v>3660</v>
      </c>
      <c r="D1199" s="931" t="s">
        <v>4094</v>
      </c>
      <c r="E1199" s="70" t="s">
        <v>4133</v>
      </c>
      <c r="F1199" s="17" t="s">
        <v>4091</v>
      </c>
      <c r="G1199" s="17" t="s">
        <v>4091</v>
      </c>
      <c r="H1199" s="141" t="s">
        <v>1870</v>
      </c>
      <c r="I1199" s="141" t="s">
        <v>4091</v>
      </c>
    </row>
    <row r="1200" spans="1:9" ht="37.5" outlineLevel="1" x14ac:dyDescent="0.35">
      <c r="A1200" s="817">
        <v>1197</v>
      </c>
      <c r="B1200" s="466" t="s">
        <v>3661</v>
      </c>
      <c r="C1200" s="17" t="s">
        <v>3662</v>
      </c>
      <c r="D1200" s="792" t="s">
        <v>4172</v>
      </c>
      <c r="E1200" s="16"/>
      <c r="F1200" s="11" t="s">
        <v>4173</v>
      </c>
      <c r="G1200" s="11" t="s">
        <v>4174</v>
      </c>
      <c r="H1200" s="17" t="s">
        <v>259</v>
      </c>
      <c r="I1200" s="141" t="s">
        <v>4106</v>
      </c>
    </row>
    <row r="1201" spans="1:9" ht="13" outlineLevel="1" x14ac:dyDescent="0.35">
      <c r="A1201" s="486">
        <v>1198</v>
      </c>
      <c r="B1201" s="440"/>
      <c r="C1201" s="424" t="s">
        <v>3663</v>
      </c>
      <c r="D1201" s="185"/>
      <c r="E1201" s="416"/>
      <c r="F1201" s="420" t="s">
        <v>1642</v>
      </c>
      <c r="G1201" s="420" t="s">
        <v>1642</v>
      </c>
      <c r="H1201" s="44" t="s">
        <v>1642</v>
      </c>
      <c r="I1201" s="44" t="s">
        <v>1642</v>
      </c>
    </row>
    <row r="1202" spans="1:9" outlineLevel="1" x14ac:dyDescent="0.35">
      <c r="A1202" s="817">
        <v>1199</v>
      </c>
      <c r="B1202" s="466" t="s">
        <v>3664</v>
      </c>
      <c r="C1202" s="17" t="s">
        <v>3665</v>
      </c>
      <c r="D1202" s="946" t="s">
        <v>4090</v>
      </c>
      <c r="E1202" s="16"/>
      <c r="F1202" s="17" t="s">
        <v>4091</v>
      </c>
      <c r="G1202" s="17" t="s">
        <v>4091</v>
      </c>
      <c r="H1202" s="17" t="s">
        <v>257</v>
      </c>
      <c r="I1202" s="141" t="s">
        <v>4108</v>
      </c>
    </row>
    <row r="1203" spans="1:9" ht="37.5" outlineLevel="1" x14ac:dyDescent="0.35">
      <c r="A1203" s="817">
        <v>1200</v>
      </c>
      <c r="B1203" s="466" t="s">
        <v>3666</v>
      </c>
      <c r="C1203" s="17" t="s">
        <v>3667</v>
      </c>
      <c r="D1203" s="792" t="s">
        <v>4172</v>
      </c>
      <c r="E1203" s="16"/>
      <c r="F1203" s="11" t="s">
        <v>4173</v>
      </c>
      <c r="G1203" s="11" t="s">
        <v>4174</v>
      </c>
      <c r="H1203" s="17" t="s">
        <v>259</v>
      </c>
      <c r="I1203" s="141" t="s">
        <v>4106</v>
      </c>
    </row>
    <row r="1204" spans="1:9" ht="37.5" outlineLevel="1" x14ac:dyDescent="0.35">
      <c r="A1204" s="817">
        <v>1201</v>
      </c>
      <c r="B1204" s="466" t="s">
        <v>3668</v>
      </c>
      <c r="C1204" s="17" t="s">
        <v>3669</v>
      </c>
      <c r="D1204" s="946" t="s">
        <v>4090</v>
      </c>
      <c r="E1204" s="16"/>
      <c r="F1204" s="17" t="s">
        <v>4091</v>
      </c>
      <c r="G1204" s="17" t="s">
        <v>4091</v>
      </c>
      <c r="H1204" s="17" t="s">
        <v>259</v>
      </c>
      <c r="I1204" s="141" t="s">
        <v>4106</v>
      </c>
    </row>
    <row r="1205" spans="1:9" ht="37.5" outlineLevel="1" x14ac:dyDescent="0.35">
      <c r="A1205" s="817">
        <v>1202</v>
      </c>
      <c r="B1205" s="466" t="s">
        <v>3670</v>
      </c>
      <c r="C1205" s="13" t="s">
        <v>3671</v>
      </c>
      <c r="D1205" s="792" t="s">
        <v>4172</v>
      </c>
      <c r="E1205" s="16"/>
      <c r="F1205" s="11" t="s">
        <v>4173</v>
      </c>
      <c r="G1205" s="11" t="s">
        <v>4174</v>
      </c>
      <c r="H1205" s="17" t="s">
        <v>259</v>
      </c>
      <c r="I1205" s="141" t="s">
        <v>4106</v>
      </c>
    </row>
    <row r="1206" spans="1:9" ht="13" outlineLevel="1" x14ac:dyDescent="0.35">
      <c r="A1206" s="486">
        <v>1203</v>
      </c>
      <c r="B1206" s="440"/>
      <c r="C1206" s="424" t="s">
        <v>3672</v>
      </c>
      <c r="D1206" s="185"/>
      <c r="E1206" s="416"/>
      <c r="F1206" s="420" t="s">
        <v>1642</v>
      </c>
      <c r="G1206" s="420" t="s">
        <v>1642</v>
      </c>
      <c r="H1206" s="44" t="s">
        <v>1642</v>
      </c>
      <c r="I1206" s="44" t="s">
        <v>1642</v>
      </c>
    </row>
    <row r="1207" spans="1:9" ht="37.5" outlineLevel="1" x14ac:dyDescent="0.35">
      <c r="A1207" s="817">
        <v>1204</v>
      </c>
      <c r="B1207" s="466" t="s">
        <v>3673</v>
      </c>
      <c r="C1207" s="17" t="s">
        <v>3674</v>
      </c>
      <c r="D1207" s="139" t="s">
        <v>4090</v>
      </c>
      <c r="E1207" s="16"/>
      <c r="F1207" s="70" t="s">
        <v>4091</v>
      </c>
      <c r="G1207" s="70" t="s">
        <v>4091</v>
      </c>
      <c r="H1207" s="17" t="s">
        <v>257</v>
      </c>
      <c r="I1207" s="141" t="s">
        <v>4106</v>
      </c>
    </row>
    <row r="1208" spans="1:9" ht="37.5" outlineLevel="1" x14ac:dyDescent="0.35">
      <c r="A1208" s="817">
        <v>1205</v>
      </c>
      <c r="B1208" s="466" t="s">
        <v>3675</v>
      </c>
      <c r="C1208" s="17" t="s">
        <v>3676</v>
      </c>
      <c r="D1208" s="792" t="s">
        <v>4172</v>
      </c>
      <c r="E1208" s="16"/>
      <c r="F1208" s="11" t="s">
        <v>4173</v>
      </c>
      <c r="G1208" s="11" t="s">
        <v>4174</v>
      </c>
      <c r="H1208" s="17" t="s">
        <v>259</v>
      </c>
      <c r="I1208" s="141" t="s">
        <v>4106</v>
      </c>
    </row>
    <row r="1209" spans="1:9" ht="37.5" outlineLevel="1" x14ac:dyDescent="0.35">
      <c r="A1209" s="817">
        <v>1206</v>
      </c>
      <c r="B1209" s="466" t="s">
        <v>3677</v>
      </c>
      <c r="C1209" s="17" t="s">
        <v>3678</v>
      </c>
      <c r="D1209" s="792" t="s">
        <v>4172</v>
      </c>
      <c r="E1209" s="16"/>
      <c r="F1209" s="11" t="s">
        <v>4173</v>
      </c>
      <c r="G1209" s="11" t="s">
        <v>4174</v>
      </c>
      <c r="H1209" s="17" t="s">
        <v>259</v>
      </c>
      <c r="I1209" s="141" t="s">
        <v>4106</v>
      </c>
    </row>
    <row r="1210" spans="1:9" ht="13" x14ac:dyDescent="0.35">
      <c r="A1210" s="485">
        <v>1207</v>
      </c>
      <c r="B1210" s="485"/>
      <c r="C1210" s="419" t="s">
        <v>3679</v>
      </c>
      <c r="D1210" s="939"/>
      <c r="E1210" s="181"/>
      <c r="F1210" s="225" t="s">
        <v>1642</v>
      </c>
      <c r="G1210" s="225" t="s">
        <v>1642</v>
      </c>
      <c r="H1210" s="250" t="s">
        <v>1642</v>
      </c>
      <c r="I1210" s="250" t="s">
        <v>1642</v>
      </c>
    </row>
    <row r="1211" spans="1:9" ht="13" outlineLevel="1" x14ac:dyDescent="0.35">
      <c r="A1211" s="486">
        <v>1208</v>
      </c>
      <c r="B1211" s="486"/>
      <c r="C1211" s="74" t="s">
        <v>3680</v>
      </c>
      <c r="D1211" s="185"/>
      <c r="E1211" s="416"/>
      <c r="F1211" s="420" t="s">
        <v>1642</v>
      </c>
      <c r="G1211" s="420" t="s">
        <v>1642</v>
      </c>
      <c r="H1211" s="44" t="s">
        <v>1642</v>
      </c>
      <c r="I1211" s="44" t="s">
        <v>1642</v>
      </c>
    </row>
    <row r="1212" spans="1:9" ht="37.5" outlineLevel="1" x14ac:dyDescent="0.35">
      <c r="A1212" s="818">
        <v>1209</v>
      </c>
      <c r="B1212" s="484" t="s">
        <v>3681</v>
      </c>
      <c r="C1212" s="17" t="s">
        <v>3682</v>
      </c>
      <c r="D1212" s="792" t="s">
        <v>4172</v>
      </c>
      <c r="E1212" s="16"/>
      <c r="F1212" s="248" t="s">
        <v>4496</v>
      </c>
      <c r="G1212" s="248" t="s">
        <v>4497</v>
      </c>
      <c r="H1212" s="17" t="s">
        <v>259</v>
      </c>
      <c r="I1212" s="141" t="s">
        <v>4106</v>
      </c>
    </row>
    <row r="1213" spans="1:9" ht="37.5" outlineLevel="1" x14ac:dyDescent="0.35">
      <c r="A1213" s="818">
        <v>1210</v>
      </c>
      <c r="B1213" s="484" t="s">
        <v>3683</v>
      </c>
      <c r="C1213" s="17" t="s">
        <v>3684</v>
      </c>
      <c r="D1213" s="792" t="s">
        <v>4172</v>
      </c>
      <c r="E1213" s="16"/>
      <c r="F1213" s="248" t="s">
        <v>4496</v>
      </c>
      <c r="G1213" s="248" t="s">
        <v>4497</v>
      </c>
      <c r="H1213" s="17" t="s">
        <v>259</v>
      </c>
      <c r="I1213" s="141" t="s">
        <v>4106</v>
      </c>
    </row>
    <row r="1214" spans="1:9" ht="37.5" outlineLevel="1" x14ac:dyDescent="0.35">
      <c r="A1214" s="818">
        <v>1211</v>
      </c>
      <c r="B1214" s="484" t="s">
        <v>3685</v>
      </c>
      <c r="C1214" s="17" t="s">
        <v>3686</v>
      </c>
      <c r="D1214" s="792" t="s">
        <v>4172</v>
      </c>
      <c r="E1214" s="16"/>
      <c r="F1214" s="248" t="s">
        <v>4496</v>
      </c>
      <c r="G1214" s="248" t="s">
        <v>4497</v>
      </c>
      <c r="H1214" s="17" t="s">
        <v>259</v>
      </c>
      <c r="I1214" s="141" t="s">
        <v>4106</v>
      </c>
    </row>
    <row r="1215" spans="1:9" ht="37.5" outlineLevel="1" x14ac:dyDescent="0.35">
      <c r="A1215" s="818">
        <v>1212</v>
      </c>
      <c r="B1215" s="484" t="s">
        <v>3687</v>
      </c>
      <c r="C1215" s="17" t="s">
        <v>3688</v>
      </c>
      <c r="D1215" s="946" t="s">
        <v>4090</v>
      </c>
      <c r="E1215" s="16" t="s">
        <v>4498</v>
      </c>
      <c r="F1215" s="17" t="s">
        <v>4091</v>
      </c>
      <c r="G1215" s="11" t="s">
        <v>4091</v>
      </c>
      <c r="H1215" s="17" t="s">
        <v>259</v>
      </c>
      <c r="I1215" s="141" t="s">
        <v>4106</v>
      </c>
    </row>
    <row r="1216" spans="1:9" ht="37.5" outlineLevel="1" x14ac:dyDescent="0.35">
      <c r="A1216" s="818">
        <v>1213</v>
      </c>
      <c r="B1216" s="484" t="s">
        <v>3689</v>
      </c>
      <c r="C1216" s="13" t="s">
        <v>3690</v>
      </c>
      <c r="D1216" s="946" t="s">
        <v>4090</v>
      </c>
      <c r="E1216" s="16" t="s">
        <v>4499</v>
      </c>
      <c r="F1216" s="17" t="s">
        <v>4091</v>
      </c>
      <c r="G1216" s="11" t="s">
        <v>4091</v>
      </c>
      <c r="H1216" s="17" t="s">
        <v>259</v>
      </c>
      <c r="I1216" s="141" t="s">
        <v>4106</v>
      </c>
    </row>
    <row r="1217" spans="1:9" ht="13" outlineLevel="1" x14ac:dyDescent="0.35">
      <c r="A1217" s="486">
        <v>1214</v>
      </c>
      <c r="B1217" s="486"/>
      <c r="C1217" s="74" t="s">
        <v>3691</v>
      </c>
      <c r="D1217" s="185"/>
      <c r="E1217" s="416"/>
      <c r="F1217" s="420" t="s">
        <v>1642</v>
      </c>
      <c r="G1217" s="420" t="s">
        <v>1642</v>
      </c>
      <c r="H1217" s="44" t="s">
        <v>1642</v>
      </c>
      <c r="I1217" s="44" t="s">
        <v>1642</v>
      </c>
    </row>
    <row r="1218" spans="1:9" ht="37.5" outlineLevel="1" x14ac:dyDescent="0.35">
      <c r="A1218" s="818">
        <v>1215</v>
      </c>
      <c r="B1218" s="484" t="s">
        <v>3692</v>
      </c>
      <c r="C1218" s="17" t="s">
        <v>3693</v>
      </c>
      <c r="D1218" s="792" t="s">
        <v>4172</v>
      </c>
      <c r="E1218" s="16"/>
      <c r="F1218" s="11" t="s">
        <v>4173</v>
      </c>
      <c r="G1218" s="11" t="s">
        <v>4174</v>
      </c>
      <c r="H1218" s="17" t="s">
        <v>259</v>
      </c>
      <c r="I1218" s="141" t="s">
        <v>4106</v>
      </c>
    </row>
    <row r="1219" spans="1:9" ht="37.5" outlineLevel="1" x14ac:dyDescent="0.35">
      <c r="A1219" s="818">
        <v>1216</v>
      </c>
      <c r="B1219" s="484" t="s">
        <v>3694</v>
      </c>
      <c r="C1219" s="17" t="s">
        <v>3695</v>
      </c>
      <c r="D1219" s="792" t="s">
        <v>4172</v>
      </c>
      <c r="E1219" s="16"/>
      <c r="F1219" s="11" t="s">
        <v>4173</v>
      </c>
      <c r="G1219" s="11" t="s">
        <v>4174</v>
      </c>
      <c r="H1219" s="17" t="s">
        <v>259</v>
      </c>
      <c r="I1219" s="141" t="s">
        <v>4106</v>
      </c>
    </row>
    <row r="1220" spans="1:9" ht="37.5" outlineLevel="1" x14ac:dyDescent="0.35">
      <c r="A1220" s="818">
        <v>1217</v>
      </c>
      <c r="B1220" s="484" t="s">
        <v>3696</v>
      </c>
      <c r="C1220" s="17" t="s">
        <v>3697</v>
      </c>
      <c r="D1220" s="792" t="s">
        <v>4172</v>
      </c>
      <c r="E1220" s="16"/>
      <c r="F1220" s="11" t="s">
        <v>4173</v>
      </c>
      <c r="G1220" s="11" t="s">
        <v>4174</v>
      </c>
      <c r="H1220" s="17" t="s">
        <v>259</v>
      </c>
      <c r="I1220" s="141" t="s">
        <v>4106</v>
      </c>
    </row>
    <row r="1221" spans="1:9" ht="37.5" outlineLevel="1" x14ac:dyDescent="0.35">
      <c r="A1221" s="818">
        <v>1218</v>
      </c>
      <c r="B1221" s="484" t="s">
        <v>3698</v>
      </c>
      <c r="C1221" s="13" t="s">
        <v>3699</v>
      </c>
      <c r="D1221" s="792" t="s">
        <v>4172</v>
      </c>
      <c r="E1221" s="16"/>
      <c r="F1221" s="11" t="s">
        <v>4173</v>
      </c>
      <c r="G1221" s="11" t="s">
        <v>4174</v>
      </c>
      <c r="H1221" s="17" t="s">
        <v>259</v>
      </c>
      <c r="I1221" s="141" t="s">
        <v>4106</v>
      </c>
    </row>
    <row r="1222" spans="1:9" ht="37.5" outlineLevel="1" x14ac:dyDescent="0.35">
      <c r="A1222" s="818">
        <v>1219</v>
      </c>
      <c r="B1222" s="484" t="s">
        <v>3700</v>
      </c>
      <c r="C1222" s="17" t="s">
        <v>3701</v>
      </c>
      <c r="D1222" s="792" t="s">
        <v>4172</v>
      </c>
      <c r="E1222" s="16" t="s">
        <v>4500</v>
      </c>
      <c r="F1222" s="11" t="s">
        <v>4173</v>
      </c>
      <c r="G1222" s="11" t="s">
        <v>4174</v>
      </c>
      <c r="H1222" s="17" t="s">
        <v>259</v>
      </c>
      <c r="I1222" s="141" t="s">
        <v>4106</v>
      </c>
    </row>
    <row r="1223" spans="1:9" ht="37.5" outlineLevel="1" x14ac:dyDescent="0.35">
      <c r="A1223" s="818">
        <v>1220</v>
      </c>
      <c r="B1223" s="484" t="s">
        <v>3702</v>
      </c>
      <c r="C1223" s="13" t="s">
        <v>3703</v>
      </c>
      <c r="D1223" s="792" t="s">
        <v>4172</v>
      </c>
      <c r="E1223" s="16"/>
      <c r="F1223" s="11" t="s">
        <v>4173</v>
      </c>
      <c r="G1223" s="11" t="s">
        <v>4174</v>
      </c>
      <c r="H1223" s="17" t="s">
        <v>259</v>
      </c>
      <c r="I1223" s="141" t="s">
        <v>4106</v>
      </c>
    </row>
    <row r="1224" spans="1:9" ht="26" outlineLevel="1" x14ac:dyDescent="0.35">
      <c r="A1224" s="486">
        <v>1221</v>
      </c>
      <c r="B1224" s="486"/>
      <c r="C1224" s="424" t="s">
        <v>3704</v>
      </c>
      <c r="D1224" s="185"/>
      <c r="E1224" s="416"/>
      <c r="F1224" s="420" t="s">
        <v>1642</v>
      </c>
      <c r="G1224" s="420" t="s">
        <v>1642</v>
      </c>
      <c r="H1224" s="44" t="s">
        <v>1642</v>
      </c>
      <c r="I1224" s="44" t="s">
        <v>1642</v>
      </c>
    </row>
    <row r="1225" spans="1:9" ht="37.5" outlineLevel="1" x14ac:dyDescent="0.35">
      <c r="A1225" s="818">
        <v>1222</v>
      </c>
      <c r="B1225" s="484" t="s">
        <v>3705</v>
      </c>
      <c r="C1225" s="17" t="s">
        <v>3706</v>
      </c>
      <c r="D1225" s="792" t="s">
        <v>4172</v>
      </c>
      <c r="E1225" s="16"/>
      <c r="F1225" s="11" t="s">
        <v>4173</v>
      </c>
      <c r="G1225" s="11" t="s">
        <v>4174</v>
      </c>
      <c r="H1225" s="17" t="s">
        <v>259</v>
      </c>
      <c r="I1225" s="141" t="s">
        <v>4106</v>
      </c>
    </row>
    <row r="1226" spans="1:9" ht="37.5" outlineLevel="1" x14ac:dyDescent="0.35">
      <c r="A1226" s="818">
        <v>1223</v>
      </c>
      <c r="B1226" s="484" t="s">
        <v>3707</v>
      </c>
      <c r="C1226" s="17" t="s">
        <v>3708</v>
      </c>
      <c r="D1226" s="792" t="s">
        <v>4172</v>
      </c>
      <c r="E1226" s="16"/>
      <c r="F1226" s="11" t="s">
        <v>4173</v>
      </c>
      <c r="G1226" s="11" t="s">
        <v>4174</v>
      </c>
      <c r="H1226" s="17" t="s">
        <v>259</v>
      </c>
      <c r="I1226" s="141" t="s">
        <v>4106</v>
      </c>
    </row>
    <row r="1227" spans="1:9" ht="37.5" outlineLevel="1" x14ac:dyDescent="0.35">
      <c r="A1227" s="818">
        <v>1224</v>
      </c>
      <c r="B1227" s="484" t="s">
        <v>3709</v>
      </c>
      <c r="C1227" s="17" t="s">
        <v>3710</v>
      </c>
      <c r="D1227" s="792" t="s">
        <v>4172</v>
      </c>
      <c r="E1227" s="16"/>
      <c r="F1227" s="11" t="s">
        <v>4173</v>
      </c>
      <c r="G1227" s="11" t="s">
        <v>4174</v>
      </c>
      <c r="H1227" s="17" t="s">
        <v>259</v>
      </c>
      <c r="I1227" s="141" t="s">
        <v>4106</v>
      </c>
    </row>
    <row r="1228" spans="1:9" ht="37.5" outlineLevel="1" x14ac:dyDescent="0.35">
      <c r="A1228" s="818">
        <v>1225</v>
      </c>
      <c r="B1228" s="484" t="s">
        <v>3711</v>
      </c>
      <c r="C1228" s="17" t="s">
        <v>3712</v>
      </c>
      <c r="D1228" s="792" t="s">
        <v>4172</v>
      </c>
      <c r="E1228" s="65" t="s">
        <v>4501</v>
      </c>
      <c r="F1228" s="11" t="s">
        <v>4173</v>
      </c>
      <c r="G1228" s="40" t="s">
        <v>4174</v>
      </c>
      <c r="H1228" s="17" t="s">
        <v>259</v>
      </c>
      <c r="I1228" s="141" t="s">
        <v>4106</v>
      </c>
    </row>
    <row r="1229" spans="1:9" ht="37.5" outlineLevel="1" x14ac:dyDescent="0.35">
      <c r="A1229" s="818">
        <v>1226</v>
      </c>
      <c r="B1229" s="484" t="s">
        <v>3713</v>
      </c>
      <c r="C1229" s="17" t="s">
        <v>3714</v>
      </c>
      <c r="D1229" s="792" t="s">
        <v>4172</v>
      </c>
      <c r="E1229" s="16"/>
      <c r="F1229" s="11" t="s">
        <v>4173</v>
      </c>
      <c r="G1229" s="11" t="s">
        <v>4174</v>
      </c>
      <c r="H1229" s="17" t="s">
        <v>259</v>
      </c>
      <c r="I1229" s="141" t="s">
        <v>4106</v>
      </c>
    </row>
    <row r="1230" spans="1:9" ht="37.5" outlineLevel="1" x14ac:dyDescent="0.35">
      <c r="A1230" s="818">
        <v>1227</v>
      </c>
      <c r="B1230" s="484" t="s">
        <v>3715</v>
      </c>
      <c r="C1230" s="13" t="s">
        <v>3716</v>
      </c>
      <c r="D1230" s="792" t="s">
        <v>4172</v>
      </c>
      <c r="E1230" s="16"/>
      <c r="F1230" s="11" t="s">
        <v>4173</v>
      </c>
      <c r="G1230" s="11" t="s">
        <v>4174</v>
      </c>
      <c r="H1230" s="17" t="s">
        <v>259</v>
      </c>
      <c r="I1230" s="141" t="s">
        <v>4106</v>
      </c>
    </row>
    <row r="1231" spans="1:9" ht="13" outlineLevel="1" x14ac:dyDescent="0.35">
      <c r="A1231" s="486">
        <v>1228</v>
      </c>
      <c r="B1231" s="486"/>
      <c r="C1231" s="424" t="s">
        <v>3717</v>
      </c>
      <c r="D1231" s="185"/>
      <c r="E1231" s="416"/>
      <c r="F1231" s="420" t="s">
        <v>1642</v>
      </c>
      <c r="G1231" s="420" t="s">
        <v>1642</v>
      </c>
      <c r="H1231" s="44" t="s">
        <v>1642</v>
      </c>
      <c r="I1231" s="44" t="s">
        <v>1642</v>
      </c>
    </row>
    <row r="1232" spans="1:9" ht="37.5" outlineLevel="1" x14ac:dyDescent="0.35">
      <c r="A1232" s="818">
        <v>1229</v>
      </c>
      <c r="B1232" s="484" t="s">
        <v>3718</v>
      </c>
      <c r="C1232" s="17" t="s">
        <v>3719</v>
      </c>
      <c r="D1232" s="792" t="s">
        <v>4172</v>
      </c>
      <c r="E1232" s="16"/>
      <c r="F1232" s="28" t="s">
        <v>4173</v>
      </c>
      <c r="G1232" s="11" t="s">
        <v>4174</v>
      </c>
      <c r="H1232" s="17" t="s">
        <v>259</v>
      </c>
      <c r="I1232" s="141" t="s">
        <v>4106</v>
      </c>
    </row>
    <row r="1233" spans="1:10" ht="37.5" outlineLevel="1" x14ac:dyDescent="0.35">
      <c r="A1233" s="818">
        <v>1230</v>
      </c>
      <c r="B1233" s="484" t="s">
        <v>3720</v>
      </c>
      <c r="C1233" s="17" t="s">
        <v>3721</v>
      </c>
      <c r="D1233" s="792" t="s">
        <v>4172</v>
      </c>
      <c r="E1233" s="16"/>
      <c r="F1233" s="63" t="s">
        <v>4176</v>
      </c>
      <c r="G1233" s="11" t="s">
        <v>4177</v>
      </c>
      <c r="H1233" s="17" t="s">
        <v>259</v>
      </c>
      <c r="I1233" s="141" t="s">
        <v>4106</v>
      </c>
    </row>
    <row r="1234" spans="1:10" ht="37.5" outlineLevel="1" x14ac:dyDescent="0.35">
      <c r="A1234" s="818">
        <v>1231</v>
      </c>
      <c r="B1234" s="484" t="s">
        <v>3722</v>
      </c>
      <c r="C1234" s="17" t="s">
        <v>3723</v>
      </c>
      <c r="D1234" s="792" t="s">
        <v>4172</v>
      </c>
      <c r="E1234" s="16"/>
      <c r="F1234" s="63" t="s">
        <v>4176</v>
      </c>
      <c r="G1234" s="11" t="s">
        <v>4177</v>
      </c>
      <c r="H1234" s="17" t="s">
        <v>259</v>
      </c>
      <c r="I1234" s="141" t="s">
        <v>4106</v>
      </c>
    </row>
    <row r="1235" spans="1:10" ht="37.5" outlineLevel="1" x14ac:dyDescent="0.35">
      <c r="A1235" s="818">
        <v>1232</v>
      </c>
      <c r="B1235" s="484" t="s">
        <v>3724</v>
      </c>
      <c r="C1235" s="17" t="s">
        <v>3725</v>
      </c>
      <c r="D1235" s="792" t="s">
        <v>4172</v>
      </c>
      <c r="E1235" s="16"/>
      <c r="F1235" s="63" t="s">
        <v>4176</v>
      </c>
      <c r="G1235" s="11" t="s">
        <v>4177</v>
      </c>
      <c r="H1235" s="17" t="s">
        <v>259</v>
      </c>
      <c r="I1235" s="141" t="s">
        <v>4106</v>
      </c>
    </row>
    <row r="1236" spans="1:10" s="60" customFormat="1" ht="37.5" outlineLevel="1" x14ac:dyDescent="0.35">
      <c r="A1236" s="818">
        <v>1233</v>
      </c>
      <c r="B1236" s="484" t="s">
        <v>3726</v>
      </c>
      <c r="C1236" s="17" t="s">
        <v>3727</v>
      </c>
      <c r="D1236" s="792" t="s">
        <v>4172</v>
      </c>
      <c r="E1236" s="16"/>
      <c r="F1236" s="28" t="s">
        <v>4173</v>
      </c>
      <c r="G1236" s="11" t="s">
        <v>4174</v>
      </c>
      <c r="H1236" s="17" t="s">
        <v>259</v>
      </c>
      <c r="I1236" s="141" t="s">
        <v>4106</v>
      </c>
    </row>
    <row r="1237" spans="1:10" s="60" customFormat="1" ht="13" outlineLevel="1" x14ac:dyDescent="0.35">
      <c r="A1237" s="450">
        <v>1234</v>
      </c>
      <c r="B1237" s="450"/>
      <c r="C1237" s="424" t="s">
        <v>3728</v>
      </c>
      <c r="D1237" s="422"/>
      <c r="E1237" s="420"/>
      <c r="F1237" s="420" t="s">
        <v>1642</v>
      </c>
      <c r="G1237" s="420" t="s">
        <v>1642</v>
      </c>
      <c r="H1237" s="44" t="s">
        <v>1642</v>
      </c>
      <c r="I1237" s="44" t="s">
        <v>1642</v>
      </c>
    </row>
    <row r="1238" spans="1:10" s="60" customFormat="1" ht="37.5" outlineLevel="1" x14ac:dyDescent="0.35">
      <c r="A1238" s="996">
        <v>1235</v>
      </c>
      <c r="B1238" s="636" t="s">
        <v>3729</v>
      </c>
      <c r="C1238" s="19" t="s">
        <v>3730</v>
      </c>
      <c r="D1238" s="792" t="s">
        <v>4172</v>
      </c>
      <c r="E1238" s="40" t="s">
        <v>4502</v>
      </c>
      <c r="F1238" s="360" t="s">
        <v>4503</v>
      </c>
      <c r="G1238" s="11" t="s">
        <v>4504</v>
      </c>
      <c r="H1238" s="17" t="s">
        <v>259</v>
      </c>
      <c r="I1238" s="40" t="s">
        <v>4106</v>
      </c>
    </row>
    <row r="1239" spans="1:10" s="60" customFormat="1" ht="37.5" outlineLevel="1" x14ac:dyDescent="0.35">
      <c r="A1239" s="997">
        <v>1236</v>
      </c>
      <c r="B1239" s="449" t="s">
        <v>3731</v>
      </c>
      <c r="C1239" s="19" t="s">
        <v>3732</v>
      </c>
      <c r="D1239" s="792" t="s">
        <v>4172</v>
      </c>
      <c r="E1239" s="40" t="s">
        <v>4505</v>
      </c>
      <c r="F1239" s="360" t="s">
        <v>4503</v>
      </c>
      <c r="G1239" s="11" t="s">
        <v>4504</v>
      </c>
      <c r="H1239" s="17" t="s">
        <v>259</v>
      </c>
      <c r="I1239" s="40" t="s">
        <v>4106</v>
      </c>
    </row>
    <row r="1240" spans="1:10" s="60" customFormat="1" ht="37.5" outlineLevel="1" x14ac:dyDescent="0.35">
      <c r="A1240" s="997">
        <v>1237</v>
      </c>
      <c r="B1240" s="449" t="s">
        <v>3733</v>
      </c>
      <c r="C1240" s="19" t="s">
        <v>3734</v>
      </c>
      <c r="D1240" s="792" t="s">
        <v>4172</v>
      </c>
      <c r="E1240" s="40" t="s">
        <v>4506</v>
      </c>
      <c r="F1240" s="360" t="s">
        <v>4503</v>
      </c>
      <c r="G1240" s="11" t="s">
        <v>4504</v>
      </c>
      <c r="H1240" s="17" t="s">
        <v>259</v>
      </c>
      <c r="I1240" s="40" t="s">
        <v>4106</v>
      </c>
    </row>
    <row r="1241" spans="1:10" ht="39" x14ac:dyDescent="0.35">
      <c r="A1241" s="485">
        <v>1238</v>
      </c>
      <c r="B1241" s="452"/>
      <c r="C1241" s="419" t="s">
        <v>3735</v>
      </c>
      <c r="D1241" s="453" t="s">
        <v>4507</v>
      </c>
      <c r="E1241" s="454"/>
      <c r="F1241" s="225" t="s">
        <v>1642</v>
      </c>
      <c r="G1241" s="225" t="s">
        <v>1642</v>
      </c>
      <c r="H1241" s="250" t="s">
        <v>1642</v>
      </c>
      <c r="I1241" s="250" t="s">
        <v>1642</v>
      </c>
    </row>
    <row r="1242" spans="1:10" ht="13" outlineLevel="1" x14ac:dyDescent="0.35">
      <c r="A1242" s="486">
        <v>1239</v>
      </c>
      <c r="B1242" s="440"/>
      <c r="C1242" s="74" t="s">
        <v>1029</v>
      </c>
      <c r="D1242" s="185"/>
      <c r="E1242" s="416"/>
      <c r="F1242" s="420" t="s">
        <v>1642</v>
      </c>
      <c r="G1242" s="420" t="s">
        <v>1642</v>
      </c>
      <c r="H1242" s="44" t="s">
        <v>1642</v>
      </c>
      <c r="I1242" s="44" t="s">
        <v>1642</v>
      </c>
    </row>
    <row r="1243" spans="1:10" s="60" customFormat="1" ht="37.5" outlineLevel="1" x14ac:dyDescent="0.35">
      <c r="A1243" s="815">
        <v>1240</v>
      </c>
      <c r="B1243" s="589" t="s">
        <v>3740</v>
      </c>
      <c r="C1243" s="40" t="s">
        <v>3741</v>
      </c>
      <c r="D1243" s="792" t="s">
        <v>4172</v>
      </c>
      <c r="E1243" s="47" t="s">
        <v>4508</v>
      </c>
      <c r="F1243" s="65" t="s">
        <v>4173</v>
      </c>
      <c r="G1243" s="65" t="s">
        <v>4174</v>
      </c>
      <c r="H1243" s="141" t="s">
        <v>259</v>
      </c>
      <c r="I1243" s="11" t="s">
        <v>4106</v>
      </c>
    </row>
    <row r="1244" spans="1:10" s="60" customFormat="1" ht="37.5" outlineLevel="1" x14ac:dyDescent="0.35">
      <c r="A1244" s="815">
        <v>1241</v>
      </c>
      <c r="B1244" s="589" t="s">
        <v>4514</v>
      </c>
      <c r="C1244" s="82" t="s">
        <v>4515</v>
      </c>
      <c r="D1244" s="147" t="s">
        <v>4090</v>
      </c>
      <c r="E1244" s="47" t="s">
        <v>4511</v>
      </c>
      <c r="F1244" s="47" t="s">
        <v>4091</v>
      </c>
      <c r="G1244" s="47" t="s">
        <v>4091</v>
      </c>
      <c r="H1244" s="82" t="s">
        <v>259</v>
      </c>
      <c r="I1244" s="82" t="s">
        <v>4106</v>
      </c>
    </row>
    <row r="1245" spans="1:10" s="60" customFormat="1" ht="37.5" outlineLevel="1" x14ac:dyDescent="0.35">
      <c r="A1245" s="815">
        <v>1242</v>
      </c>
      <c r="B1245" s="589" t="s">
        <v>3742</v>
      </c>
      <c r="C1245" s="40" t="s">
        <v>3743</v>
      </c>
      <c r="D1245" s="792" t="s">
        <v>4172</v>
      </c>
      <c r="E1245" s="47" t="s">
        <v>4508</v>
      </c>
      <c r="F1245" s="65" t="s">
        <v>4173</v>
      </c>
      <c r="G1245" s="65" t="s">
        <v>4174</v>
      </c>
      <c r="H1245" s="141" t="s">
        <v>259</v>
      </c>
      <c r="I1245" s="11" t="s">
        <v>4106</v>
      </c>
    </row>
    <row r="1246" spans="1:10" s="60" customFormat="1" ht="37.5" outlineLevel="1" x14ac:dyDescent="0.35">
      <c r="A1246" s="815">
        <v>1243</v>
      </c>
      <c r="B1246" s="589" t="s">
        <v>4516</v>
      </c>
      <c r="C1246" s="82" t="s">
        <v>4517</v>
      </c>
      <c r="D1246" s="753" t="s">
        <v>4090</v>
      </c>
      <c r="E1246" s="47" t="s">
        <v>4511</v>
      </c>
      <c r="F1246" s="47" t="s">
        <v>4091</v>
      </c>
      <c r="G1246" s="47" t="s">
        <v>4091</v>
      </c>
      <c r="H1246" s="82" t="s">
        <v>259</v>
      </c>
      <c r="I1246" s="82" t="s">
        <v>4106</v>
      </c>
      <c r="J1246" s="819"/>
    </row>
    <row r="1247" spans="1:10" s="60" customFormat="1" ht="50" outlineLevel="1" x14ac:dyDescent="0.35">
      <c r="A1247" s="815">
        <v>1244</v>
      </c>
      <c r="B1247" s="589" t="s">
        <v>1032</v>
      </c>
      <c r="C1247" s="82" t="s">
        <v>4518</v>
      </c>
      <c r="D1247" s="147" t="s">
        <v>4090</v>
      </c>
      <c r="E1247" s="47" t="s">
        <v>4519</v>
      </c>
      <c r="F1247" s="47" t="s">
        <v>4091</v>
      </c>
      <c r="G1247" s="47" t="s">
        <v>4091</v>
      </c>
      <c r="H1247" s="82" t="s">
        <v>259</v>
      </c>
      <c r="I1247" s="82" t="s">
        <v>4106</v>
      </c>
    </row>
    <row r="1248" spans="1:10" s="60" customFormat="1" ht="37.5" outlineLevel="1" x14ac:dyDescent="0.35">
      <c r="A1248" s="815">
        <v>1245</v>
      </c>
      <c r="B1248" s="589" t="s">
        <v>3744</v>
      </c>
      <c r="C1248" s="82" t="s">
        <v>4520</v>
      </c>
      <c r="D1248" s="792" t="s">
        <v>4172</v>
      </c>
      <c r="E1248" s="47" t="s">
        <v>4521</v>
      </c>
      <c r="F1248" s="65" t="s">
        <v>4173</v>
      </c>
      <c r="G1248" s="65" t="s">
        <v>4174</v>
      </c>
      <c r="H1248" s="17" t="s">
        <v>259</v>
      </c>
      <c r="I1248" s="11" t="s">
        <v>4106</v>
      </c>
    </row>
    <row r="1249" spans="1:9" ht="13" x14ac:dyDescent="0.35">
      <c r="A1249" s="485">
        <v>1246</v>
      </c>
      <c r="B1249" s="452"/>
      <c r="C1249" s="419" t="s">
        <v>3803</v>
      </c>
      <c r="D1249" s="939"/>
      <c r="E1249" s="172"/>
      <c r="F1249" s="225" t="s">
        <v>1642</v>
      </c>
      <c r="G1249" s="225" t="s">
        <v>1642</v>
      </c>
      <c r="H1249" s="250" t="s">
        <v>1642</v>
      </c>
      <c r="I1249" s="250" t="s">
        <v>1642</v>
      </c>
    </row>
    <row r="1250" spans="1:9" ht="13" outlineLevel="1" x14ac:dyDescent="0.35">
      <c r="A1250" s="799">
        <v>1247</v>
      </c>
      <c r="B1250" s="431"/>
      <c r="C1250" s="74" t="s">
        <v>3610</v>
      </c>
      <c r="D1250" s="185"/>
      <c r="E1250" s="416"/>
      <c r="F1250" s="420" t="s">
        <v>1642</v>
      </c>
      <c r="G1250" s="420" t="s">
        <v>1642</v>
      </c>
      <c r="H1250" s="420" t="s">
        <v>1642</v>
      </c>
      <c r="I1250" s="420" t="s">
        <v>1642</v>
      </c>
    </row>
    <row r="1251" spans="1:9" outlineLevel="1" x14ac:dyDescent="0.35">
      <c r="A1251" s="998">
        <v>1248</v>
      </c>
      <c r="B1251" s="487" t="s">
        <v>3804</v>
      </c>
      <c r="C1251" s="166" t="s">
        <v>3805</v>
      </c>
      <c r="D1251" s="930" t="s">
        <v>1994</v>
      </c>
      <c r="E1251" s="70"/>
      <c r="F1251" s="17" t="s">
        <v>4091</v>
      </c>
      <c r="G1251" s="17" t="s">
        <v>4091</v>
      </c>
      <c r="H1251" s="21" t="s">
        <v>257</v>
      </c>
      <c r="I1251" s="40" t="s">
        <v>4101</v>
      </c>
    </row>
    <row r="1252" spans="1:9" outlineLevel="1" x14ac:dyDescent="0.35">
      <c r="A1252" s="998">
        <v>1249</v>
      </c>
      <c r="B1252" s="487" t="s">
        <v>3806</v>
      </c>
      <c r="C1252" s="166" t="s">
        <v>3807</v>
      </c>
      <c r="D1252" s="930" t="s">
        <v>1994</v>
      </c>
      <c r="E1252" s="70"/>
      <c r="F1252" s="17" t="s">
        <v>4091</v>
      </c>
      <c r="G1252" s="17" t="s">
        <v>4091</v>
      </c>
      <c r="H1252" s="21" t="s">
        <v>257</v>
      </c>
      <c r="I1252" s="40" t="s">
        <v>4101</v>
      </c>
    </row>
    <row r="1253" spans="1:9" outlineLevel="1" x14ac:dyDescent="0.35">
      <c r="A1253" s="998">
        <v>1250</v>
      </c>
      <c r="B1253" s="487" t="s">
        <v>3808</v>
      </c>
      <c r="C1253" s="166" t="s">
        <v>3809</v>
      </c>
      <c r="D1253" s="930" t="s">
        <v>1994</v>
      </c>
      <c r="E1253" s="70"/>
      <c r="F1253" s="17" t="s">
        <v>4091</v>
      </c>
      <c r="G1253" s="17" t="s">
        <v>4091</v>
      </c>
      <c r="H1253" s="21" t="s">
        <v>257</v>
      </c>
      <c r="I1253" s="40" t="s">
        <v>4101</v>
      </c>
    </row>
    <row r="1254" spans="1:9" outlineLevel="1" x14ac:dyDescent="0.35">
      <c r="A1254" s="998">
        <v>1251</v>
      </c>
      <c r="B1254" s="487" t="s">
        <v>3810</v>
      </c>
      <c r="C1254" s="166" t="s">
        <v>3811</v>
      </c>
      <c r="D1254" s="931" t="s">
        <v>4094</v>
      </c>
      <c r="E1254" s="70"/>
      <c r="F1254" s="17" t="s">
        <v>4091</v>
      </c>
      <c r="G1254" s="17" t="s">
        <v>4091</v>
      </c>
      <c r="H1254" s="141" t="s">
        <v>1870</v>
      </c>
      <c r="I1254" s="141" t="s">
        <v>4091</v>
      </c>
    </row>
    <row r="1255" spans="1:9" outlineLevel="1" x14ac:dyDescent="0.35">
      <c r="A1255" s="998">
        <v>1252</v>
      </c>
      <c r="B1255" s="487" t="s">
        <v>3812</v>
      </c>
      <c r="C1255" s="166" t="s">
        <v>3813</v>
      </c>
      <c r="D1255" s="931" t="s">
        <v>4094</v>
      </c>
      <c r="E1255" s="70"/>
      <c r="F1255" s="17" t="s">
        <v>4091</v>
      </c>
      <c r="G1255" s="17" t="s">
        <v>4091</v>
      </c>
      <c r="H1255" s="141" t="s">
        <v>1870</v>
      </c>
      <c r="I1255" s="141" t="s">
        <v>4091</v>
      </c>
    </row>
    <row r="1256" spans="1:9" outlineLevel="1" x14ac:dyDescent="0.35">
      <c r="A1256" s="998">
        <v>1253</v>
      </c>
      <c r="B1256" s="487" t="s">
        <v>3814</v>
      </c>
      <c r="C1256" s="166" t="s">
        <v>3815</v>
      </c>
      <c r="D1256" s="931" t="s">
        <v>4094</v>
      </c>
      <c r="E1256" s="70"/>
      <c r="F1256" s="17" t="s">
        <v>4091</v>
      </c>
      <c r="G1256" s="17" t="s">
        <v>4091</v>
      </c>
      <c r="H1256" s="141" t="s">
        <v>1870</v>
      </c>
      <c r="I1256" s="141" t="s">
        <v>4091</v>
      </c>
    </row>
    <row r="1257" spans="1:9" outlineLevel="1" x14ac:dyDescent="0.35">
      <c r="A1257" s="998">
        <v>1254</v>
      </c>
      <c r="B1257" s="487" t="s">
        <v>3816</v>
      </c>
      <c r="C1257" s="166" t="s">
        <v>3817</v>
      </c>
      <c r="D1257" s="931" t="s">
        <v>4094</v>
      </c>
      <c r="E1257" s="70"/>
      <c r="F1257" s="17" t="s">
        <v>4091</v>
      </c>
      <c r="G1257" s="17" t="s">
        <v>4091</v>
      </c>
      <c r="H1257" s="141" t="s">
        <v>1870</v>
      </c>
      <c r="I1257" s="141" t="s">
        <v>4091</v>
      </c>
    </row>
    <row r="1258" spans="1:9" outlineLevel="1" x14ac:dyDescent="0.35">
      <c r="A1258" s="998">
        <v>1255</v>
      </c>
      <c r="B1258" s="487" t="s">
        <v>3818</v>
      </c>
      <c r="C1258" s="166" t="s">
        <v>3819</v>
      </c>
      <c r="D1258" s="931" t="s">
        <v>4094</v>
      </c>
      <c r="E1258" s="70"/>
      <c r="F1258" s="17" t="s">
        <v>4091</v>
      </c>
      <c r="G1258" s="17" t="s">
        <v>4091</v>
      </c>
      <c r="H1258" s="141" t="s">
        <v>1870</v>
      </c>
      <c r="I1258" s="141" t="s">
        <v>4091</v>
      </c>
    </row>
    <row r="1259" spans="1:9" outlineLevel="1" x14ac:dyDescent="0.35">
      <c r="A1259" s="998">
        <v>1256</v>
      </c>
      <c r="B1259" s="487" t="s">
        <v>3820</v>
      </c>
      <c r="C1259" s="42" t="s">
        <v>3821</v>
      </c>
      <c r="D1259" s="931" t="s">
        <v>4094</v>
      </c>
      <c r="E1259" s="70"/>
      <c r="F1259" s="17" t="s">
        <v>4091</v>
      </c>
      <c r="G1259" s="17" t="s">
        <v>4091</v>
      </c>
      <c r="H1259" s="141" t="s">
        <v>1870</v>
      </c>
      <c r="I1259" s="141" t="s">
        <v>4091</v>
      </c>
    </row>
    <row r="1260" spans="1:9" outlineLevel="1" x14ac:dyDescent="0.35">
      <c r="A1260" s="998">
        <v>1257</v>
      </c>
      <c r="B1260" s="487" t="s">
        <v>3822</v>
      </c>
      <c r="C1260" s="166" t="s">
        <v>3823</v>
      </c>
      <c r="D1260" s="930" t="s">
        <v>1994</v>
      </c>
      <c r="E1260" s="70"/>
      <c r="F1260" s="17" t="s">
        <v>4091</v>
      </c>
      <c r="G1260" s="17" t="s">
        <v>4091</v>
      </c>
      <c r="H1260" s="21" t="s">
        <v>257</v>
      </c>
      <c r="I1260" s="40" t="s">
        <v>4101</v>
      </c>
    </row>
    <row r="1261" spans="1:9" ht="13" x14ac:dyDescent="0.35">
      <c r="A1261" s="485">
        <v>1258</v>
      </c>
      <c r="B1261" s="452"/>
      <c r="C1261" s="419" t="s">
        <v>3824</v>
      </c>
      <c r="D1261" s="939"/>
      <c r="E1261" s="172"/>
      <c r="F1261" s="225" t="s">
        <v>1642</v>
      </c>
      <c r="G1261" s="225" t="s">
        <v>1642</v>
      </c>
      <c r="H1261" s="250" t="s">
        <v>1642</v>
      </c>
      <c r="I1261" s="250" t="s">
        <v>1642</v>
      </c>
    </row>
    <row r="1262" spans="1:9" ht="13" outlineLevel="1" x14ac:dyDescent="0.35">
      <c r="A1262" s="799">
        <v>1259</v>
      </c>
      <c r="B1262" s="431"/>
      <c r="C1262" s="74" t="s">
        <v>3610</v>
      </c>
      <c r="D1262" s="185"/>
      <c r="E1262" s="416"/>
      <c r="F1262" s="420" t="s">
        <v>1642</v>
      </c>
      <c r="G1262" s="420" t="s">
        <v>1642</v>
      </c>
      <c r="H1262" s="420" t="s">
        <v>1642</v>
      </c>
      <c r="I1262" s="420" t="s">
        <v>1642</v>
      </c>
    </row>
    <row r="1263" spans="1:9" outlineLevel="1" x14ac:dyDescent="0.35">
      <c r="A1263" s="998">
        <v>1260</v>
      </c>
      <c r="B1263" s="487" t="s">
        <v>3825</v>
      </c>
      <c r="C1263" s="42" t="s">
        <v>3826</v>
      </c>
      <c r="D1263" s="930" t="s">
        <v>1994</v>
      </c>
      <c r="E1263" s="70"/>
      <c r="F1263" s="17" t="s">
        <v>4091</v>
      </c>
      <c r="G1263" s="17" t="s">
        <v>4091</v>
      </c>
      <c r="H1263" s="21" t="s">
        <v>257</v>
      </c>
      <c r="I1263" s="40" t="s">
        <v>4101</v>
      </c>
    </row>
    <row r="1264" spans="1:9" ht="37.5" outlineLevel="1" x14ac:dyDescent="0.35">
      <c r="A1264" s="998">
        <v>1261</v>
      </c>
      <c r="B1264" s="487" t="s">
        <v>3827</v>
      </c>
      <c r="C1264" s="42" t="s">
        <v>3828</v>
      </c>
      <c r="D1264" s="946" t="s">
        <v>4090</v>
      </c>
      <c r="E1264" s="70"/>
      <c r="F1264" s="17" t="s">
        <v>4091</v>
      </c>
      <c r="G1264" s="17" t="s">
        <v>4091</v>
      </c>
      <c r="H1264" s="21" t="s">
        <v>257</v>
      </c>
      <c r="I1264" s="141" t="s">
        <v>4106</v>
      </c>
    </row>
    <row r="1265" spans="1:9" outlineLevel="1" x14ac:dyDescent="0.35">
      <c r="A1265" s="998">
        <v>1262</v>
      </c>
      <c r="B1265" s="487" t="s">
        <v>3829</v>
      </c>
      <c r="C1265" s="166" t="s">
        <v>3830</v>
      </c>
      <c r="D1265" s="931" t="s">
        <v>4094</v>
      </c>
      <c r="E1265" s="70" t="s">
        <v>4540</v>
      </c>
      <c r="F1265" s="17" t="s">
        <v>4091</v>
      </c>
      <c r="G1265" s="17" t="s">
        <v>4091</v>
      </c>
      <c r="H1265" s="141" t="s">
        <v>1870</v>
      </c>
      <c r="I1265" s="141" t="s">
        <v>4091</v>
      </c>
    </row>
    <row r="1266" spans="1:9" outlineLevel="1" x14ac:dyDescent="0.35">
      <c r="A1266" s="998">
        <v>1263</v>
      </c>
      <c r="B1266" s="487" t="s">
        <v>3831</v>
      </c>
      <c r="C1266" s="42" t="s">
        <v>3832</v>
      </c>
      <c r="D1266" s="931" t="s">
        <v>4094</v>
      </c>
      <c r="E1266" s="70"/>
      <c r="F1266" s="17" t="s">
        <v>4091</v>
      </c>
      <c r="G1266" s="17" t="s">
        <v>4091</v>
      </c>
      <c r="H1266" s="141" t="s">
        <v>1870</v>
      </c>
      <c r="I1266" s="141" t="s">
        <v>4091</v>
      </c>
    </row>
    <row r="1267" spans="1:9" ht="13" x14ac:dyDescent="0.35">
      <c r="A1267" s="485">
        <v>1264</v>
      </c>
      <c r="B1267" s="452"/>
      <c r="C1267" s="419" t="s">
        <v>3833</v>
      </c>
      <c r="D1267" s="999"/>
      <c r="E1267" s="177"/>
      <c r="F1267" s="225" t="s">
        <v>1642</v>
      </c>
      <c r="G1267" s="225" t="s">
        <v>1642</v>
      </c>
      <c r="H1267" s="250" t="s">
        <v>1642</v>
      </c>
      <c r="I1267" s="250" t="s">
        <v>1642</v>
      </c>
    </row>
    <row r="1268" spans="1:9" ht="13" outlineLevel="1" x14ac:dyDescent="0.35">
      <c r="A1268" s="799">
        <v>1265</v>
      </c>
      <c r="B1268" s="431"/>
      <c r="C1268" s="119" t="s">
        <v>1029</v>
      </c>
      <c r="D1268" s="185"/>
      <c r="E1268" s="416"/>
      <c r="F1268" s="420" t="s">
        <v>1642</v>
      </c>
      <c r="G1268" s="420" t="s">
        <v>1642</v>
      </c>
      <c r="H1268" s="420" t="s">
        <v>1642</v>
      </c>
      <c r="I1268" s="420" t="s">
        <v>1642</v>
      </c>
    </row>
    <row r="1269" spans="1:9" s="60" customFormat="1" ht="37.5" outlineLevel="1" x14ac:dyDescent="0.35">
      <c r="A1269" s="915">
        <v>1266</v>
      </c>
      <c r="B1269" s="116" t="s">
        <v>3834</v>
      </c>
      <c r="C1269" s="116" t="s">
        <v>3835</v>
      </c>
      <c r="D1269" s="147" t="s">
        <v>4090</v>
      </c>
      <c r="E1269" s="70" t="s">
        <v>4541</v>
      </c>
      <c r="F1269" s="70" t="s">
        <v>4091</v>
      </c>
      <c r="G1269" s="70" t="s">
        <v>4091</v>
      </c>
      <c r="H1269" s="141" t="s">
        <v>257</v>
      </c>
      <c r="I1269" s="11" t="s">
        <v>4106</v>
      </c>
    </row>
    <row r="1270" spans="1:9" s="60" customFormat="1" ht="37.5" outlineLevel="1" x14ac:dyDescent="0.35">
      <c r="A1270" s="915">
        <v>1267</v>
      </c>
      <c r="B1270" s="116" t="s">
        <v>662</v>
      </c>
      <c r="C1270" s="116" t="s">
        <v>3836</v>
      </c>
      <c r="D1270" s="147" t="s">
        <v>4090</v>
      </c>
      <c r="E1270" s="70" t="s">
        <v>4542</v>
      </c>
      <c r="F1270" s="70" t="s">
        <v>4091</v>
      </c>
      <c r="G1270" s="70" t="s">
        <v>4091</v>
      </c>
      <c r="H1270" s="141" t="s">
        <v>257</v>
      </c>
      <c r="I1270" s="11" t="s">
        <v>4106</v>
      </c>
    </row>
    <row r="1271" spans="1:9" s="60" customFormat="1" ht="37.5" outlineLevel="1" x14ac:dyDescent="0.35">
      <c r="A1271" s="915">
        <v>1268</v>
      </c>
      <c r="B1271" s="116" t="s">
        <v>3837</v>
      </c>
      <c r="C1271" s="116" t="s">
        <v>3838</v>
      </c>
      <c r="D1271" s="147" t="s">
        <v>4090</v>
      </c>
      <c r="E1271" s="65"/>
      <c r="F1271" s="70" t="s">
        <v>4091</v>
      </c>
      <c r="G1271" s="70" t="s">
        <v>4091</v>
      </c>
      <c r="H1271" s="141" t="s">
        <v>257</v>
      </c>
      <c r="I1271" s="11" t="s">
        <v>4106</v>
      </c>
    </row>
    <row r="1272" spans="1:9" s="60" customFormat="1" ht="37.5" outlineLevel="1" x14ac:dyDescent="0.35">
      <c r="A1272" s="915">
        <v>1269</v>
      </c>
      <c r="B1272" s="116" t="s">
        <v>3839</v>
      </c>
      <c r="C1272" s="116" t="s">
        <v>3840</v>
      </c>
      <c r="D1272" s="147" t="s">
        <v>4090</v>
      </c>
      <c r="E1272" s="65"/>
      <c r="F1272" s="70" t="s">
        <v>4091</v>
      </c>
      <c r="G1272" s="70" t="s">
        <v>4091</v>
      </c>
      <c r="H1272" s="141" t="s">
        <v>257</v>
      </c>
      <c r="I1272" s="11" t="s">
        <v>4106</v>
      </c>
    </row>
    <row r="1273" spans="1:9" outlineLevel="1" x14ac:dyDescent="0.35">
      <c r="A1273" s="783">
        <v>1270</v>
      </c>
      <c r="B1273" s="462" t="s">
        <v>3841</v>
      </c>
      <c r="C1273" s="116" t="s">
        <v>3842</v>
      </c>
      <c r="D1273" s="43" t="s">
        <v>4094</v>
      </c>
      <c r="E1273" s="65"/>
      <c r="F1273" s="70" t="s">
        <v>4091</v>
      </c>
      <c r="G1273" s="70" t="s">
        <v>4091</v>
      </c>
      <c r="H1273" s="21" t="s">
        <v>1870</v>
      </c>
      <c r="I1273" s="40" t="s">
        <v>4091</v>
      </c>
    </row>
    <row r="1274" spans="1:9" s="935" customFormat="1" outlineLevel="1" x14ac:dyDescent="0.35">
      <c r="A1274" s="783">
        <v>1271</v>
      </c>
      <c r="B1274" s="462" t="s">
        <v>3843</v>
      </c>
      <c r="C1274" s="116" t="s">
        <v>3844</v>
      </c>
      <c r="D1274" s="43" t="s">
        <v>4094</v>
      </c>
      <c r="E1274" s="65"/>
      <c r="F1274" s="70" t="s">
        <v>4091</v>
      </c>
      <c r="G1274" s="70" t="s">
        <v>4091</v>
      </c>
      <c r="H1274" s="21" t="s">
        <v>1870</v>
      </c>
      <c r="I1274" s="40" t="s">
        <v>4091</v>
      </c>
    </row>
    <row r="1275" spans="1:9" ht="37.5" outlineLevel="1" x14ac:dyDescent="0.35">
      <c r="A1275" s="783">
        <v>1272</v>
      </c>
      <c r="B1275" s="462" t="s">
        <v>3845</v>
      </c>
      <c r="C1275" s="116" t="s">
        <v>3846</v>
      </c>
      <c r="D1275" s="792" t="s">
        <v>4172</v>
      </c>
      <c r="E1275" s="65" t="s">
        <v>4543</v>
      </c>
      <c r="F1275" s="70" t="s">
        <v>4544</v>
      </c>
      <c r="G1275" s="70" t="s">
        <v>4545</v>
      </c>
      <c r="H1275" s="21" t="s">
        <v>259</v>
      </c>
      <c r="I1275" s="40" t="s">
        <v>4106</v>
      </c>
    </row>
    <row r="1276" spans="1:9" s="60" customFormat="1" ht="25" outlineLevel="1" x14ac:dyDescent="0.35">
      <c r="A1276" s="1000">
        <v>1273</v>
      </c>
      <c r="B1276" s="697" t="s">
        <v>3847</v>
      </c>
      <c r="C1276" s="698" t="s">
        <v>4546</v>
      </c>
      <c r="D1276" s="792" t="s">
        <v>4172</v>
      </c>
      <c r="E1276" s="65" t="s">
        <v>4547</v>
      </c>
      <c r="F1276" s="70" t="s">
        <v>4544</v>
      </c>
      <c r="G1276" s="70" t="s">
        <v>4545</v>
      </c>
      <c r="H1276" s="21" t="s">
        <v>259</v>
      </c>
      <c r="I1276" s="11" t="s">
        <v>4427</v>
      </c>
    </row>
    <row r="1277" spans="1:9" s="60" customFormat="1" ht="25" outlineLevel="1" x14ac:dyDescent="0.35">
      <c r="A1277" s="1000">
        <v>1274</v>
      </c>
      <c r="B1277" s="697" t="s">
        <v>3849</v>
      </c>
      <c r="C1277" s="699" t="s">
        <v>4548</v>
      </c>
      <c r="D1277" s="792" t="s">
        <v>4172</v>
      </c>
      <c r="E1277" s="65" t="s">
        <v>4549</v>
      </c>
      <c r="F1277" s="70" t="s">
        <v>4544</v>
      </c>
      <c r="G1277" s="70" t="s">
        <v>4545</v>
      </c>
      <c r="H1277" s="21" t="s">
        <v>259</v>
      </c>
      <c r="I1277" s="11" t="s">
        <v>4427</v>
      </c>
    </row>
    <row r="1278" spans="1:9" s="60" customFormat="1" ht="25" outlineLevel="1" x14ac:dyDescent="0.35">
      <c r="A1278" s="1000">
        <v>1275</v>
      </c>
      <c r="B1278" s="697" t="s">
        <v>3851</v>
      </c>
      <c r="C1278" s="699" t="s">
        <v>3852</v>
      </c>
      <c r="D1278" s="792" t="s">
        <v>4172</v>
      </c>
      <c r="E1278" s="65" t="s">
        <v>4550</v>
      </c>
      <c r="F1278" s="70" t="s">
        <v>4544</v>
      </c>
      <c r="G1278" s="70" t="s">
        <v>4545</v>
      </c>
      <c r="H1278" s="21" t="s">
        <v>259</v>
      </c>
      <c r="I1278" s="11" t="s">
        <v>4427</v>
      </c>
    </row>
    <row r="1279" spans="1:9" s="60" customFormat="1" ht="25" outlineLevel="1" x14ac:dyDescent="0.35">
      <c r="A1279" s="1000">
        <v>1276</v>
      </c>
      <c r="B1279" s="697" t="s">
        <v>3853</v>
      </c>
      <c r="C1279" s="699" t="s">
        <v>3854</v>
      </c>
      <c r="D1279" s="792" t="s">
        <v>4172</v>
      </c>
      <c r="E1279" s="65"/>
      <c r="F1279" s="70" t="s">
        <v>4544</v>
      </c>
      <c r="G1279" s="70" t="s">
        <v>4545</v>
      </c>
      <c r="H1279" s="141" t="s">
        <v>257</v>
      </c>
      <c r="I1279" s="11" t="s">
        <v>4427</v>
      </c>
    </row>
    <row r="1280" spans="1:9" s="60" customFormat="1" ht="25" outlineLevel="1" x14ac:dyDescent="0.35">
      <c r="A1280" s="1000">
        <v>1277</v>
      </c>
      <c r="B1280" s="697" t="s">
        <v>3855</v>
      </c>
      <c r="C1280" s="699" t="s">
        <v>3856</v>
      </c>
      <c r="D1280" s="792" t="s">
        <v>4172</v>
      </c>
      <c r="E1280" s="65"/>
      <c r="F1280" s="70" t="s">
        <v>4544</v>
      </c>
      <c r="G1280" s="70" t="s">
        <v>4545</v>
      </c>
      <c r="H1280" s="21" t="s">
        <v>259</v>
      </c>
      <c r="I1280" s="11" t="s">
        <v>4427</v>
      </c>
    </row>
    <row r="1281" spans="1:9" s="60" customFormat="1" ht="25" outlineLevel="1" x14ac:dyDescent="0.35">
      <c r="A1281" s="1000">
        <v>1278</v>
      </c>
      <c r="B1281" s="697" t="s">
        <v>3857</v>
      </c>
      <c r="C1281" s="699" t="s">
        <v>3858</v>
      </c>
      <c r="D1281" s="792" t="s">
        <v>4172</v>
      </c>
      <c r="E1281" s="65"/>
      <c r="F1281" s="70" t="s">
        <v>4544</v>
      </c>
      <c r="G1281" s="70" t="s">
        <v>4545</v>
      </c>
      <c r="H1281" s="21" t="s">
        <v>259</v>
      </c>
      <c r="I1281" s="11" t="s">
        <v>4427</v>
      </c>
    </row>
    <row r="1282" spans="1:9" s="60" customFormat="1" ht="25" outlineLevel="1" x14ac:dyDescent="0.35">
      <c r="A1282" s="1000">
        <v>1279</v>
      </c>
      <c r="B1282" s="697" t="s">
        <v>3859</v>
      </c>
      <c r="C1282" s="699" t="s">
        <v>4551</v>
      </c>
      <c r="D1282" s="792" t="s">
        <v>4172</v>
      </c>
      <c r="E1282" s="65" t="s">
        <v>4552</v>
      </c>
      <c r="F1282" s="70" t="s">
        <v>4544</v>
      </c>
      <c r="G1282" s="70" t="s">
        <v>4545</v>
      </c>
      <c r="H1282" s="21" t="s">
        <v>259</v>
      </c>
      <c r="I1282" s="11" t="s">
        <v>4427</v>
      </c>
    </row>
    <row r="1283" spans="1:9" ht="13" x14ac:dyDescent="0.35">
      <c r="A1283" s="485">
        <v>1280</v>
      </c>
      <c r="B1283" s="452"/>
      <c r="C1283" s="419" t="s">
        <v>3861</v>
      </c>
      <c r="D1283" s="999"/>
      <c r="E1283" s="177"/>
      <c r="F1283" s="225" t="s">
        <v>1642</v>
      </c>
      <c r="G1283" s="225" t="s">
        <v>1642</v>
      </c>
      <c r="H1283" s="250" t="s">
        <v>1642</v>
      </c>
      <c r="I1283" s="250" t="s">
        <v>1642</v>
      </c>
    </row>
    <row r="1284" spans="1:9" ht="13" outlineLevel="1" x14ac:dyDescent="0.35">
      <c r="A1284" s="799">
        <v>1281</v>
      </c>
      <c r="B1284" s="431"/>
      <c r="C1284" s="119" t="s">
        <v>1029</v>
      </c>
      <c r="D1284" s="185"/>
      <c r="E1284" s="416"/>
      <c r="F1284" s="420" t="s">
        <v>1642</v>
      </c>
      <c r="G1284" s="420" t="s">
        <v>1642</v>
      </c>
      <c r="H1284" s="420" t="s">
        <v>1642</v>
      </c>
      <c r="I1284" s="420" t="s">
        <v>1642</v>
      </c>
    </row>
    <row r="1285" spans="1:9" ht="37.5" outlineLevel="1" x14ac:dyDescent="0.35">
      <c r="A1285" s="934">
        <v>1282</v>
      </c>
      <c r="B1285" s="457" t="s">
        <v>3862</v>
      </c>
      <c r="C1285" s="118" t="s">
        <v>3863</v>
      </c>
      <c r="D1285" s="946" t="s">
        <v>4090</v>
      </c>
      <c r="E1285" s="65"/>
      <c r="F1285" s="17" t="s">
        <v>4091</v>
      </c>
      <c r="G1285" s="17" t="s">
        <v>4091</v>
      </c>
      <c r="H1285" s="141" t="s">
        <v>257</v>
      </c>
      <c r="I1285" s="141" t="s">
        <v>4106</v>
      </c>
    </row>
    <row r="1286" spans="1:9" ht="37.5" outlineLevel="1" x14ac:dyDescent="0.35">
      <c r="A1286" s="934">
        <v>1283</v>
      </c>
      <c r="B1286" s="457" t="s">
        <v>3864</v>
      </c>
      <c r="C1286" s="118" t="s">
        <v>3865</v>
      </c>
      <c r="D1286" s="946" t="s">
        <v>4090</v>
      </c>
      <c r="E1286" s="65"/>
      <c r="F1286" s="17" t="s">
        <v>4091</v>
      </c>
      <c r="G1286" s="17" t="s">
        <v>4091</v>
      </c>
      <c r="H1286" s="141" t="s">
        <v>257</v>
      </c>
      <c r="I1286" s="141" t="s">
        <v>4106</v>
      </c>
    </row>
    <row r="1287" spans="1:9" ht="37.5" outlineLevel="1" x14ac:dyDescent="0.35">
      <c r="A1287" s="934">
        <v>1284</v>
      </c>
      <c r="B1287" s="457" t="s">
        <v>3866</v>
      </c>
      <c r="C1287" s="118" t="s">
        <v>3867</v>
      </c>
      <c r="D1287" s="946" t="s">
        <v>4090</v>
      </c>
      <c r="E1287" s="65"/>
      <c r="F1287" s="17" t="s">
        <v>4091</v>
      </c>
      <c r="G1287" s="17" t="s">
        <v>4091</v>
      </c>
      <c r="H1287" s="141" t="s">
        <v>257</v>
      </c>
      <c r="I1287" s="141" t="s">
        <v>4106</v>
      </c>
    </row>
    <row r="1288" spans="1:9" outlineLevel="1" x14ac:dyDescent="0.35">
      <c r="A1288" s="934">
        <v>1285</v>
      </c>
      <c r="B1288" s="457" t="s">
        <v>3868</v>
      </c>
      <c r="C1288" s="118" t="s">
        <v>3869</v>
      </c>
      <c r="D1288" s="931" t="s">
        <v>4094</v>
      </c>
      <c r="E1288" s="65"/>
      <c r="F1288" s="17" t="s">
        <v>4091</v>
      </c>
      <c r="G1288" s="17" t="s">
        <v>4091</v>
      </c>
      <c r="H1288" s="141" t="s">
        <v>1870</v>
      </c>
      <c r="I1288" s="141" t="s">
        <v>4091</v>
      </c>
    </row>
    <row r="1289" spans="1:9" ht="13" outlineLevel="1" x14ac:dyDescent="0.35">
      <c r="A1289" s="934">
        <v>1286</v>
      </c>
      <c r="B1289" s="457" t="s">
        <v>3870</v>
      </c>
      <c r="C1289" s="118" t="s">
        <v>3871</v>
      </c>
      <c r="D1289" s="792" t="s">
        <v>4172</v>
      </c>
      <c r="E1289" s="65"/>
      <c r="F1289" s="17" t="s">
        <v>4173</v>
      </c>
      <c r="G1289" s="17" t="s">
        <v>4174</v>
      </c>
      <c r="H1289" s="21" t="s">
        <v>259</v>
      </c>
      <c r="I1289" s="141" t="s">
        <v>4111</v>
      </c>
    </row>
    <row r="1290" spans="1:9" outlineLevel="1" x14ac:dyDescent="0.35">
      <c r="A1290" s="934">
        <v>1287</v>
      </c>
      <c r="B1290" s="457" t="s">
        <v>3872</v>
      </c>
      <c r="C1290" s="118" t="s">
        <v>3873</v>
      </c>
      <c r="D1290" s="931" t="s">
        <v>4094</v>
      </c>
      <c r="E1290" s="65"/>
      <c r="F1290" s="17" t="s">
        <v>4091</v>
      </c>
      <c r="G1290" s="17" t="s">
        <v>4091</v>
      </c>
      <c r="H1290" s="141" t="s">
        <v>1870</v>
      </c>
      <c r="I1290" s="141" t="s">
        <v>4091</v>
      </c>
    </row>
    <row r="1291" spans="1:9" ht="37.5" outlineLevel="1" x14ac:dyDescent="0.35">
      <c r="A1291" s="934">
        <v>1288</v>
      </c>
      <c r="B1291" s="457" t="s">
        <v>3874</v>
      </c>
      <c r="C1291" s="118" t="s">
        <v>3875</v>
      </c>
      <c r="D1291" s="946" t="s">
        <v>4090</v>
      </c>
      <c r="E1291" s="65"/>
      <c r="F1291" s="17" t="s">
        <v>4091</v>
      </c>
      <c r="G1291" s="17" t="s">
        <v>4091</v>
      </c>
      <c r="H1291" s="141" t="s">
        <v>257</v>
      </c>
      <c r="I1291" s="141" t="s">
        <v>4106</v>
      </c>
    </row>
    <row r="1292" spans="1:9" ht="37.5" outlineLevel="1" x14ac:dyDescent="0.35">
      <c r="A1292" s="934">
        <v>1289</v>
      </c>
      <c r="B1292" s="457" t="s">
        <v>3876</v>
      </c>
      <c r="C1292" s="118" t="s">
        <v>3877</v>
      </c>
      <c r="D1292" s="946" t="s">
        <v>4090</v>
      </c>
      <c r="E1292" s="65"/>
      <c r="F1292" s="17" t="s">
        <v>4091</v>
      </c>
      <c r="G1292" s="17" t="s">
        <v>4091</v>
      </c>
      <c r="H1292" s="141" t="s">
        <v>257</v>
      </c>
      <c r="I1292" s="141" t="s">
        <v>4106</v>
      </c>
    </row>
    <row r="1293" spans="1:9" ht="37.5" outlineLevel="1" x14ac:dyDescent="0.35">
      <c r="A1293" s="934">
        <v>1290</v>
      </c>
      <c r="B1293" s="457" t="s">
        <v>3878</v>
      </c>
      <c r="C1293" s="118" t="s">
        <v>3879</v>
      </c>
      <c r="D1293" s="946" t="s">
        <v>4090</v>
      </c>
      <c r="E1293" s="65"/>
      <c r="F1293" s="17" t="s">
        <v>4091</v>
      </c>
      <c r="G1293" s="17" t="s">
        <v>4091</v>
      </c>
      <c r="H1293" s="141" t="s">
        <v>257</v>
      </c>
      <c r="I1293" s="141" t="s">
        <v>4106</v>
      </c>
    </row>
    <row r="1294" spans="1:9" ht="39" x14ac:dyDescent="0.35">
      <c r="A1294" s="485">
        <v>1291</v>
      </c>
      <c r="B1294" s="452"/>
      <c r="C1294" s="419" t="s">
        <v>3880</v>
      </c>
      <c r="D1294" s="1001" t="s">
        <v>4553</v>
      </c>
      <c r="E1294" s="488"/>
      <c r="F1294" s="225" t="s">
        <v>1642</v>
      </c>
      <c r="G1294" s="225" t="s">
        <v>1642</v>
      </c>
      <c r="H1294" s="250" t="s">
        <v>1642</v>
      </c>
      <c r="I1294" s="250" t="s">
        <v>1642</v>
      </c>
    </row>
    <row r="1295" spans="1:9" ht="13" outlineLevel="1" x14ac:dyDescent="0.35">
      <c r="A1295" s="799">
        <v>1292</v>
      </c>
      <c r="B1295" s="431"/>
      <c r="C1295" s="119" t="s">
        <v>3881</v>
      </c>
      <c r="D1295" s="185"/>
      <c r="E1295" s="416"/>
      <c r="F1295" s="420" t="s">
        <v>1642</v>
      </c>
      <c r="G1295" s="420" t="s">
        <v>1642</v>
      </c>
      <c r="H1295" s="420" t="s">
        <v>1642</v>
      </c>
      <c r="I1295" s="420" t="s">
        <v>1642</v>
      </c>
    </row>
    <row r="1296" spans="1:9" ht="37.5" outlineLevel="1" x14ac:dyDescent="0.35">
      <c r="A1296" s="934">
        <v>1293</v>
      </c>
      <c r="B1296" s="457" t="s">
        <v>3882</v>
      </c>
      <c r="C1296" s="120" t="s">
        <v>3883</v>
      </c>
      <c r="D1296" s="946" t="s">
        <v>4090</v>
      </c>
      <c r="E1296" s="65" t="s">
        <v>4554</v>
      </c>
      <c r="F1296" s="17" t="s">
        <v>4091</v>
      </c>
      <c r="G1296" s="17" t="s">
        <v>4091</v>
      </c>
      <c r="H1296" s="141" t="s">
        <v>257</v>
      </c>
      <c r="I1296" s="141" t="s">
        <v>4106</v>
      </c>
    </row>
    <row r="1297" spans="1:9" ht="50" outlineLevel="1" x14ac:dyDescent="0.35">
      <c r="A1297" s="934">
        <v>1294</v>
      </c>
      <c r="B1297" s="457" t="s">
        <v>3884</v>
      </c>
      <c r="C1297" s="120" t="s">
        <v>3885</v>
      </c>
      <c r="D1297" s="946" t="s">
        <v>4090</v>
      </c>
      <c r="E1297" s="65" t="s">
        <v>4555</v>
      </c>
      <c r="F1297" s="17" t="s">
        <v>4091</v>
      </c>
      <c r="G1297" s="17" t="s">
        <v>4091</v>
      </c>
      <c r="H1297" s="141" t="s">
        <v>257</v>
      </c>
      <c r="I1297" s="141" t="s">
        <v>4106</v>
      </c>
    </row>
    <row r="1298" spans="1:9" ht="37.5" outlineLevel="1" x14ac:dyDescent="0.35">
      <c r="A1298" s="934">
        <v>1295</v>
      </c>
      <c r="B1298" s="457" t="s">
        <v>3886</v>
      </c>
      <c r="C1298" s="116" t="s">
        <v>3887</v>
      </c>
      <c r="D1298" s="946" t="s">
        <v>4090</v>
      </c>
      <c r="E1298" s="65" t="s">
        <v>4556</v>
      </c>
      <c r="F1298" s="17" t="s">
        <v>4091</v>
      </c>
      <c r="G1298" s="17" t="s">
        <v>4091</v>
      </c>
      <c r="H1298" s="141" t="s">
        <v>257</v>
      </c>
      <c r="I1298" s="141" t="s">
        <v>4106</v>
      </c>
    </row>
    <row r="1299" spans="1:9" ht="13" outlineLevel="1" x14ac:dyDescent="0.35">
      <c r="A1299" s="799">
        <v>1296</v>
      </c>
      <c r="B1299" s="431"/>
      <c r="C1299" s="119" t="s">
        <v>3888</v>
      </c>
      <c r="D1299" s="185"/>
      <c r="E1299" s="416"/>
      <c r="F1299" s="420" t="s">
        <v>1642</v>
      </c>
      <c r="G1299" s="420" t="s">
        <v>1642</v>
      </c>
      <c r="H1299" s="420" t="s">
        <v>1642</v>
      </c>
      <c r="I1299" s="420" t="s">
        <v>1642</v>
      </c>
    </row>
    <row r="1300" spans="1:9" ht="37.5" outlineLevel="1" x14ac:dyDescent="0.35">
      <c r="A1300" s="934">
        <v>1297</v>
      </c>
      <c r="B1300" s="457" t="s">
        <v>3889</v>
      </c>
      <c r="C1300" s="116" t="s">
        <v>3890</v>
      </c>
      <c r="D1300" s="946" t="s">
        <v>4090</v>
      </c>
      <c r="E1300" s="65" t="s">
        <v>4557</v>
      </c>
      <c r="F1300" s="17" t="s">
        <v>4091</v>
      </c>
      <c r="G1300" s="17" t="s">
        <v>4091</v>
      </c>
      <c r="H1300" s="21" t="s">
        <v>257</v>
      </c>
      <c r="I1300" s="141" t="s">
        <v>4106</v>
      </c>
    </row>
    <row r="1301" spans="1:9" ht="25" outlineLevel="1" x14ac:dyDescent="0.35">
      <c r="A1301" s="934">
        <v>1298</v>
      </c>
      <c r="B1301" s="457" t="s">
        <v>3891</v>
      </c>
      <c r="C1301" s="116" t="s">
        <v>3892</v>
      </c>
      <c r="D1301" s="931" t="s">
        <v>4094</v>
      </c>
      <c r="E1301" s="65" t="s">
        <v>4558</v>
      </c>
      <c r="F1301" s="17" t="s">
        <v>4091</v>
      </c>
      <c r="G1301" s="17" t="s">
        <v>4091</v>
      </c>
      <c r="H1301" s="141" t="s">
        <v>1870</v>
      </c>
      <c r="I1301" s="141" t="s">
        <v>4091</v>
      </c>
    </row>
    <row r="1302" spans="1:9" outlineLevel="1" x14ac:dyDescent="0.35">
      <c r="A1302" s="934">
        <v>1299</v>
      </c>
      <c r="B1302" s="457" t="s">
        <v>3893</v>
      </c>
      <c r="C1302" s="120" t="s">
        <v>3894</v>
      </c>
      <c r="D1302" s="931" t="s">
        <v>4094</v>
      </c>
      <c r="E1302" s="65"/>
      <c r="F1302" s="17" t="s">
        <v>4091</v>
      </c>
      <c r="G1302" s="17" t="s">
        <v>4091</v>
      </c>
      <c r="H1302" s="141" t="s">
        <v>1870</v>
      </c>
      <c r="I1302" s="141" t="s">
        <v>4091</v>
      </c>
    </row>
    <row r="1303" spans="1:9" outlineLevel="1" x14ac:dyDescent="0.35">
      <c r="A1303" s="934">
        <v>1300</v>
      </c>
      <c r="B1303" s="457" t="s">
        <v>3895</v>
      </c>
      <c r="C1303" s="120" t="s">
        <v>3896</v>
      </c>
      <c r="D1303" s="931" t="s">
        <v>4094</v>
      </c>
      <c r="E1303" s="65"/>
      <c r="F1303" s="17" t="s">
        <v>4091</v>
      </c>
      <c r="G1303" s="17" t="s">
        <v>4091</v>
      </c>
      <c r="H1303" s="141" t="s">
        <v>1870</v>
      </c>
      <c r="I1303" s="141" t="s">
        <v>4091</v>
      </c>
    </row>
    <row r="1304" spans="1:9" outlineLevel="1" x14ac:dyDescent="0.35">
      <c r="A1304" s="934">
        <v>1301</v>
      </c>
      <c r="B1304" s="457" t="s">
        <v>3897</v>
      </c>
      <c r="C1304" s="120" t="s">
        <v>3898</v>
      </c>
      <c r="D1304" s="931" t="s">
        <v>4094</v>
      </c>
      <c r="E1304" s="65"/>
      <c r="F1304" s="17" t="s">
        <v>4091</v>
      </c>
      <c r="G1304" s="17" t="s">
        <v>4091</v>
      </c>
      <c r="H1304" s="141" t="s">
        <v>1870</v>
      </c>
      <c r="I1304" s="141" t="s">
        <v>4091</v>
      </c>
    </row>
    <row r="1305" spans="1:9" outlineLevel="1" x14ac:dyDescent="0.35">
      <c r="A1305" s="934">
        <v>1302</v>
      </c>
      <c r="B1305" s="457" t="s">
        <v>3899</v>
      </c>
      <c r="C1305" s="120" t="s">
        <v>3900</v>
      </c>
      <c r="D1305" s="931" t="s">
        <v>4094</v>
      </c>
      <c r="E1305" s="65"/>
      <c r="F1305" s="17" t="s">
        <v>4091</v>
      </c>
      <c r="G1305" s="17" t="s">
        <v>4091</v>
      </c>
      <c r="H1305" s="141" t="s">
        <v>1870</v>
      </c>
      <c r="I1305" s="141" t="s">
        <v>4091</v>
      </c>
    </row>
    <row r="1306" spans="1:9" outlineLevel="1" x14ac:dyDescent="0.35">
      <c r="A1306" s="934">
        <v>1303</v>
      </c>
      <c r="B1306" s="457" t="s">
        <v>3901</v>
      </c>
      <c r="C1306" s="120" t="s">
        <v>3902</v>
      </c>
      <c r="D1306" s="931" t="s">
        <v>4094</v>
      </c>
      <c r="E1306" s="65"/>
      <c r="F1306" s="17" t="s">
        <v>4091</v>
      </c>
      <c r="G1306" s="17" t="s">
        <v>4091</v>
      </c>
      <c r="H1306" s="141" t="s">
        <v>1870</v>
      </c>
      <c r="I1306" s="141" t="s">
        <v>4091</v>
      </c>
    </row>
    <row r="1307" spans="1:9" ht="13" outlineLevel="1" x14ac:dyDescent="0.35">
      <c r="A1307" s="799">
        <v>1304</v>
      </c>
      <c r="B1307" s="431"/>
      <c r="C1307" s="119" t="s">
        <v>3903</v>
      </c>
      <c r="D1307" s="185"/>
      <c r="E1307" s="416"/>
      <c r="F1307" s="420" t="s">
        <v>1642</v>
      </c>
      <c r="G1307" s="420" t="s">
        <v>1642</v>
      </c>
      <c r="H1307" s="420" t="s">
        <v>1642</v>
      </c>
      <c r="I1307" s="420" t="s">
        <v>1642</v>
      </c>
    </row>
    <row r="1308" spans="1:9" ht="13" outlineLevel="1" x14ac:dyDescent="0.35">
      <c r="A1308" s="799">
        <v>1305</v>
      </c>
      <c r="B1308" s="431"/>
      <c r="C1308" s="119" t="s">
        <v>3904</v>
      </c>
      <c r="D1308" s="185"/>
      <c r="E1308" s="416"/>
      <c r="F1308" s="420" t="s">
        <v>1642</v>
      </c>
      <c r="G1308" s="420" t="s">
        <v>1642</v>
      </c>
      <c r="H1308" s="420" t="s">
        <v>1642</v>
      </c>
      <c r="I1308" s="420" t="s">
        <v>1642</v>
      </c>
    </row>
    <row r="1309" spans="1:9" ht="37.5" outlineLevel="1" x14ac:dyDescent="0.35">
      <c r="A1309" s="783">
        <v>1306</v>
      </c>
      <c r="B1309" s="462" t="s">
        <v>669</v>
      </c>
      <c r="C1309" s="116" t="s">
        <v>670</v>
      </c>
      <c r="D1309" s="127" t="s">
        <v>256</v>
      </c>
      <c r="E1309" s="40" t="s">
        <v>671</v>
      </c>
      <c r="F1309" s="17" t="s">
        <v>4091</v>
      </c>
      <c r="G1309" s="17" t="s">
        <v>4091</v>
      </c>
      <c r="H1309" s="17" t="s">
        <v>257</v>
      </c>
      <c r="I1309" s="141" t="s">
        <v>4106</v>
      </c>
    </row>
    <row r="1310" spans="1:9" ht="13" outlineLevel="1" x14ac:dyDescent="0.35">
      <c r="A1310" s="785">
        <v>1307</v>
      </c>
      <c r="B1310" s="489"/>
      <c r="C1310" s="119" t="s">
        <v>3905</v>
      </c>
      <c r="D1310" s="422"/>
      <c r="E1310" s="420"/>
      <c r="F1310" s="420" t="s">
        <v>1642</v>
      </c>
      <c r="G1310" s="420" t="s">
        <v>1642</v>
      </c>
      <c r="H1310" s="420" t="s">
        <v>1642</v>
      </c>
      <c r="I1310" s="420" t="s">
        <v>1642</v>
      </c>
    </row>
    <row r="1311" spans="1:9" ht="37.5" outlineLevel="1" x14ac:dyDescent="0.35">
      <c r="A1311" s="783">
        <v>1308</v>
      </c>
      <c r="B1311" s="462" t="s">
        <v>673</v>
      </c>
      <c r="C1311" s="82" t="s">
        <v>674</v>
      </c>
      <c r="D1311" s="127" t="s">
        <v>256</v>
      </c>
      <c r="E1311" s="40" t="s">
        <v>675</v>
      </c>
      <c r="F1311" s="17" t="s">
        <v>4091</v>
      </c>
      <c r="G1311" s="17" t="s">
        <v>4091</v>
      </c>
      <c r="H1311" s="17" t="s">
        <v>257</v>
      </c>
      <c r="I1311" s="141" t="s">
        <v>4106</v>
      </c>
    </row>
    <row r="1312" spans="1:9" s="60" customFormat="1" ht="37.5" outlineLevel="1" x14ac:dyDescent="0.35">
      <c r="A1312" s="783">
        <v>1309</v>
      </c>
      <c r="B1312" s="462" t="s">
        <v>677</v>
      </c>
      <c r="C1312" s="120" t="s">
        <v>678</v>
      </c>
      <c r="D1312" s="127" t="s">
        <v>256</v>
      </c>
      <c r="E1312" s="65" t="s">
        <v>679</v>
      </c>
      <c r="F1312" s="70" t="s">
        <v>4091</v>
      </c>
      <c r="G1312" s="70" t="s">
        <v>4091</v>
      </c>
      <c r="H1312" s="17" t="s">
        <v>257</v>
      </c>
      <c r="I1312" s="11" t="s">
        <v>4106</v>
      </c>
    </row>
    <row r="1313" spans="1:9" s="60" customFormat="1" ht="13" outlineLevel="1" x14ac:dyDescent="0.35">
      <c r="A1313" s="785">
        <v>1310</v>
      </c>
      <c r="B1313" s="489"/>
      <c r="C1313" s="746" t="s">
        <v>3907</v>
      </c>
      <c r="D1313" s="755"/>
      <c r="E1313" s="155"/>
      <c r="F1313" s="416" t="s">
        <v>1642</v>
      </c>
      <c r="G1313" s="416" t="s">
        <v>1642</v>
      </c>
      <c r="H1313" s="420" t="s">
        <v>1642</v>
      </c>
      <c r="I1313" s="420" t="s">
        <v>1642</v>
      </c>
    </row>
    <row r="1314" spans="1:9" s="60" customFormat="1" ht="37.5" outlineLevel="1" x14ac:dyDescent="0.35">
      <c r="A1314" s="783">
        <v>1311</v>
      </c>
      <c r="B1314" s="462" t="s">
        <v>681</v>
      </c>
      <c r="C1314" s="120" t="s">
        <v>682</v>
      </c>
      <c r="D1314" s="127" t="s">
        <v>256</v>
      </c>
      <c r="E1314" s="65" t="s">
        <v>683</v>
      </c>
      <c r="F1314" s="70" t="s">
        <v>4091</v>
      </c>
      <c r="G1314" s="70" t="s">
        <v>4091</v>
      </c>
      <c r="H1314" s="17" t="s">
        <v>257</v>
      </c>
      <c r="I1314" s="11" t="s">
        <v>4106</v>
      </c>
    </row>
    <row r="1315" spans="1:9" ht="13" x14ac:dyDescent="0.35">
      <c r="A1315" s="485">
        <v>1312</v>
      </c>
      <c r="B1315" s="452"/>
      <c r="C1315" s="419" t="s">
        <v>3908</v>
      </c>
      <c r="D1315" s="999"/>
      <c r="E1315" s="177"/>
      <c r="F1315" s="225" t="s">
        <v>1642</v>
      </c>
      <c r="G1315" s="225" t="s">
        <v>1642</v>
      </c>
      <c r="H1315" s="250" t="s">
        <v>1642</v>
      </c>
      <c r="I1315" s="250" t="s">
        <v>1642</v>
      </c>
    </row>
    <row r="1316" spans="1:9" ht="13" outlineLevel="1" x14ac:dyDescent="0.35">
      <c r="A1316" s="799">
        <v>1313</v>
      </c>
      <c r="B1316" s="431"/>
      <c r="C1316" s="119" t="s">
        <v>2797</v>
      </c>
      <c r="D1316" s="185"/>
      <c r="E1316" s="416"/>
      <c r="F1316" s="420" t="s">
        <v>1642</v>
      </c>
      <c r="G1316" s="420" t="s">
        <v>1642</v>
      </c>
      <c r="H1316" s="420" t="s">
        <v>1642</v>
      </c>
      <c r="I1316" s="420" t="s">
        <v>1642</v>
      </c>
    </row>
    <row r="1317" spans="1:9" ht="13" outlineLevel="1" x14ac:dyDescent="0.35">
      <c r="A1317" s="799">
        <v>1314</v>
      </c>
      <c r="B1317" s="431"/>
      <c r="C1317" s="119" t="s">
        <v>2797</v>
      </c>
      <c r="D1317" s="185"/>
      <c r="E1317" s="416"/>
      <c r="F1317" s="420" t="s">
        <v>1642</v>
      </c>
      <c r="G1317" s="420" t="s">
        <v>1642</v>
      </c>
      <c r="H1317" s="420" t="s">
        <v>1642</v>
      </c>
      <c r="I1317" s="420" t="s">
        <v>1642</v>
      </c>
    </row>
    <row r="1318" spans="1:9" ht="37.5" outlineLevel="1" x14ac:dyDescent="0.35">
      <c r="A1318" s="934">
        <v>1315</v>
      </c>
      <c r="B1318" s="457" t="s">
        <v>3909</v>
      </c>
      <c r="C1318" s="118" t="s">
        <v>3910</v>
      </c>
      <c r="D1318" s="946" t="s">
        <v>4090</v>
      </c>
      <c r="E1318" s="65" t="s">
        <v>4559</v>
      </c>
      <c r="F1318" s="17" t="s">
        <v>4091</v>
      </c>
      <c r="G1318" s="17" t="s">
        <v>4091</v>
      </c>
      <c r="H1318" s="141" t="s">
        <v>257</v>
      </c>
      <c r="I1318" s="141" t="s">
        <v>4106</v>
      </c>
    </row>
    <row r="1319" spans="1:9" ht="37.5" outlineLevel="1" x14ac:dyDescent="0.35">
      <c r="A1319" s="934">
        <v>1316</v>
      </c>
      <c r="B1319" s="457" t="s">
        <v>3911</v>
      </c>
      <c r="C1319" s="118" t="s">
        <v>3912</v>
      </c>
      <c r="D1319" s="946" t="s">
        <v>4090</v>
      </c>
      <c r="E1319" s="65"/>
      <c r="F1319" s="17" t="s">
        <v>4091</v>
      </c>
      <c r="G1319" s="17" t="s">
        <v>4091</v>
      </c>
      <c r="H1319" s="141" t="s">
        <v>257</v>
      </c>
      <c r="I1319" s="141" t="s">
        <v>4106</v>
      </c>
    </row>
    <row r="1320" spans="1:9" ht="37.5" outlineLevel="1" x14ac:dyDescent="0.35">
      <c r="A1320" s="934">
        <v>1317</v>
      </c>
      <c r="B1320" s="457" t="s">
        <v>3913</v>
      </c>
      <c r="C1320" s="118" t="s">
        <v>3914</v>
      </c>
      <c r="D1320" s="946" t="s">
        <v>4090</v>
      </c>
      <c r="E1320" s="65" t="s">
        <v>4560</v>
      </c>
      <c r="F1320" s="17" t="s">
        <v>4091</v>
      </c>
      <c r="G1320" s="17" t="s">
        <v>4091</v>
      </c>
      <c r="H1320" s="141" t="s">
        <v>257</v>
      </c>
      <c r="I1320" s="141" t="s">
        <v>4106</v>
      </c>
    </row>
    <row r="1321" spans="1:9" ht="13" outlineLevel="1" x14ac:dyDescent="0.35">
      <c r="A1321" s="799">
        <v>1318</v>
      </c>
      <c r="B1321" s="431"/>
      <c r="C1321" s="119" t="s">
        <v>3225</v>
      </c>
      <c r="D1321" s="185"/>
      <c r="E1321" s="416"/>
      <c r="F1321" s="420" t="s">
        <v>1642</v>
      </c>
      <c r="G1321" s="420" t="s">
        <v>1642</v>
      </c>
      <c r="H1321" s="420" t="s">
        <v>1642</v>
      </c>
      <c r="I1321" s="420" t="s">
        <v>1642</v>
      </c>
    </row>
    <row r="1322" spans="1:9" ht="37.5" outlineLevel="1" x14ac:dyDescent="0.35">
      <c r="A1322" s="934">
        <v>1319</v>
      </c>
      <c r="B1322" s="457" t="s">
        <v>3915</v>
      </c>
      <c r="C1322" s="118" t="s">
        <v>3916</v>
      </c>
      <c r="D1322" s="946" t="s">
        <v>4090</v>
      </c>
      <c r="E1322" s="65"/>
      <c r="F1322" s="17" t="s">
        <v>4091</v>
      </c>
      <c r="G1322" s="17" t="s">
        <v>4091</v>
      </c>
      <c r="H1322" s="141" t="s">
        <v>257</v>
      </c>
      <c r="I1322" s="141" t="s">
        <v>4106</v>
      </c>
    </row>
    <row r="1323" spans="1:9" outlineLevel="1" x14ac:dyDescent="0.35">
      <c r="A1323" s="934">
        <v>1320</v>
      </c>
      <c r="B1323" s="457" t="s">
        <v>3917</v>
      </c>
      <c r="C1323" s="118" t="s">
        <v>3918</v>
      </c>
      <c r="D1323" s="139" t="s">
        <v>4090</v>
      </c>
      <c r="E1323" s="70" t="s">
        <v>4377</v>
      </c>
      <c r="F1323" s="70" t="s">
        <v>4091</v>
      </c>
      <c r="G1323" s="70" t="s">
        <v>4091</v>
      </c>
      <c r="H1323" s="141" t="s">
        <v>257</v>
      </c>
      <c r="I1323" s="141" t="s">
        <v>4111</v>
      </c>
    </row>
    <row r="1324" spans="1:9" outlineLevel="1" x14ac:dyDescent="0.35">
      <c r="A1324" s="934">
        <v>1321</v>
      </c>
      <c r="B1324" s="457" t="s">
        <v>3919</v>
      </c>
      <c r="C1324" s="118" t="s">
        <v>3920</v>
      </c>
      <c r="D1324" s="931" t="s">
        <v>4094</v>
      </c>
      <c r="E1324" s="70" t="s">
        <v>4133</v>
      </c>
      <c r="F1324" s="17" t="s">
        <v>4091</v>
      </c>
      <c r="G1324" s="17" t="s">
        <v>4091</v>
      </c>
      <c r="H1324" s="141" t="s">
        <v>1870</v>
      </c>
      <c r="I1324" s="141" t="s">
        <v>4091</v>
      </c>
    </row>
    <row r="1325" spans="1:9" ht="13" x14ac:dyDescent="0.35">
      <c r="A1325" s="485">
        <v>1322</v>
      </c>
      <c r="B1325" s="452"/>
      <c r="C1325" s="419" t="s">
        <v>3921</v>
      </c>
      <c r="D1325" s="999"/>
      <c r="E1325" s="177"/>
      <c r="F1325" s="225" t="s">
        <v>1642</v>
      </c>
      <c r="G1325" s="225" t="s">
        <v>1642</v>
      </c>
      <c r="H1325" s="250" t="s">
        <v>1642</v>
      </c>
      <c r="I1325" s="250" t="s">
        <v>1642</v>
      </c>
    </row>
    <row r="1326" spans="1:9" ht="13" outlineLevel="1" x14ac:dyDescent="0.35">
      <c r="A1326" s="799">
        <v>1323</v>
      </c>
      <c r="B1326" s="431"/>
      <c r="C1326" s="119" t="s">
        <v>2797</v>
      </c>
      <c r="D1326" s="185"/>
      <c r="E1326" s="416"/>
      <c r="F1326" s="420" t="s">
        <v>1642</v>
      </c>
      <c r="G1326" s="420" t="s">
        <v>1642</v>
      </c>
      <c r="H1326" s="420" t="s">
        <v>1642</v>
      </c>
      <c r="I1326" s="420" t="s">
        <v>1642</v>
      </c>
    </row>
    <row r="1327" spans="1:9" ht="37.5" outlineLevel="1" x14ac:dyDescent="0.35">
      <c r="A1327" s="934">
        <v>1324</v>
      </c>
      <c r="B1327" s="457" t="s">
        <v>3922</v>
      </c>
      <c r="C1327" s="120" t="s">
        <v>3923</v>
      </c>
      <c r="D1327" s="946" t="s">
        <v>4090</v>
      </c>
      <c r="E1327" s="65" t="s">
        <v>4561</v>
      </c>
      <c r="F1327" s="17" t="s">
        <v>4091</v>
      </c>
      <c r="G1327" s="17" t="s">
        <v>4091</v>
      </c>
      <c r="H1327" s="141" t="s">
        <v>257</v>
      </c>
      <c r="I1327" s="141" t="s">
        <v>4106</v>
      </c>
    </row>
    <row r="1328" spans="1:9" ht="37.5" outlineLevel="1" x14ac:dyDescent="0.35">
      <c r="A1328" s="934">
        <v>1325</v>
      </c>
      <c r="B1328" s="457" t="s">
        <v>3924</v>
      </c>
      <c r="C1328" s="120" t="s">
        <v>3925</v>
      </c>
      <c r="D1328" s="946" t="s">
        <v>4090</v>
      </c>
      <c r="E1328" s="65"/>
      <c r="F1328" s="17" t="s">
        <v>4091</v>
      </c>
      <c r="G1328" s="17" t="s">
        <v>4091</v>
      </c>
      <c r="H1328" s="141" t="s">
        <v>257</v>
      </c>
      <c r="I1328" s="141" t="s">
        <v>4106</v>
      </c>
    </row>
    <row r="1329" spans="1:9" ht="13" outlineLevel="1" x14ac:dyDescent="0.35">
      <c r="A1329" s="799">
        <v>1326</v>
      </c>
      <c r="B1329" s="431"/>
      <c r="C1329" s="119" t="s">
        <v>3225</v>
      </c>
      <c r="D1329" s="185"/>
      <c r="E1329" s="416"/>
      <c r="F1329" s="420" t="s">
        <v>1642</v>
      </c>
      <c r="G1329" s="420" t="s">
        <v>1642</v>
      </c>
      <c r="H1329" s="420" t="s">
        <v>1642</v>
      </c>
      <c r="I1329" s="420" t="s">
        <v>1642</v>
      </c>
    </row>
    <row r="1330" spans="1:9" ht="37.5" outlineLevel="1" x14ac:dyDescent="0.35">
      <c r="A1330" s="934">
        <v>1327</v>
      </c>
      <c r="B1330" s="457" t="s">
        <v>3926</v>
      </c>
      <c r="C1330" s="118" t="s">
        <v>3916</v>
      </c>
      <c r="D1330" s="946" t="s">
        <v>4090</v>
      </c>
      <c r="E1330" s="65"/>
      <c r="F1330" s="17" t="s">
        <v>4091</v>
      </c>
      <c r="G1330" s="17" t="s">
        <v>4091</v>
      </c>
      <c r="H1330" s="141" t="s">
        <v>257</v>
      </c>
      <c r="I1330" s="141" t="s">
        <v>4106</v>
      </c>
    </row>
    <row r="1331" spans="1:9" outlineLevel="1" x14ac:dyDescent="0.35">
      <c r="A1331" s="934">
        <v>1328</v>
      </c>
      <c r="B1331" s="457" t="s">
        <v>3927</v>
      </c>
      <c r="C1331" s="121" t="s">
        <v>3928</v>
      </c>
      <c r="D1331" s="139" t="s">
        <v>4090</v>
      </c>
      <c r="E1331" s="70" t="s">
        <v>4377</v>
      </c>
      <c r="F1331" s="70" t="s">
        <v>4091</v>
      </c>
      <c r="G1331" s="70" t="s">
        <v>4091</v>
      </c>
      <c r="H1331" s="141" t="s">
        <v>257</v>
      </c>
      <c r="I1331" s="141" t="s">
        <v>4111</v>
      </c>
    </row>
    <row r="1332" spans="1:9" outlineLevel="1" x14ac:dyDescent="0.35">
      <c r="A1332" s="934">
        <v>1329</v>
      </c>
      <c r="B1332" s="457" t="s">
        <v>3929</v>
      </c>
      <c r="C1332" s="121" t="s">
        <v>3930</v>
      </c>
      <c r="D1332" s="139" t="s">
        <v>4090</v>
      </c>
      <c r="E1332" s="70" t="s">
        <v>4377</v>
      </c>
      <c r="F1332" s="70" t="s">
        <v>4091</v>
      </c>
      <c r="G1332" s="70" t="s">
        <v>4091</v>
      </c>
      <c r="H1332" s="141" t="s">
        <v>257</v>
      </c>
      <c r="I1332" s="141" t="s">
        <v>4111</v>
      </c>
    </row>
    <row r="1333" spans="1:9" outlineLevel="1" x14ac:dyDescent="0.35">
      <c r="A1333" s="934">
        <v>1330</v>
      </c>
      <c r="B1333" s="457" t="s">
        <v>3931</v>
      </c>
      <c r="C1333" s="118" t="s">
        <v>3932</v>
      </c>
      <c r="D1333" s="931" t="s">
        <v>4094</v>
      </c>
      <c r="E1333" s="70" t="s">
        <v>4133</v>
      </c>
      <c r="F1333" s="17" t="s">
        <v>4091</v>
      </c>
      <c r="G1333" s="17" t="s">
        <v>4091</v>
      </c>
      <c r="H1333" s="141" t="s">
        <v>1870</v>
      </c>
      <c r="I1333" s="141" t="s">
        <v>4091</v>
      </c>
    </row>
    <row r="1334" spans="1:9" ht="13" x14ac:dyDescent="0.35">
      <c r="A1334" s="485">
        <v>1331</v>
      </c>
      <c r="B1334" s="452"/>
      <c r="C1334" s="419" t="s">
        <v>932</v>
      </c>
      <c r="D1334" s="999"/>
      <c r="E1334" s="177"/>
      <c r="F1334" s="225" t="s">
        <v>1642</v>
      </c>
      <c r="G1334" s="225" t="s">
        <v>1642</v>
      </c>
      <c r="H1334" s="256" t="s">
        <v>1642</v>
      </c>
      <c r="I1334" s="256" t="s">
        <v>1642</v>
      </c>
    </row>
    <row r="1335" spans="1:9" ht="13" outlineLevel="1" x14ac:dyDescent="0.35">
      <c r="A1335" s="799">
        <v>1332</v>
      </c>
      <c r="B1335" s="431"/>
      <c r="C1335" s="441" t="s">
        <v>3933</v>
      </c>
      <c r="D1335" s="1002"/>
      <c r="E1335" s="262"/>
      <c r="F1335" s="424" t="s">
        <v>1642</v>
      </c>
      <c r="G1335" s="424" t="s">
        <v>1642</v>
      </c>
      <c r="H1335" s="424" t="s">
        <v>1642</v>
      </c>
      <c r="I1335" s="424" t="s">
        <v>1642</v>
      </c>
    </row>
    <row r="1336" spans="1:9" outlineLevel="1" x14ac:dyDescent="0.35">
      <c r="A1336" s="934">
        <v>1333</v>
      </c>
      <c r="B1336" s="457" t="s">
        <v>3934</v>
      </c>
      <c r="C1336" s="13" t="s">
        <v>3935</v>
      </c>
      <c r="D1336" s="946" t="s">
        <v>4090</v>
      </c>
      <c r="E1336" s="65"/>
      <c r="F1336" s="13" t="s">
        <v>4091</v>
      </c>
      <c r="G1336" s="13" t="s">
        <v>4091</v>
      </c>
      <c r="H1336" s="142" t="s">
        <v>257</v>
      </c>
      <c r="I1336" s="141" t="s">
        <v>4092</v>
      </c>
    </row>
    <row r="1337" spans="1:9" s="935" customFormat="1" outlineLevel="1" x14ac:dyDescent="0.35">
      <c r="A1337" s="934">
        <v>1334</v>
      </c>
      <c r="B1337" s="457" t="s">
        <v>3936</v>
      </c>
      <c r="C1337" s="13" t="s">
        <v>3937</v>
      </c>
      <c r="D1337" s="946" t="s">
        <v>4090</v>
      </c>
      <c r="E1337" s="65"/>
      <c r="F1337" s="13" t="s">
        <v>4091</v>
      </c>
      <c r="G1337" s="13" t="s">
        <v>4091</v>
      </c>
      <c r="H1337" s="142" t="s">
        <v>257</v>
      </c>
      <c r="I1337" s="141" t="s">
        <v>4092</v>
      </c>
    </row>
    <row r="1338" spans="1:9" s="935" customFormat="1" ht="37.5" outlineLevel="1" x14ac:dyDescent="0.35">
      <c r="A1338" s="953">
        <v>1335</v>
      </c>
      <c r="B1338" s="434" t="s">
        <v>3938</v>
      </c>
      <c r="C1338" s="13" t="s">
        <v>3939</v>
      </c>
      <c r="D1338" s="147" t="s">
        <v>4090</v>
      </c>
      <c r="E1338" s="40" t="s">
        <v>4562</v>
      </c>
      <c r="F1338" s="17" t="s">
        <v>4091</v>
      </c>
      <c r="G1338" s="17" t="s">
        <v>4091</v>
      </c>
      <c r="H1338" s="18" t="s">
        <v>257</v>
      </c>
      <c r="I1338" s="40" t="s">
        <v>4106</v>
      </c>
    </row>
    <row r="1339" spans="1:9" ht="37.5" outlineLevel="1" x14ac:dyDescent="0.35">
      <c r="A1339" s="953">
        <v>1336</v>
      </c>
      <c r="B1339" s="434" t="s">
        <v>3940</v>
      </c>
      <c r="C1339" s="13" t="s">
        <v>3941</v>
      </c>
      <c r="D1339" s="127" t="s">
        <v>256</v>
      </c>
      <c r="E1339" s="40" t="s">
        <v>4563</v>
      </c>
      <c r="F1339" s="17" t="s">
        <v>4091</v>
      </c>
      <c r="G1339" s="17" t="s">
        <v>4091</v>
      </c>
      <c r="H1339" s="18" t="s">
        <v>257</v>
      </c>
      <c r="I1339" s="40" t="s">
        <v>4106</v>
      </c>
    </row>
    <row r="1340" spans="1:9" ht="13" outlineLevel="1" x14ac:dyDescent="0.35">
      <c r="A1340" s="799">
        <v>1337</v>
      </c>
      <c r="B1340" s="431"/>
      <c r="C1340" s="122" t="s">
        <v>3943</v>
      </c>
      <c r="D1340" s="1002"/>
      <c r="E1340" s="262"/>
      <c r="F1340" s="170" t="s">
        <v>1642</v>
      </c>
      <c r="G1340" s="170" t="s">
        <v>1642</v>
      </c>
      <c r="H1340" s="170" t="s">
        <v>1642</v>
      </c>
      <c r="I1340" s="170" t="s">
        <v>1642</v>
      </c>
    </row>
    <row r="1341" spans="1:9" outlineLevel="1" x14ac:dyDescent="0.35">
      <c r="A1341" s="934">
        <v>1338</v>
      </c>
      <c r="B1341" s="457" t="s">
        <v>3944</v>
      </c>
      <c r="C1341" s="13" t="s">
        <v>3945</v>
      </c>
      <c r="D1341" s="946" t="s">
        <v>4090</v>
      </c>
      <c r="E1341" s="65" t="s">
        <v>4565</v>
      </c>
      <c r="F1341" s="13" t="s">
        <v>4091</v>
      </c>
      <c r="G1341" s="13" t="s">
        <v>4091</v>
      </c>
      <c r="H1341" s="142" t="s">
        <v>257</v>
      </c>
      <c r="I1341" s="141" t="s">
        <v>4092</v>
      </c>
    </row>
    <row r="1342" spans="1:9" ht="37.5" outlineLevel="1" x14ac:dyDescent="0.35">
      <c r="A1342" s="934">
        <v>1339</v>
      </c>
      <c r="B1342" s="457" t="s">
        <v>3946</v>
      </c>
      <c r="C1342" s="13" t="s">
        <v>3947</v>
      </c>
      <c r="D1342" s="792" t="s">
        <v>4172</v>
      </c>
      <c r="E1342" s="47" t="s">
        <v>4566</v>
      </c>
      <c r="F1342" s="28" t="s">
        <v>4173</v>
      </c>
      <c r="G1342" s="28" t="s">
        <v>4174</v>
      </c>
      <c r="H1342" s="142" t="s">
        <v>259</v>
      </c>
      <c r="I1342" s="141" t="s">
        <v>4106</v>
      </c>
    </row>
    <row r="1343" spans="1:9" outlineLevel="1" x14ac:dyDescent="0.35">
      <c r="A1343" s="934">
        <v>1340</v>
      </c>
      <c r="B1343" s="457" t="s">
        <v>3948</v>
      </c>
      <c r="C1343" s="13" t="s">
        <v>3949</v>
      </c>
      <c r="D1343" s="147" t="s">
        <v>4090</v>
      </c>
      <c r="E1343" s="40"/>
      <c r="F1343" s="28" t="s">
        <v>4091</v>
      </c>
      <c r="G1343" s="28" t="s">
        <v>4091</v>
      </c>
      <c r="H1343" s="142" t="s">
        <v>257</v>
      </c>
      <c r="I1343" s="141" t="s">
        <v>4111</v>
      </c>
    </row>
    <row r="1344" spans="1:9" ht="13" outlineLevel="1" x14ac:dyDescent="0.35">
      <c r="A1344" s="1003">
        <v>1341</v>
      </c>
      <c r="B1344" s="444"/>
      <c r="C1344" s="424" t="s">
        <v>3950</v>
      </c>
      <c r="D1344" s="1002"/>
      <c r="E1344" s="124"/>
      <c r="F1344" s="170" t="s">
        <v>1642</v>
      </c>
      <c r="G1344" s="170" t="s">
        <v>1642</v>
      </c>
      <c r="H1344" s="170" t="s">
        <v>1642</v>
      </c>
      <c r="I1344" s="170" t="s">
        <v>1642</v>
      </c>
    </row>
    <row r="1345" spans="1:9" outlineLevel="1" x14ac:dyDescent="0.35">
      <c r="A1345" s="934">
        <v>1342</v>
      </c>
      <c r="B1345" s="457" t="s">
        <v>1550</v>
      </c>
      <c r="C1345" s="13" t="s">
        <v>1552</v>
      </c>
      <c r="D1345" s="946" t="s">
        <v>4090</v>
      </c>
      <c r="E1345" s="65"/>
      <c r="F1345" s="13" t="s">
        <v>4091</v>
      </c>
      <c r="G1345" s="13" t="s">
        <v>4091</v>
      </c>
      <c r="H1345" s="142" t="s">
        <v>257</v>
      </c>
      <c r="I1345" s="141" t="s">
        <v>4092</v>
      </c>
    </row>
    <row r="1346" spans="1:9" outlineLevel="1" x14ac:dyDescent="0.35">
      <c r="A1346" s="934">
        <v>1343</v>
      </c>
      <c r="B1346" s="457" t="s">
        <v>3951</v>
      </c>
      <c r="C1346" s="13" t="s">
        <v>3952</v>
      </c>
      <c r="D1346" s="946" t="s">
        <v>4090</v>
      </c>
      <c r="E1346" s="65"/>
      <c r="F1346" s="13" t="s">
        <v>4091</v>
      </c>
      <c r="G1346" s="13" t="s">
        <v>4091</v>
      </c>
      <c r="H1346" s="142" t="s">
        <v>257</v>
      </c>
      <c r="I1346" s="141" t="s">
        <v>4092</v>
      </c>
    </row>
    <row r="1347" spans="1:9" ht="13" outlineLevel="1" x14ac:dyDescent="0.35">
      <c r="A1347" s="1003">
        <v>1344</v>
      </c>
      <c r="B1347" s="444"/>
      <c r="C1347" s="424" t="s">
        <v>3953</v>
      </c>
      <c r="D1347" s="1002"/>
      <c r="E1347" s="124"/>
      <c r="F1347" s="170" t="s">
        <v>1642</v>
      </c>
      <c r="G1347" s="170" t="s">
        <v>1642</v>
      </c>
      <c r="H1347" s="170" t="s">
        <v>1642</v>
      </c>
      <c r="I1347" s="170" t="s">
        <v>1642</v>
      </c>
    </row>
    <row r="1348" spans="1:9" s="935" customFormat="1" ht="37.5" outlineLevel="1" x14ac:dyDescent="0.35">
      <c r="A1348" s="934">
        <v>1345</v>
      </c>
      <c r="B1348" s="457" t="s">
        <v>3954</v>
      </c>
      <c r="C1348" s="13" t="s">
        <v>3955</v>
      </c>
      <c r="D1348" s="139" t="s">
        <v>4090</v>
      </c>
      <c r="E1348" s="65" t="s">
        <v>4567</v>
      </c>
      <c r="F1348" s="70" t="s">
        <v>4091</v>
      </c>
      <c r="G1348" s="70" t="s">
        <v>4091</v>
      </c>
      <c r="H1348" s="142" t="s">
        <v>259</v>
      </c>
      <c r="I1348" s="141" t="s">
        <v>4106</v>
      </c>
    </row>
    <row r="1349" spans="1:9" s="935" customFormat="1" outlineLevel="1" x14ac:dyDescent="0.35">
      <c r="A1349" s="953">
        <v>1346</v>
      </c>
      <c r="B1349" s="434" t="s">
        <v>685</v>
      </c>
      <c r="C1349" s="13" t="s">
        <v>686</v>
      </c>
      <c r="D1349" s="127" t="s">
        <v>256</v>
      </c>
      <c r="E1349" s="40" t="s">
        <v>687</v>
      </c>
      <c r="F1349" s="13" t="s">
        <v>4091</v>
      </c>
      <c r="G1349" s="13" t="s">
        <v>4091</v>
      </c>
      <c r="H1349" s="142" t="s">
        <v>257</v>
      </c>
      <c r="I1349" s="40" t="s">
        <v>4108</v>
      </c>
    </row>
    <row r="1350" spans="1:9" s="935" customFormat="1" ht="37.5" outlineLevel="1" x14ac:dyDescent="0.35">
      <c r="A1350" s="953">
        <v>1347</v>
      </c>
      <c r="B1350" s="434" t="s">
        <v>3956</v>
      </c>
      <c r="C1350" s="13" t="s">
        <v>1602</v>
      </c>
      <c r="D1350" s="147" t="s">
        <v>4090</v>
      </c>
      <c r="E1350" s="65" t="s">
        <v>4568</v>
      </c>
      <c r="F1350" s="13" t="s">
        <v>4091</v>
      </c>
      <c r="G1350" s="13" t="s">
        <v>4091</v>
      </c>
      <c r="H1350" s="142" t="s">
        <v>257</v>
      </c>
      <c r="I1350" s="40" t="s">
        <v>4106</v>
      </c>
    </row>
    <row r="1351" spans="1:9" s="935" customFormat="1" outlineLevel="1" x14ac:dyDescent="0.35">
      <c r="A1351" s="953">
        <v>1348</v>
      </c>
      <c r="B1351" s="434" t="s">
        <v>3957</v>
      </c>
      <c r="C1351" s="13" t="s">
        <v>4569</v>
      </c>
      <c r="D1351" s="946" t="s">
        <v>4090</v>
      </c>
      <c r="E1351" s="40" t="s">
        <v>687</v>
      </c>
      <c r="F1351" s="13" t="s">
        <v>4091</v>
      </c>
      <c r="G1351" s="13" t="s">
        <v>4091</v>
      </c>
      <c r="H1351" s="142" t="s">
        <v>259</v>
      </c>
      <c r="I1351" s="40" t="s">
        <v>4111</v>
      </c>
    </row>
    <row r="1352" spans="1:9" ht="37.5" outlineLevel="1" x14ac:dyDescent="0.35">
      <c r="A1352" s="953">
        <v>1349</v>
      </c>
      <c r="B1352" s="434" t="s">
        <v>3959</v>
      </c>
      <c r="C1352" s="13" t="s">
        <v>3960</v>
      </c>
      <c r="D1352" s="147" t="s">
        <v>4090</v>
      </c>
      <c r="E1352" s="65" t="s">
        <v>4568</v>
      </c>
      <c r="F1352" s="13" t="s">
        <v>4091</v>
      </c>
      <c r="G1352" s="13" t="s">
        <v>4091</v>
      </c>
      <c r="H1352" s="142" t="s">
        <v>259</v>
      </c>
      <c r="I1352" s="40" t="s">
        <v>4106</v>
      </c>
    </row>
    <row r="1353" spans="1:9" ht="37.5" outlineLevel="1" x14ac:dyDescent="0.35">
      <c r="A1353" s="934">
        <v>1350</v>
      </c>
      <c r="B1353" s="457" t="s">
        <v>3961</v>
      </c>
      <c r="C1353" s="13" t="s">
        <v>3962</v>
      </c>
      <c r="D1353" s="139" t="s">
        <v>4090</v>
      </c>
      <c r="E1353" s="65" t="s">
        <v>4567</v>
      </c>
      <c r="F1353" s="70" t="s">
        <v>4091</v>
      </c>
      <c r="G1353" s="70" t="s">
        <v>4091</v>
      </c>
      <c r="H1353" s="142" t="s">
        <v>259</v>
      </c>
      <c r="I1353" s="141" t="s">
        <v>4106</v>
      </c>
    </row>
    <row r="1354" spans="1:9" outlineLevel="1" x14ac:dyDescent="0.35">
      <c r="A1354" s="934">
        <v>1351</v>
      </c>
      <c r="B1354" s="457" t="s">
        <v>3963</v>
      </c>
      <c r="C1354" s="13" t="s">
        <v>3964</v>
      </c>
      <c r="D1354" s="1004" t="s">
        <v>4094</v>
      </c>
      <c r="E1354" s="65"/>
      <c r="F1354" s="13" t="s">
        <v>4091</v>
      </c>
      <c r="G1354" s="13" t="s">
        <v>4091</v>
      </c>
      <c r="H1354" s="141" t="s">
        <v>1870</v>
      </c>
      <c r="I1354" s="141" t="s">
        <v>4091</v>
      </c>
    </row>
    <row r="1355" spans="1:9" ht="13" x14ac:dyDescent="0.35">
      <c r="A1355" s="485">
        <v>1352</v>
      </c>
      <c r="B1355" s="452"/>
      <c r="C1355" s="419" t="s">
        <v>3965</v>
      </c>
      <c r="D1355" s="999"/>
      <c r="E1355" s="177"/>
      <c r="F1355" s="225" t="s">
        <v>1642</v>
      </c>
      <c r="G1355" s="225" t="s">
        <v>1642</v>
      </c>
      <c r="H1355" s="256" t="s">
        <v>1642</v>
      </c>
      <c r="I1355" s="256" t="s">
        <v>1642</v>
      </c>
    </row>
    <row r="1356" spans="1:9" ht="13" outlineLevel="1" x14ac:dyDescent="0.35">
      <c r="A1356" s="486">
        <v>1353</v>
      </c>
      <c r="B1356" s="440"/>
      <c r="C1356" s="2" t="s">
        <v>1029</v>
      </c>
      <c r="D1356" s="1002"/>
      <c r="E1356" s="124"/>
      <c r="F1356" s="170" t="s">
        <v>1642</v>
      </c>
      <c r="G1356" s="170" t="s">
        <v>1642</v>
      </c>
      <c r="H1356" s="170" t="s">
        <v>1642</v>
      </c>
      <c r="I1356" s="170" t="s">
        <v>1642</v>
      </c>
    </row>
    <row r="1357" spans="1:9" ht="25" outlineLevel="1" x14ac:dyDescent="0.35">
      <c r="A1357" s="783">
        <v>1354</v>
      </c>
      <c r="B1357" s="462" t="s">
        <v>3966</v>
      </c>
      <c r="C1357" s="40" t="s">
        <v>4570</v>
      </c>
      <c r="D1357" s="43" t="s">
        <v>4094</v>
      </c>
      <c r="E1357" s="11" t="s">
        <v>4571</v>
      </c>
      <c r="F1357" s="17" t="s">
        <v>4091</v>
      </c>
      <c r="G1357" s="17" t="s">
        <v>4091</v>
      </c>
      <c r="H1357" s="141" t="s">
        <v>1870</v>
      </c>
      <c r="I1357" s="141" t="s">
        <v>4091</v>
      </c>
    </row>
    <row r="1358" spans="1:9" outlineLevel="1" x14ac:dyDescent="0.35">
      <c r="A1358" s="783">
        <v>1355</v>
      </c>
      <c r="B1358" s="462" t="s">
        <v>3968</v>
      </c>
      <c r="C1358" s="28" t="s">
        <v>3969</v>
      </c>
      <c r="D1358" s="139" t="s">
        <v>4090</v>
      </c>
      <c r="E1358" s="11" t="s">
        <v>4572</v>
      </c>
      <c r="F1358" s="17" t="s">
        <v>4091</v>
      </c>
      <c r="G1358" s="17" t="s">
        <v>4091</v>
      </c>
      <c r="H1358" s="17" t="s">
        <v>257</v>
      </c>
      <c r="I1358" s="141" t="s">
        <v>4092</v>
      </c>
    </row>
    <row r="1359" spans="1:9" outlineLevel="1" x14ac:dyDescent="0.35">
      <c r="A1359" s="783">
        <v>1356</v>
      </c>
      <c r="B1359" s="462" t="s">
        <v>3970</v>
      </c>
      <c r="C1359" s="40" t="s">
        <v>3971</v>
      </c>
      <c r="D1359" s="43" t="s">
        <v>4094</v>
      </c>
      <c r="E1359" s="11" t="s">
        <v>4573</v>
      </c>
      <c r="F1359" s="17" t="s">
        <v>4091</v>
      </c>
      <c r="G1359" s="17" t="s">
        <v>4091</v>
      </c>
      <c r="H1359" s="141" t="s">
        <v>1870</v>
      </c>
      <c r="I1359" s="141" t="s">
        <v>4091</v>
      </c>
    </row>
    <row r="1360" spans="1:9" ht="37.5" outlineLevel="1" x14ac:dyDescent="0.35">
      <c r="A1360" s="783">
        <v>1357</v>
      </c>
      <c r="B1360" s="462" t="s">
        <v>3972</v>
      </c>
      <c r="C1360" s="40" t="s">
        <v>3973</v>
      </c>
      <c r="D1360" s="139" t="s">
        <v>4090</v>
      </c>
      <c r="E1360" s="11"/>
      <c r="F1360" s="17" t="s">
        <v>4091</v>
      </c>
      <c r="G1360" s="17" t="s">
        <v>4091</v>
      </c>
      <c r="H1360" s="17" t="s">
        <v>257</v>
      </c>
      <c r="I1360" s="141" t="s">
        <v>4106</v>
      </c>
    </row>
    <row r="1361" spans="1:9" s="60" customFormat="1" ht="13" x14ac:dyDescent="0.35">
      <c r="A1361" s="485">
        <v>1358</v>
      </c>
      <c r="B1361" s="452"/>
      <c r="C1361" s="452" t="s">
        <v>3974</v>
      </c>
      <c r="D1361" s="867"/>
      <c r="E1361" s="225"/>
      <c r="F1361" s="225" t="s">
        <v>1642</v>
      </c>
      <c r="G1361" s="225" t="s">
        <v>1642</v>
      </c>
      <c r="H1361" s="250" t="s">
        <v>1642</v>
      </c>
      <c r="I1361" s="253" t="s">
        <v>1642</v>
      </c>
    </row>
    <row r="1362" spans="1:9" s="60" customFormat="1" ht="13" outlineLevel="1" x14ac:dyDescent="0.35">
      <c r="A1362" s="631">
        <v>1359</v>
      </c>
      <c r="B1362" s="567"/>
      <c r="C1362" s="2" t="s">
        <v>2799</v>
      </c>
      <c r="D1362" s="422"/>
      <c r="E1362" s="416"/>
      <c r="F1362" s="416" t="s">
        <v>1642</v>
      </c>
      <c r="G1362" s="416" t="s">
        <v>1642</v>
      </c>
      <c r="H1362" s="44" t="s">
        <v>1642</v>
      </c>
      <c r="I1362" s="420" t="s">
        <v>1642</v>
      </c>
    </row>
    <row r="1363" spans="1:9" s="60" customFormat="1" ht="37.5" outlineLevel="1" x14ac:dyDescent="0.35">
      <c r="A1363" s="789">
        <v>1360</v>
      </c>
      <c r="B1363" s="580" t="s">
        <v>3975</v>
      </c>
      <c r="C1363" s="83" t="s">
        <v>3976</v>
      </c>
      <c r="D1363" s="139" t="s">
        <v>4090</v>
      </c>
      <c r="E1363" s="40" t="s">
        <v>4574</v>
      </c>
      <c r="F1363" s="70" t="s">
        <v>4091</v>
      </c>
      <c r="G1363" s="70" t="s">
        <v>4091</v>
      </c>
      <c r="H1363" s="17" t="s">
        <v>259</v>
      </c>
      <c r="I1363" s="142" t="s">
        <v>4106</v>
      </c>
    </row>
    <row r="1364" spans="1:9" s="60" customFormat="1" ht="38" outlineLevel="1" thickBot="1" x14ac:dyDescent="0.4">
      <c r="A1364" s="789">
        <v>1361</v>
      </c>
      <c r="B1364" s="580" t="s">
        <v>3977</v>
      </c>
      <c r="C1364" s="83" t="s">
        <v>3978</v>
      </c>
      <c r="D1364" s="139" t="s">
        <v>4090</v>
      </c>
      <c r="E1364" s="1005" t="s">
        <v>4575</v>
      </c>
      <c r="F1364" s="70" t="s">
        <v>4091</v>
      </c>
      <c r="G1364" s="70" t="s">
        <v>4091</v>
      </c>
      <c r="H1364" s="17" t="s">
        <v>259</v>
      </c>
      <c r="I1364" s="142" t="s">
        <v>4106</v>
      </c>
    </row>
    <row r="1365" spans="1:9" s="60" customFormat="1" outlineLevel="1" x14ac:dyDescent="0.35">
      <c r="A1365" s="789">
        <v>1362</v>
      </c>
      <c r="B1365" s="580" t="s">
        <v>3979</v>
      </c>
      <c r="C1365" s="83" t="s">
        <v>3980</v>
      </c>
      <c r="D1365" s="43" t="s">
        <v>4094</v>
      </c>
      <c r="E1365" s="65"/>
      <c r="F1365" s="70" t="s">
        <v>4091</v>
      </c>
      <c r="G1365" s="70" t="s">
        <v>4091</v>
      </c>
      <c r="H1365" s="17" t="s">
        <v>1870</v>
      </c>
      <c r="I1365" s="11" t="s">
        <v>4091</v>
      </c>
    </row>
    <row r="1366" spans="1:9" ht="13" x14ac:dyDescent="0.35">
      <c r="A1366" s="485">
        <v>1363</v>
      </c>
      <c r="B1366" s="452"/>
      <c r="C1366" s="419" t="s">
        <v>4576</v>
      </c>
      <c r="D1366" s="1006"/>
      <c r="E1366" s="1007"/>
      <c r="F1366" s="253" t="s">
        <v>1642</v>
      </c>
      <c r="G1366" s="253" t="s">
        <v>1642</v>
      </c>
      <c r="H1366" s="250" t="s">
        <v>1642</v>
      </c>
      <c r="I1366" s="250" t="s">
        <v>1642</v>
      </c>
    </row>
    <row r="1367" spans="1:9" ht="13" outlineLevel="1" x14ac:dyDescent="0.35">
      <c r="A1367" s="486">
        <v>1364</v>
      </c>
      <c r="B1367" s="440"/>
      <c r="C1367" s="2" t="s">
        <v>2799</v>
      </c>
      <c r="D1367" s="185"/>
      <c r="E1367" s="416"/>
      <c r="F1367" s="420" t="s">
        <v>1642</v>
      </c>
      <c r="G1367" s="420" t="s">
        <v>1642</v>
      </c>
      <c r="H1367" s="44" t="s">
        <v>1642</v>
      </c>
      <c r="I1367" s="44" t="s">
        <v>1642</v>
      </c>
    </row>
    <row r="1368" spans="1:9" outlineLevel="1" x14ac:dyDescent="0.35">
      <c r="A1368" s="942">
        <v>1365</v>
      </c>
      <c r="B1368" s="460" t="s">
        <v>3982</v>
      </c>
      <c r="C1368" s="116" t="s">
        <v>3983</v>
      </c>
      <c r="D1368" s="257" t="s">
        <v>4090</v>
      </c>
      <c r="E1368" s="69" t="s">
        <v>4577</v>
      </c>
      <c r="F1368" s="17" t="s">
        <v>4091</v>
      </c>
      <c r="G1368" s="17" t="s">
        <v>4091</v>
      </c>
      <c r="H1368" s="18" t="s">
        <v>257</v>
      </c>
      <c r="I1368" s="141" t="s">
        <v>4092</v>
      </c>
    </row>
    <row r="1369" spans="1:9" outlineLevel="1" x14ac:dyDescent="0.35">
      <c r="A1369" s="942">
        <v>1366</v>
      </c>
      <c r="B1369" s="460" t="s">
        <v>3984</v>
      </c>
      <c r="C1369" s="116" t="s">
        <v>3985</v>
      </c>
      <c r="D1369" s="257" t="s">
        <v>4090</v>
      </c>
      <c r="E1369" s="69" t="s">
        <v>4577</v>
      </c>
      <c r="F1369" s="17" t="s">
        <v>4091</v>
      </c>
      <c r="G1369" s="17" t="s">
        <v>4091</v>
      </c>
      <c r="H1369" s="18" t="s">
        <v>257</v>
      </c>
      <c r="I1369" s="141" t="s">
        <v>4092</v>
      </c>
    </row>
    <row r="1370" spans="1:9" outlineLevel="1" x14ac:dyDescent="0.35">
      <c r="A1370" s="942">
        <v>1367</v>
      </c>
      <c r="B1370" s="460" t="s">
        <v>3986</v>
      </c>
      <c r="C1370" s="83" t="s">
        <v>3987</v>
      </c>
      <c r="D1370" s="257" t="s">
        <v>4090</v>
      </c>
      <c r="E1370" s="69" t="s">
        <v>4577</v>
      </c>
      <c r="F1370" s="17" t="s">
        <v>4091</v>
      </c>
      <c r="G1370" s="17" t="s">
        <v>4091</v>
      </c>
      <c r="H1370" s="18" t="s">
        <v>257</v>
      </c>
      <c r="I1370" s="141" t="s">
        <v>4092</v>
      </c>
    </row>
    <row r="1371" spans="1:9" outlineLevel="1" x14ac:dyDescent="0.35">
      <c r="A1371" s="789">
        <v>1368</v>
      </c>
      <c r="B1371" s="580" t="s">
        <v>3988</v>
      </c>
      <c r="C1371" s="82" t="s">
        <v>3989</v>
      </c>
      <c r="D1371" s="257" t="s">
        <v>4090</v>
      </c>
      <c r="E1371" s="69" t="s">
        <v>4577</v>
      </c>
      <c r="F1371" s="17" t="s">
        <v>4091</v>
      </c>
      <c r="G1371" s="17" t="s">
        <v>4091</v>
      </c>
      <c r="H1371" s="18" t="s">
        <v>257</v>
      </c>
      <c r="I1371" s="141" t="s">
        <v>4092</v>
      </c>
    </row>
    <row r="1372" spans="1:9" outlineLevel="1" x14ac:dyDescent="0.35">
      <c r="A1372" s="942">
        <v>1369</v>
      </c>
      <c r="B1372" s="460" t="s">
        <v>3990</v>
      </c>
      <c r="C1372" s="83" t="s">
        <v>3991</v>
      </c>
      <c r="D1372" s="257" t="s">
        <v>4090</v>
      </c>
      <c r="E1372" s="69" t="s">
        <v>4577</v>
      </c>
      <c r="F1372" s="17" t="s">
        <v>4091</v>
      </c>
      <c r="G1372" s="17" t="s">
        <v>4091</v>
      </c>
      <c r="H1372" s="18" t="s">
        <v>257</v>
      </c>
      <c r="I1372" s="141" t="s">
        <v>4092</v>
      </c>
    </row>
    <row r="1373" spans="1:9" outlineLevel="1" x14ac:dyDescent="0.35">
      <c r="A1373" s="942">
        <v>1370</v>
      </c>
      <c r="B1373" s="460" t="s">
        <v>3992</v>
      </c>
      <c r="C1373" s="83" t="s">
        <v>3993</v>
      </c>
      <c r="D1373" s="257" t="s">
        <v>4090</v>
      </c>
      <c r="E1373" s="69" t="s">
        <v>4577</v>
      </c>
      <c r="F1373" s="17" t="s">
        <v>4091</v>
      </c>
      <c r="G1373" s="17" t="s">
        <v>4091</v>
      </c>
      <c r="H1373" s="18" t="s">
        <v>257</v>
      </c>
      <c r="I1373" s="141" t="s">
        <v>4092</v>
      </c>
    </row>
    <row r="1374" spans="1:9" outlineLevel="1" x14ac:dyDescent="0.35">
      <c r="A1374" s="942">
        <v>1371</v>
      </c>
      <c r="B1374" s="460" t="s">
        <v>3994</v>
      </c>
      <c r="C1374" s="83" t="s">
        <v>3995</v>
      </c>
      <c r="D1374" s="257" t="s">
        <v>4090</v>
      </c>
      <c r="E1374" s="69" t="s">
        <v>4578</v>
      </c>
      <c r="F1374" s="17" t="s">
        <v>4091</v>
      </c>
      <c r="G1374" s="17" t="s">
        <v>4091</v>
      </c>
      <c r="H1374" s="18" t="s">
        <v>257</v>
      </c>
      <c r="I1374" s="141" t="s">
        <v>4092</v>
      </c>
    </row>
    <row r="1375" spans="1:9" ht="13" x14ac:dyDescent="0.35">
      <c r="A1375" s="485">
        <v>1372</v>
      </c>
      <c r="B1375" s="452"/>
      <c r="C1375" s="419" t="s">
        <v>3996</v>
      </c>
      <c r="D1375" s="1006"/>
      <c r="E1375" s="1007"/>
      <c r="F1375" s="253" t="s">
        <v>1642</v>
      </c>
      <c r="G1375" s="253" t="s">
        <v>1642</v>
      </c>
      <c r="H1375" s="250" t="s">
        <v>1642</v>
      </c>
      <c r="I1375" s="250" t="s">
        <v>1642</v>
      </c>
    </row>
    <row r="1376" spans="1:9" ht="13" outlineLevel="1" x14ac:dyDescent="0.35">
      <c r="A1376" s="486">
        <v>1373</v>
      </c>
      <c r="B1376" s="440"/>
      <c r="C1376" s="119" t="s">
        <v>1029</v>
      </c>
      <c r="D1376" s="185"/>
      <c r="E1376" s="416"/>
      <c r="F1376" s="420" t="s">
        <v>1642</v>
      </c>
      <c r="G1376" s="420" t="s">
        <v>1642</v>
      </c>
      <c r="H1376" s="44" t="s">
        <v>1642</v>
      </c>
      <c r="I1376" s="44" t="s">
        <v>1642</v>
      </c>
    </row>
    <row r="1377" spans="1:9" ht="37.5" outlineLevel="1" x14ac:dyDescent="0.35">
      <c r="A1377" s="942">
        <v>1374</v>
      </c>
      <c r="B1377" s="460" t="s">
        <v>3997</v>
      </c>
      <c r="C1377" s="83" t="s">
        <v>3998</v>
      </c>
      <c r="D1377" s="792" t="s">
        <v>4172</v>
      </c>
      <c r="E1377" s="69"/>
      <c r="F1377" s="243" t="s">
        <v>4173</v>
      </c>
      <c r="G1377" s="1008" t="s">
        <v>4174</v>
      </c>
      <c r="H1377" s="142" t="s">
        <v>259</v>
      </c>
      <c r="I1377" s="141" t="s">
        <v>4106</v>
      </c>
    </row>
    <row r="1378" spans="1:9" s="60" customFormat="1" ht="37.5" outlineLevel="1" x14ac:dyDescent="0.35">
      <c r="A1378" s="789">
        <v>1375</v>
      </c>
      <c r="B1378" s="580" t="s">
        <v>1428</v>
      </c>
      <c r="C1378" s="83" t="s">
        <v>3999</v>
      </c>
      <c r="D1378" s="792" t="s">
        <v>4172</v>
      </c>
      <c r="E1378" s="69" t="s">
        <v>4579</v>
      </c>
      <c r="F1378" s="70" t="s">
        <v>4580</v>
      </c>
      <c r="G1378" s="65" t="s">
        <v>4581</v>
      </c>
      <c r="H1378" s="141" t="s">
        <v>259</v>
      </c>
      <c r="I1378" s="141" t="s">
        <v>4106</v>
      </c>
    </row>
    <row r="1379" spans="1:9" s="60" customFormat="1" ht="37.5" outlineLevel="1" x14ac:dyDescent="0.35">
      <c r="A1379" s="789">
        <v>1376</v>
      </c>
      <c r="B1379" s="580" t="s">
        <v>4000</v>
      </c>
      <c r="C1379" s="83" t="s">
        <v>4001</v>
      </c>
      <c r="D1379" s="792" t="s">
        <v>4172</v>
      </c>
      <c r="E1379" s="69" t="s">
        <v>4582</v>
      </c>
      <c r="F1379" s="70" t="s">
        <v>4580</v>
      </c>
      <c r="G1379" s="65" t="s">
        <v>4581</v>
      </c>
      <c r="H1379" s="141" t="s">
        <v>259</v>
      </c>
      <c r="I1379" s="141" t="s">
        <v>4106</v>
      </c>
    </row>
    <row r="1380" spans="1:9" ht="37.5" outlineLevel="1" x14ac:dyDescent="0.35">
      <c r="A1380" s="942">
        <v>1377</v>
      </c>
      <c r="B1380" s="460" t="s">
        <v>4002</v>
      </c>
      <c r="C1380" s="83" t="s">
        <v>4003</v>
      </c>
      <c r="D1380" s="792" t="s">
        <v>4172</v>
      </c>
      <c r="E1380" s="69"/>
      <c r="F1380" s="11" t="s">
        <v>4405</v>
      </c>
      <c r="G1380" s="11" t="s">
        <v>4406</v>
      </c>
      <c r="H1380" s="142" t="s">
        <v>259</v>
      </c>
      <c r="I1380" s="141" t="s">
        <v>4106</v>
      </c>
    </row>
    <row r="1381" spans="1:9" s="60" customFormat="1" ht="39" x14ac:dyDescent="0.35">
      <c r="A1381" s="485">
        <v>1378</v>
      </c>
      <c r="B1381" s="452"/>
      <c r="C1381" s="419" t="s">
        <v>4004</v>
      </c>
      <c r="D1381" s="867" t="s">
        <v>4583</v>
      </c>
      <c r="E1381" s="253"/>
      <c r="F1381" s="253" t="s">
        <v>1642</v>
      </c>
      <c r="G1381" s="253" t="s">
        <v>1642</v>
      </c>
      <c r="H1381" s="250" t="s">
        <v>1642</v>
      </c>
      <c r="I1381" s="253" t="s">
        <v>1642</v>
      </c>
    </row>
    <row r="1382" spans="1:9" s="60" customFormat="1" ht="13" outlineLevel="1" x14ac:dyDescent="0.35">
      <c r="A1382" s="631">
        <v>1379</v>
      </c>
      <c r="B1382" s="567"/>
      <c r="C1382" s="119" t="s">
        <v>1029</v>
      </c>
      <c r="D1382" s="422"/>
      <c r="E1382" s="416"/>
      <c r="F1382" s="416" t="s">
        <v>1642</v>
      </c>
      <c r="G1382" s="416" t="s">
        <v>1642</v>
      </c>
      <c r="H1382" s="44" t="s">
        <v>1642</v>
      </c>
      <c r="I1382" s="420" t="s">
        <v>1642</v>
      </c>
    </row>
    <row r="1383" spans="1:9" s="60" customFormat="1" ht="25" outlineLevel="1" x14ac:dyDescent="0.35">
      <c r="A1383" s="789">
        <v>1380</v>
      </c>
      <c r="B1383" s="580" t="s">
        <v>4005</v>
      </c>
      <c r="C1383" s="490" t="s">
        <v>4006</v>
      </c>
      <c r="D1383" s="43" t="s">
        <v>4094</v>
      </c>
      <c r="E1383" s="47" t="s">
        <v>4584</v>
      </c>
      <c r="F1383" s="70" t="s">
        <v>4091</v>
      </c>
      <c r="G1383" s="70" t="s">
        <v>4091</v>
      </c>
      <c r="H1383" s="17" t="s">
        <v>1870</v>
      </c>
      <c r="I1383" s="11" t="s">
        <v>4091</v>
      </c>
    </row>
    <row r="1384" spans="1:9" s="60" customFormat="1" outlineLevel="1" x14ac:dyDescent="0.35">
      <c r="A1384" s="789">
        <v>1381</v>
      </c>
      <c r="B1384" s="580" t="s">
        <v>4007</v>
      </c>
      <c r="C1384" s="490" t="s">
        <v>4008</v>
      </c>
      <c r="D1384" s="43" t="s">
        <v>4094</v>
      </c>
      <c r="E1384" s="47" t="s">
        <v>4585</v>
      </c>
      <c r="F1384" s="70" t="s">
        <v>4091</v>
      </c>
      <c r="G1384" s="70" t="s">
        <v>4091</v>
      </c>
      <c r="H1384" s="17" t="s">
        <v>1870</v>
      </c>
      <c r="I1384" s="11" t="s">
        <v>4091</v>
      </c>
    </row>
    <row r="1385" spans="1:9" s="60" customFormat="1" outlineLevel="1" x14ac:dyDescent="0.35">
      <c r="A1385" s="789">
        <v>1382</v>
      </c>
      <c r="B1385" s="580" t="s">
        <v>4009</v>
      </c>
      <c r="C1385" s="490" t="s">
        <v>4010</v>
      </c>
      <c r="D1385" s="43" t="s">
        <v>4094</v>
      </c>
      <c r="E1385" s="47" t="s">
        <v>4586</v>
      </c>
      <c r="F1385" s="70" t="s">
        <v>4091</v>
      </c>
      <c r="G1385" s="70" t="s">
        <v>4091</v>
      </c>
      <c r="H1385" s="17" t="s">
        <v>1870</v>
      </c>
      <c r="I1385" s="11" t="s">
        <v>4091</v>
      </c>
    </row>
    <row r="1386" spans="1:9" s="60" customFormat="1" outlineLevel="1" x14ac:dyDescent="0.35">
      <c r="A1386" s="789">
        <v>1383</v>
      </c>
      <c r="B1386" s="580" t="s">
        <v>4011</v>
      </c>
      <c r="C1386" s="490" t="s">
        <v>4012</v>
      </c>
      <c r="D1386" s="139" t="s">
        <v>4090</v>
      </c>
      <c r="E1386" s="202" t="s">
        <v>4587</v>
      </c>
      <c r="F1386" s="70" t="s">
        <v>4091</v>
      </c>
      <c r="G1386" s="70" t="s">
        <v>4091</v>
      </c>
      <c r="H1386" s="18" t="s">
        <v>259</v>
      </c>
      <c r="I1386" s="824" t="s">
        <v>4111</v>
      </c>
    </row>
    <row r="1387" spans="1:9" s="60" customFormat="1" ht="37.5" outlineLevel="1" x14ac:dyDescent="0.35">
      <c r="A1387" s="923">
        <v>1384</v>
      </c>
      <c r="B1387" s="490" t="s">
        <v>4013</v>
      </c>
      <c r="C1387" s="490" t="s">
        <v>4014</v>
      </c>
      <c r="D1387" s="139" t="s">
        <v>4090</v>
      </c>
      <c r="E1387" s="490" t="s">
        <v>4588</v>
      </c>
      <c r="F1387" s="70" t="s">
        <v>4091</v>
      </c>
      <c r="G1387" s="70" t="s">
        <v>4091</v>
      </c>
      <c r="H1387" s="17" t="s">
        <v>259</v>
      </c>
      <c r="I1387" s="11" t="s">
        <v>4106</v>
      </c>
    </row>
    <row r="1388" spans="1:9" s="60" customFormat="1" ht="37.5" outlineLevel="1" x14ac:dyDescent="0.35">
      <c r="A1388" s="923">
        <v>1385</v>
      </c>
      <c r="B1388" s="490" t="s">
        <v>4015</v>
      </c>
      <c r="C1388" s="490" t="s">
        <v>4016</v>
      </c>
      <c r="D1388" s="139" t="s">
        <v>4090</v>
      </c>
      <c r="E1388" s="490" t="s">
        <v>4589</v>
      </c>
      <c r="F1388" s="70" t="s">
        <v>4091</v>
      </c>
      <c r="G1388" s="70" t="s">
        <v>4091</v>
      </c>
      <c r="H1388" s="17" t="s">
        <v>259</v>
      </c>
      <c r="I1388" s="142" t="s">
        <v>4106</v>
      </c>
    </row>
    <row r="1389" spans="1:9" s="60" customFormat="1" ht="37.5" outlineLevel="1" x14ac:dyDescent="0.35">
      <c r="A1389" s="923">
        <v>1386</v>
      </c>
      <c r="B1389" s="490" t="s">
        <v>692</v>
      </c>
      <c r="C1389" s="490" t="s">
        <v>693</v>
      </c>
      <c r="D1389" s="127" t="s">
        <v>256</v>
      </c>
      <c r="E1389" s="490" t="s">
        <v>694</v>
      </c>
      <c r="F1389" s="70" t="s">
        <v>4091</v>
      </c>
      <c r="G1389" s="70" t="s">
        <v>4091</v>
      </c>
      <c r="H1389" s="17" t="s">
        <v>259</v>
      </c>
      <c r="I1389" s="11" t="s">
        <v>4106</v>
      </c>
    </row>
    <row r="1390" spans="1:9" s="60" customFormat="1" ht="37.5" outlineLevel="1" x14ac:dyDescent="0.35">
      <c r="A1390" s="789">
        <v>1387</v>
      </c>
      <c r="B1390" s="580" t="s">
        <v>697</v>
      </c>
      <c r="C1390" s="116" t="s">
        <v>698</v>
      </c>
      <c r="D1390" s="127" t="s">
        <v>256</v>
      </c>
      <c r="E1390" s="47" t="s">
        <v>699</v>
      </c>
      <c r="F1390" s="70" t="s">
        <v>4091</v>
      </c>
      <c r="G1390" s="70" t="s">
        <v>4091</v>
      </c>
      <c r="H1390" s="17" t="s">
        <v>259</v>
      </c>
      <c r="I1390" s="11" t="s">
        <v>4106</v>
      </c>
    </row>
    <row r="1391" spans="1:9" s="60" customFormat="1" ht="100" outlineLevel="1" x14ac:dyDescent="0.35">
      <c r="A1391" s="789">
        <v>1388</v>
      </c>
      <c r="B1391" s="580" t="s">
        <v>4017</v>
      </c>
      <c r="C1391" s="627" t="s">
        <v>4018</v>
      </c>
      <c r="D1391" s="139" t="s">
        <v>4090</v>
      </c>
      <c r="E1391" s="47" t="s">
        <v>4590</v>
      </c>
      <c r="F1391" s="70" t="s">
        <v>4091</v>
      </c>
      <c r="G1391" s="70" t="s">
        <v>4091</v>
      </c>
      <c r="H1391" s="17" t="s">
        <v>259</v>
      </c>
      <c r="I1391" s="824" t="s">
        <v>4111</v>
      </c>
    </row>
    <row r="1392" spans="1:9" s="60" customFormat="1" outlineLevel="1" x14ac:dyDescent="0.35">
      <c r="A1392" s="789">
        <v>1389</v>
      </c>
      <c r="B1392" s="580" t="s">
        <v>702</v>
      </c>
      <c r="C1392" s="627" t="s">
        <v>703</v>
      </c>
      <c r="D1392" s="127" t="s">
        <v>256</v>
      </c>
      <c r="E1392" s="47" t="s">
        <v>704</v>
      </c>
      <c r="F1392" s="70" t="s">
        <v>4091</v>
      </c>
      <c r="G1392" s="70" t="s">
        <v>4091</v>
      </c>
      <c r="H1392" s="17" t="s">
        <v>259</v>
      </c>
      <c r="I1392" s="824" t="s">
        <v>4111</v>
      </c>
    </row>
    <row r="1393" spans="1:9" s="60" customFormat="1" outlineLevel="1" x14ac:dyDescent="0.35">
      <c r="A1393" s="789">
        <v>1390</v>
      </c>
      <c r="B1393" s="580" t="s">
        <v>4019</v>
      </c>
      <c r="C1393" s="82" t="s">
        <v>4020</v>
      </c>
      <c r="D1393" s="43" t="s">
        <v>4094</v>
      </c>
      <c r="E1393" s="47" t="s">
        <v>4591</v>
      </c>
      <c r="F1393" s="70" t="s">
        <v>4091</v>
      </c>
      <c r="G1393" s="70" t="s">
        <v>4091</v>
      </c>
      <c r="H1393" s="17" t="s">
        <v>1870</v>
      </c>
      <c r="I1393" s="11" t="s">
        <v>4091</v>
      </c>
    </row>
    <row r="1394" spans="1:9" s="60" customFormat="1" ht="37.5" outlineLevel="1" x14ac:dyDescent="0.35">
      <c r="A1394" s="826">
        <v>1391</v>
      </c>
      <c r="B1394" s="827" t="s">
        <v>4021</v>
      </c>
      <c r="C1394" s="116" t="s">
        <v>4022</v>
      </c>
      <c r="D1394" s="147" t="s">
        <v>4090</v>
      </c>
      <c r="E1394" s="47" t="s">
        <v>4592</v>
      </c>
      <c r="F1394" s="65" t="s">
        <v>4091</v>
      </c>
      <c r="G1394" s="65" t="s">
        <v>4091</v>
      </c>
      <c r="H1394" s="40" t="s">
        <v>259</v>
      </c>
      <c r="I1394" s="824" t="s">
        <v>4111</v>
      </c>
    </row>
    <row r="1395" spans="1:9" s="60" customFormat="1" outlineLevel="1" x14ac:dyDescent="0.35">
      <c r="A1395" s="826">
        <v>1392</v>
      </c>
      <c r="B1395" s="827" t="s">
        <v>4023</v>
      </c>
      <c r="C1395" s="627" t="s">
        <v>4024</v>
      </c>
      <c r="D1395" s="147" t="s">
        <v>4090</v>
      </c>
      <c r="E1395" s="47" t="s">
        <v>4593</v>
      </c>
      <c r="F1395" s="117" t="s">
        <v>4091</v>
      </c>
      <c r="G1395" s="117" t="s">
        <v>4091</v>
      </c>
      <c r="H1395" s="40" t="s">
        <v>259</v>
      </c>
      <c r="I1395" s="824" t="s">
        <v>4111</v>
      </c>
    </row>
    <row r="1396" spans="1:9" s="60" customFormat="1" outlineLevel="1" x14ac:dyDescent="0.35">
      <c r="A1396" s="826">
        <v>1393</v>
      </c>
      <c r="B1396" s="827" t="s">
        <v>4025</v>
      </c>
      <c r="C1396" s="627" t="s">
        <v>4026</v>
      </c>
      <c r="D1396" s="43" t="s">
        <v>4094</v>
      </c>
      <c r="E1396" s="47" t="s">
        <v>4594</v>
      </c>
      <c r="F1396" s="117" t="s">
        <v>4091</v>
      </c>
      <c r="G1396" s="117" t="s">
        <v>4091</v>
      </c>
      <c r="H1396" s="40" t="s">
        <v>1870</v>
      </c>
      <c r="I1396" s="824" t="s">
        <v>4091</v>
      </c>
    </row>
    <row r="1397" spans="1:9" s="60" customFormat="1" outlineLevel="1" x14ac:dyDescent="0.35">
      <c r="A1397" s="826">
        <v>1394</v>
      </c>
      <c r="B1397" s="827" t="s">
        <v>4027</v>
      </c>
      <c r="C1397" s="627" t="s">
        <v>4028</v>
      </c>
      <c r="D1397" s="43" t="s">
        <v>4094</v>
      </c>
      <c r="E1397" s="47" t="s">
        <v>4595</v>
      </c>
      <c r="F1397" s="117" t="s">
        <v>4091</v>
      </c>
      <c r="G1397" s="117" t="s">
        <v>4091</v>
      </c>
      <c r="H1397" s="40" t="s">
        <v>1870</v>
      </c>
      <c r="I1397" s="824" t="s">
        <v>4091</v>
      </c>
    </row>
    <row r="1398" spans="1:9" s="60" customFormat="1" outlineLevel="1" x14ac:dyDescent="0.35">
      <c r="A1398" s="826">
        <v>1395</v>
      </c>
      <c r="B1398" s="827" t="s">
        <v>4029</v>
      </c>
      <c r="C1398" s="627" t="s">
        <v>4030</v>
      </c>
      <c r="D1398" s="43" t="s">
        <v>4094</v>
      </c>
      <c r="E1398" s="47" t="s">
        <v>4596</v>
      </c>
      <c r="F1398" s="117" t="s">
        <v>4091</v>
      </c>
      <c r="G1398" s="117" t="s">
        <v>4091</v>
      </c>
      <c r="H1398" s="40" t="s">
        <v>1870</v>
      </c>
      <c r="I1398" s="824" t="s">
        <v>4091</v>
      </c>
    </row>
    <row r="1399" spans="1:9" s="60" customFormat="1" outlineLevel="1" x14ac:dyDescent="0.35">
      <c r="A1399" s="826">
        <v>1396</v>
      </c>
      <c r="B1399" s="827" t="s">
        <v>4031</v>
      </c>
      <c r="C1399" s="627" t="s">
        <v>4032</v>
      </c>
      <c r="D1399" s="43" t="s">
        <v>4094</v>
      </c>
      <c r="E1399" s="47" t="s">
        <v>4597</v>
      </c>
      <c r="F1399" s="117" t="s">
        <v>4091</v>
      </c>
      <c r="G1399" s="117" t="s">
        <v>4091</v>
      </c>
      <c r="H1399" s="40" t="s">
        <v>1870</v>
      </c>
      <c r="I1399" s="824" t="s">
        <v>4091</v>
      </c>
    </row>
    <row r="1400" spans="1:9" s="60" customFormat="1" outlineLevel="1" x14ac:dyDescent="0.35">
      <c r="A1400" s="826">
        <v>1397</v>
      </c>
      <c r="B1400" s="827" t="s">
        <v>4033</v>
      </c>
      <c r="C1400" s="82" t="s">
        <v>4034</v>
      </c>
      <c r="D1400" s="147" t="s">
        <v>4090</v>
      </c>
      <c r="E1400" s="47" t="s">
        <v>4598</v>
      </c>
      <c r="F1400" s="65" t="s">
        <v>4091</v>
      </c>
      <c r="G1400" s="65" t="s">
        <v>4091</v>
      </c>
      <c r="H1400" s="40" t="s">
        <v>259</v>
      </c>
      <c r="I1400" s="824" t="s">
        <v>4111</v>
      </c>
    </row>
    <row r="1401" spans="1:9" s="60" customFormat="1" outlineLevel="1" x14ac:dyDescent="0.35">
      <c r="A1401" s="826">
        <v>1398</v>
      </c>
      <c r="B1401" s="827" t="s">
        <v>4035</v>
      </c>
      <c r="C1401" s="82" t="s">
        <v>4036</v>
      </c>
      <c r="D1401" s="147" t="s">
        <v>4090</v>
      </c>
      <c r="E1401" s="47" t="s">
        <v>4599</v>
      </c>
      <c r="F1401" s="65" t="s">
        <v>4091</v>
      </c>
      <c r="G1401" s="65" t="s">
        <v>4091</v>
      </c>
      <c r="H1401" s="40" t="s">
        <v>259</v>
      </c>
      <c r="I1401" s="824" t="s">
        <v>4111</v>
      </c>
    </row>
    <row r="1402" spans="1:9" s="60" customFormat="1" outlineLevel="1" x14ac:dyDescent="0.35">
      <c r="A1402" s="826">
        <v>1399</v>
      </c>
      <c r="B1402" s="827" t="s">
        <v>4037</v>
      </c>
      <c r="C1402" s="82" t="s">
        <v>4038</v>
      </c>
      <c r="D1402" s="147" t="s">
        <v>4090</v>
      </c>
      <c r="E1402" s="47" t="s">
        <v>4600</v>
      </c>
      <c r="F1402" s="65" t="s">
        <v>4091</v>
      </c>
      <c r="G1402" s="65" t="s">
        <v>4091</v>
      </c>
      <c r="H1402" s="40" t="s">
        <v>259</v>
      </c>
      <c r="I1402" s="824" t="s">
        <v>4111</v>
      </c>
    </row>
    <row r="1403" spans="1:9" s="60" customFormat="1" outlineLevel="1" x14ac:dyDescent="0.35">
      <c r="A1403" s="826">
        <v>1400</v>
      </c>
      <c r="B1403" s="827" t="s">
        <v>4039</v>
      </c>
      <c r="C1403" s="82" t="s">
        <v>4040</v>
      </c>
      <c r="D1403" s="43" t="s">
        <v>4094</v>
      </c>
      <c r="E1403" s="47" t="s">
        <v>4601</v>
      </c>
      <c r="F1403" s="47" t="s">
        <v>4091</v>
      </c>
      <c r="G1403" s="47" t="s">
        <v>4091</v>
      </c>
      <c r="H1403" s="40" t="s">
        <v>1870</v>
      </c>
      <c r="I1403" s="824" t="s">
        <v>4091</v>
      </c>
    </row>
    <row r="1404" spans="1:9" s="60" customFormat="1" ht="50" outlineLevel="1" x14ac:dyDescent="0.35">
      <c r="A1404" s="826">
        <v>1401</v>
      </c>
      <c r="B1404" s="827" t="s">
        <v>706</v>
      </c>
      <c r="C1404" s="82" t="s">
        <v>707</v>
      </c>
      <c r="D1404" s="127" t="s">
        <v>256</v>
      </c>
      <c r="E1404" s="47" t="s">
        <v>708</v>
      </c>
      <c r="F1404" s="70" t="s">
        <v>4091</v>
      </c>
      <c r="G1404" s="70" t="s">
        <v>4091</v>
      </c>
      <c r="H1404" s="17" t="s">
        <v>259</v>
      </c>
      <c r="I1404" s="824" t="s">
        <v>4111</v>
      </c>
    </row>
    <row r="1405" spans="1:9" s="60" customFormat="1" ht="87.5" outlineLevel="1" x14ac:dyDescent="0.35">
      <c r="A1405" s="826">
        <v>1402</v>
      </c>
      <c r="B1405" s="827" t="s">
        <v>710</v>
      </c>
      <c r="C1405" s="82" t="s">
        <v>711</v>
      </c>
      <c r="D1405" s="127" t="s">
        <v>256</v>
      </c>
      <c r="E1405" s="47" t="s">
        <v>712</v>
      </c>
      <c r="F1405" s="70" t="s">
        <v>4091</v>
      </c>
      <c r="G1405" s="70" t="s">
        <v>4091</v>
      </c>
      <c r="H1405" s="17" t="s">
        <v>259</v>
      </c>
      <c r="I1405" s="824" t="s">
        <v>4111</v>
      </c>
    </row>
  </sheetData>
  <sheetProtection autoFilter="0"/>
  <protectedRanges>
    <protectedRange algorithmName="SHA-512" hashValue="7LVHEyajPEl2lt5GjMTv2LlTK5XFmf7xiCP6/McHDTG2aoHfEHWHMq+h4TcA5JFi+XHDcL7nP4UHARNE4F545Q==" saltValue="3OvATjBY7DcCITKYdKkxWw==" spinCount="100000" sqref="B951:C951" name="RnR Task Content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952:C953 B952:B954" name="RnR Task Content_2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955:C955" name="RnR Task Content_2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956:C956 B958:C958" name="RnR Task Content_2_3"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957:C957" name="RnR Task Content_2_4"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959:C961" name="RnR Task Content_2_5"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967:C967" name="RnR Task Content_2_9"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954" name="RnR Task Content_2_1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971:C973 C975:C976 C980" name="RnR Task Content_2_7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971:B973 B975:B976 B980" name="RnR Task Content_2_8_2"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968" name="RnR Task Content_2_7_1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968" name="RnR Task Content_2_8_1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C977:C979" name="RnR Task Content_2_7_2_1" securityDescriptor="O:WDG:WDD:(A;;CC;;;S-1-5-21-74642-3284969411-2123768488-107669)(A;;CC;;;S-1-5-21-74642-3284969411-2123768488-113093)(A;;CC;;;S-1-5-21-74642-3284969411-2123768488-1293297)(A;;CC;;;S-1-5-21-74642-3284969411-2123768488-139279)(A;;CC;;;S-1-5-21-74642-3284969411-2123768488-96669)"/>
    <protectedRange algorithmName="SHA-512" hashValue="7LVHEyajPEl2lt5GjMTv2LlTK5XFmf7xiCP6/McHDTG2aoHfEHWHMq+h4TcA5JFi+XHDcL7nP4UHARNE4F545Q==" saltValue="3OvATjBY7DcCITKYdKkxWw==" spinCount="100000" sqref="B977:B979" name="RnR Task Content_2_8_2_1" securityDescriptor="O:WDG:WDD:(A;;CC;;;S-1-5-21-74642-3284969411-2123768488-107669)(A;;CC;;;S-1-5-21-74642-3284969411-2123768488-113093)(A;;CC;;;S-1-5-21-74642-3284969411-2123768488-1293297)(A;;CC;;;S-1-5-21-74642-3284969411-2123768488-139279)(A;;CC;;;S-1-5-21-74642-3284969411-2123768488-96669)"/>
  </protectedRanges>
  <autoFilter ref="A2:I1405" xr:uid="{28E5A960-659D-4EC3-AE7C-D48C886CBF37}"/>
  <conditionalFormatting sqref="A33:A34">
    <cfRule type="duplicateValues" dxfId="25" priority="1"/>
  </conditionalFormatting>
  <conditionalFormatting sqref="A714:A715">
    <cfRule type="duplicateValues" dxfId="24" priority="2"/>
  </conditionalFormatting>
  <conditionalFormatting sqref="A1040:A1063 A1079:A1094">
    <cfRule type="duplicateValues" dxfId="23" priority="3"/>
  </conditionalFormatting>
  <conditionalFormatting sqref="A1064:A1078">
    <cfRule type="duplicateValues" dxfId="22" priority="4"/>
  </conditionalFormatting>
  <conditionalFormatting sqref="A1315:A1316">
    <cfRule type="duplicateValues" dxfId="21" priority="5"/>
  </conditionalFormatting>
  <conditionalFormatting sqref="A88:B88">
    <cfRule type="duplicateValues" dxfId="20" priority="20"/>
  </conditionalFormatting>
  <conditionalFormatting sqref="A152:B152">
    <cfRule type="duplicateValues" dxfId="19" priority="21"/>
  </conditionalFormatting>
  <conditionalFormatting sqref="A269:B269">
    <cfRule type="duplicateValues" dxfId="18" priority="17"/>
  </conditionalFormatting>
  <conditionalFormatting sqref="A1039:B1039">
    <cfRule type="duplicateValues" dxfId="17" priority="18"/>
  </conditionalFormatting>
  <conditionalFormatting sqref="B33:B34">
    <cfRule type="duplicateValues" dxfId="16" priority="19"/>
  </conditionalFormatting>
  <conditionalFormatting sqref="B685:B708 B710:B717 B709:C709 A685:A717 A1406:B1048576 A444:B448 A170:B177 A303:B303 A969:B976 A875:B891 A333:B333 A313:B314 A397:B409 A350:B350 A308:B308 A1239:B1242 A180:B182 A264:B264 A565:B682 A73:B75 A2:B11 A373:B373 A893:B898 A360:B368 A376:B377 A872:B873 A1283:B1311 A234:B262 A426:B426 A1249:B1268 A43:B58 A90:B93 A146:B150 A60:B63 A352:B355 A228:B228 A305:B306 A321:B331 A185:B191 A417:B424 A719:B732 A292:B294 A437:B438 A854:B867 A452:B452 A1380:B1380 A13:B32 A96:B131 A270:B276 A153:B168 A35:B40 A316:B318 A391:B392 A537:B538 A296:B301 A515:B533 A900:B967 A1372:B1377 A78:B78 A986:B1063 A980:B984 A194:B226 A428:B435 A734:B748 A1079:B1102 A1105:B1125 A1167:B1237 A1317:B1360 A456:B513 A761:B802 A804:B852 A1366:B1370 A382:B389 A267:B268 A65:B70 A370:B371 A133:B143">
    <cfRule type="duplicateValues" dxfId="15" priority="26"/>
  </conditionalFormatting>
  <conditionalFormatting sqref="B714:B715">
    <cfRule type="duplicateValues" dxfId="14" priority="22"/>
  </conditionalFormatting>
  <conditionalFormatting sqref="B1040:B1063 B1079:B1094">
    <cfRule type="duplicateValues" dxfId="13" priority="23"/>
  </conditionalFormatting>
  <conditionalFormatting sqref="B1064:B1078">
    <cfRule type="duplicateValues" dxfId="12" priority="24"/>
  </conditionalFormatting>
  <conditionalFormatting sqref="B1315:B1316">
    <cfRule type="duplicateValues" dxfId="11" priority="25"/>
  </conditionalFormatting>
  <conditionalFormatting sqref="C3">
    <cfRule type="duplicateValues" dxfId="10" priority="7"/>
  </conditionalFormatting>
  <conditionalFormatting sqref="C29">
    <cfRule type="duplicateValues" dxfId="9" priority="16"/>
  </conditionalFormatting>
  <conditionalFormatting sqref="C31">
    <cfRule type="duplicateValues" dxfId="8" priority="15"/>
  </conditionalFormatting>
  <conditionalFormatting sqref="C35">
    <cfRule type="duplicateValues" dxfId="7" priority="14"/>
  </conditionalFormatting>
  <conditionalFormatting sqref="C36">
    <cfRule type="duplicateValues" dxfId="6" priority="13"/>
  </conditionalFormatting>
  <conditionalFormatting sqref="C39:C40">
    <cfRule type="duplicateValues" dxfId="5" priority="12"/>
  </conditionalFormatting>
  <conditionalFormatting sqref="C109">
    <cfRule type="duplicateValues" dxfId="4" priority="11"/>
  </conditionalFormatting>
  <conditionalFormatting sqref="C302">
    <cfRule type="duplicateValues" dxfId="3" priority="9"/>
  </conditionalFormatting>
  <conditionalFormatting sqref="C356">
    <cfRule type="duplicateValues" dxfId="2" priority="6"/>
  </conditionalFormatting>
  <conditionalFormatting sqref="C358">
    <cfRule type="duplicateValues" dxfId="1" priority="8"/>
  </conditionalFormatting>
  <conditionalFormatting sqref="C360">
    <cfRule type="duplicateValues" dxfId="0" priority="10"/>
  </conditionalFormatting>
  <hyperlinks>
    <hyperlink ref="E52" r:id="rId1" xr:uid="{65DCAC23-E16C-4DF9-9537-176B168193C0}"/>
    <hyperlink ref="E139" r:id="rId2" xr:uid="{2267662B-CF9A-49C4-B58A-16EFA0B27277}"/>
    <hyperlink ref="E360" r:id="rId3" display="Process flow - additional information available. Extra-regional (between region) refreshes are available as an Optional Service. Note: This service is not available in all regions and/or datacenters and is not available from all service providers. Does not include activities such as data masking, scrambling etc." xr:uid="{E3535BB4-CD26-4D3C-8A9D-5822490975AA}"/>
    <hyperlink ref="E364" r:id="rId4" xr:uid="{D563BF2B-66C3-4066-9F1C-45F0E9DB928C}"/>
    <hyperlink ref="E365" r:id="rId5" xr:uid="{DABF60A2-61D7-4F9C-9FCE-93296E2DE158}"/>
    <hyperlink ref="E371" r:id="rId6" display="Process flow - additional information available. The term &quot;update&quot; denotes the change to a new minor release of the hosted SAP software, typically focused on bug fixes and small enhancements. The terminology for such events differs within the SAP portfolio, however frequently used terms in this context are &quot;patch&quot;, &quot;Support Package&quot; and the like; this line item also includes the implementation of S/4HANA Feature Pack Stacks (FPS) but does not include the upgrade of S/4HANA to the next major release; the release sequence and the categorization of versions for each SAP product is available in the Product Availability Matrix (PAM) in SAP Service Marketplace; if a particular SAP component is not modelled in the PAM, this activity can be considered an &quot;update&quot; for that component unless where explicitly noted; this line item does not include the usage of more sophisticated update approaches like nZDT/ZDO/Downtime Minimization etc.; Requires standard scheduled downtime to implement. Any post installation tasks required which is not technical in nature (e.g. application related settings/manual code creation in customer namespace or manual activities required in SAP namespace) need to be performed by the customer. Available for systems maintained in an SAP Enterprise Cloud Services (ECS) environment for which SAP is the Service Provider. This service can be requested only after completing a migration by a Partner if applicable." xr:uid="{A3D298C9-3C13-4DCD-9FBA-69B7B7B3432A}"/>
    <hyperlink ref="E430" r:id="rId7" xr:uid="{34FCBD25-0EBB-43C2-9A99-D3F2DBFF5EAD}"/>
    <hyperlink ref="E332" r:id="rId8" display="Process flow - additional information available. Service provider is responsible for executing this task as it can have an impact on system performance and availability. Provider will provide recommendations for technical system parameters; Provider will also adjust parameters by customer request except for certain standardized settings required to maintain system stability or security." xr:uid="{92818F9C-9A99-4786-A176-E09C8DFEB0DA}"/>
    <hyperlink ref="E358" r:id="rId9" display="Process flow - additional information available. Up to Six (6) refreshes per SID, per contract year, are included; additional refreshes are available as a chargeable request. Only available after initial build phase is complete. Note: copies for non-NetWeaver systems need to be evaluated on a case by case basis and is not possible in all cases. Intra-regional (same region) only (e.g. restore a system in region 2 from backup from region 1 is not possible). Extra-regional (between region) refreshes are available as an Optional Service. Does not include activities such as data masking, scrambling etc." xr:uid="{49E191DD-A87F-43E6-BF10-E582C2CFA5EE}"/>
    <hyperlink ref="E439" r:id="rId10" display="Process flow - additional information available. Process flow - additional information available. 500GB upper limit, above that threshold, only system copies are performed because of technical restrictions. Available for systems maintained in an SAP Enterprise Cloud Services (ECS) environment for which SAP is the Service Provider. This service can be requested only after completing a migration by a Partner if applicable." xr:uid="{04AA5800-D113-4DC6-818D-AACF87B910EB}"/>
    <hyperlink ref="E441" r:id="rId11" display="Process flow - additional information available. Available for systems maintained in an SAP Enterprise Cloud Services (ECS) environment for which SAP is the Service Provider. This service can be requested only after completing a migration by a Partner if applicable." xr:uid="{B5B3C41D-6C53-4B68-99AD-D001E9FC299C}"/>
    <hyperlink ref="E356" r:id="rId12" display="Process flow - additional information available. Up to Six (6) refreshes per SID, per contract year, are included; additional refreshes are available as a chargeable request. Only available after initial build phase is complete. Note: copies for non-NetWeaver systems need to be evaluated on a case by case basis and is not possible in all cases. Intra-regional (same region) only (e.g. restore a system in region 2 from backup from region 1 is not possible). Extra-regional (between region) refreshes are available as an Optional Service. Does not include activities such as data masking, scrambling etc." xr:uid="{9482A30E-3C6B-4FC3-97BA-FF97C1945CEC}"/>
    <hyperlink ref="E265" r:id="rId13" display="Process flow - additional information available." xr:uid="{B2B7668C-D700-47F2-A104-8A9F9D7646F3}"/>
    <hyperlink ref="E266" r:id="rId14" display="Process flow - additional information available." xr:uid="{81E03656-3160-459E-8244-F7F1D9BCA39E}"/>
    <hyperlink ref="E64" r:id="rId15" display="Process flow - additional information available." xr:uid="{2264D744-AEF6-4BF9-8A1C-455AB509BE85}"/>
    <hyperlink ref="E369" r:id="rId16" display="Process flow - additional information available. May require additional system downtime." xr:uid="{98D83692-CD71-4108-A49D-2C2C99D6B56F}"/>
  </hyperlinks>
  <pageMargins left="0.25" right="0.25" top="0.75" bottom="0.75" header="0.3" footer="0.3"/>
  <pageSetup paperSize="9" scale="45" fitToHeight="0" orientation="landscape" r:id="rId17"/>
  <headerFooter alignWithMargins="0">
    <oddFooter>&amp;LSAP S4HANA Cloud, private edition and SAP ERP, tailored option, customer data center option enGLOBAL.v.07.2025
SAP Public Information
Page &amp;P of &amp;N_x000D_&amp;1#&amp;"72 Brand"&amp;6&amp;K000000                  INTERNAL ‒ SAP and External Parties under NDA Only</oddFooter>
  </headerFooter>
  <rowBreaks count="53" manualBreakCount="53">
    <brk id="26" max="16383" man="1"/>
    <brk id="42" max="16383" man="1"/>
    <brk id="67" max="16383" man="1"/>
    <brk id="89" max="16383" man="1"/>
    <brk id="110" max="16383" man="1"/>
    <brk id="152" max="16383" man="1"/>
    <brk id="179" max="16383" man="1"/>
    <brk id="195" max="16383" man="1"/>
    <brk id="253" max="16383" man="1"/>
    <brk id="291" max="16383" man="1"/>
    <brk id="320" max="16383" man="1"/>
    <brk id="362" max="16383" man="1"/>
    <brk id="381" max="16383" man="1"/>
    <brk id="396" max="16383" man="1"/>
    <brk id="416" max="16383" man="1"/>
    <brk id="437" max="16383" man="1"/>
    <brk id="455" max="16383" man="1"/>
    <brk id="475" max="16383" man="1"/>
    <brk id="519" max="16383" man="1"/>
    <brk id="527" max="16383" man="1"/>
    <brk id="544" max="16383" man="1"/>
    <brk id="556" max="16383" man="1"/>
    <brk id="564" max="16383" man="1"/>
    <brk id="600" max="16383" man="1"/>
    <brk id="610" max="16383" man="1"/>
    <brk id="635" max="16383" man="1"/>
    <brk id="665" max="16383" man="1"/>
    <brk id="715" max="16383" man="1"/>
    <brk id="733" max="16383" man="1"/>
    <brk id="760" max="16383" man="1"/>
    <brk id="782" max="16383" man="1"/>
    <brk id="808" max="16383" man="1"/>
    <brk id="825" max="16383" man="1"/>
    <brk id="845" max="16383" man="1"/>
    <brk id="871" max="16383" man="1"/>
    <brk id="908" max="16383" man="1"/>
    <brk id="958" max="16383" man="1"/>
    <brk id="968" max="16383" man="1"/>
    <brk id="992" max="16383" man="1"/>
    <brk id="1027" max="16383" man="1"/>
    <brk id="1038" max="16383" man="1"/>
    <brk id="1094" max="16383" man="1"/>
    <brk id="1124" max="16383" man="1"/>
    <brk id="1150" max="16383" man="1"/>
    <brk id="1166" max="16383" man="1"/>
    <brk id="1195" max="16383" man="1"/>
    <brk id="1209" max="16383" man="1"/>
    <brk id="1223" max="16383" man="1"/>
    <brk id="1240" max="16383" man="1"/>
    <brk id="1248" max="16383" man="1"/>
    <brk id="1293" max="16383" man="1"/>
    <brk id="1324" max="16383" man="1"/>
    <brk id="1333" max="1638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BEED0-7248-4185-A6C1-65D435033B19}">
  <sheetPr codeName="Sheet1">
    <tabColor theme="8" tint="0.79998168889431442"/>
    <pageSetUpPr fitToPage="1"/>
  </sheetPr>
  <dimension ref="A1:E57"/>
  <sheetViews>
    <sheetView topLeftCell="A2" zoomScale="90" zoomScaleNormal="90" zoomScaleSheetLayoutView="85" workbookViewId="0">
      <selection activeCell="G29" sqref="G29"/>
    </sheetView>
  </sheetViews>
  <sheetFormatPr defaultColWidth="9.1796875" defaultRowHeight="12.5" x14ac:dyDescent="0.25"/>
  <cols>
    <col min="1" max="1" width="2.1796875" style="55" customWidth="1"/>
    <col min="2" max="2" width="25.453125" style="55" customWidth="1"/>
    <col min="3" max="3" width="58.81640625" style="55" customWidth="1"/>
    <col min="4" max="4" width="81.1796875" style="55" customWidth="1"/>
    <col min="5" max="16384" width="9.1796875" style="55"/>
  </cols>
  <sheetData>
    <row r="1" spans="1:4" ht="14" x14ac:dyDescent="0.3">
      <c r="A1" s="1119"/>
      <c r="B1" s="1120"/>
      <c r="C1" s="547"/>
      <c r="D1" s="548"/>
    </row>
    <row r="2" spans="1:4" ht="77.5" customHeight="1" x14ac:dyDescent="0.25">
      <c r="A2" s="1123" t="s">
        <v>4756</v>
      </c>
      <c r="B2" s="1124"/>
      <c r="C2" s="1124"/>
      <c r="D2" s="1124"/>
    </row>
    <row r="3" spans="1:4" ht="14" x14ac:dyDescent="0.25">
      <c r="A3" s="549"/>
      <c r="B3" s="550"/>
      <c r="C3" s="550"/>
      <c r="D3" s="551"/>
    </row>
    <row r="4" spans="1:4" ht="62.5" customHeight="1" x14ac:dyDescent="0.25">
      <c r="A4" s="552"/>
      <c r="B4" s="637"/>
      <c r="C4" s="1122"/>
      <c r="D4" s="1122"/>
    </row>
    <row r="5" spans="1:4" ht="17.149999999999999" customHeight="1" x14ac:dyDescent="0.25">
      <c r="A5" s="1121"/>
      <c r="B5" s="1122"/>
      <c r="C5" s="1122"/>
      <c r="D5" s="1122"/>
    </row>
    <row r="6" spans="1:4" ht="17.149999999999999" customHeight="1" x14ac:dyDescent="0.25">
      <c r="A6" s="1121"/>
      <c r="B6" s="1122"/>
      <c r="C6" s="1122"/>
      <c r="D6" s="1122"/>
    </row>
    <row r="7" spans="1:4" ht="17.149999999999999" customHeight="1" x14ac:dyDescent="0.25">
      <c r="A7" s="1121"/>
      <c r="B7" s="1122"/>
      <c r="C7" s="1122"/>
      <c r="D7" s="1122"/>
    </row>
    <row r="8" spans="1:4" ht="42" customHeight="1" x14ac:dyDescent="0.25">
      <c r="A8" s="1121"/>
      <c r="B8" s="1122"/>
      <c r="C8" s="1122"/>
      <c r="D8" s="1122"/>
    </row>
    <row r="9" spans="1:4" ht="17.149999999999999" customHeight="1" x14ac:dyDescent="0.25">
      <c r="A9" s="1121"/>
      <c r="B9" s="1122"/>
      <c r="C9" s="1122"/>
      <c r="D9" s="1122"/>
    </row>
    <row r="10" spans="1:4" s="56" customFormat="1" ht="70" customHeight="1" x14ac:dyDescent="0.35">
      <c r="A10" s="1121"/>
      <c r="B10" s="1122"/>
      <c r="C10" s="1122"/>
      <c r="D10" s="1122"/>
    </row>
    <row r="11" spans="1:4" ht="33.75" customHeight="1" x14ac:dyDescent="0.25">
      <c r="A11" s="1121"/>
      <c r="B11" s="1122"/>
      <c r="C11" s="1122"/>
      <c r="D11" s="1122"/>
    </row>
    <row r="12" spans="1:4" ht="65.5" customHeight="1" x14ac:dyDescent="0.25">
      <c r="A12" s="1121"/>
      <c r="B12" s="1122"/>
      <c r="C12" s="1122"/>
      <c r="D12" s="1122"/>
    </row>
    <row r="13" spans="1:4" ht="42" customHeight="1" x14ac:dyDescent="0.25">
      <c r="A13" s="1121"/>
      <c r="B13" s="1122"/>
      <c r="C13" s="1122"/>
      <c r="D13" s="1122"/>
    </row>
    <row r="14" spans="1:4" ht="14" x14ac:dyDescent="0.3">
      <c r="A14" s="1111"/>
      <c r="B14" s="1112"/>
      <c r="C14" s="546"/>
      <c r="D14" s="553"/>
    </row>
    <row r="15" spans="1:4" ht="58.5" customHeight="1" x14ac:dyDescent="0.25">
      <c r="A15" s="1113"/>
      <c r="B15" s="1114"/>
      <c r="C15" s="1114"/>
      <c r="D15" s="1114"/>
    </row>
    <row r="16" spans="1:4" ht="16.5" customHeight="1" x14ac:dyDescent="0.25">
      <c r="A16" s="1115"/>
      <c r="B16" s="1116"/>
      <c r="C16" s="1116"/>
      <c r="D16" s="1116"/>
    </row>
    <row r="17" spans="1:5" ht="56.15" customHeight="1" x14ac:dyDescent="0.25">
      <c r="A17" s="1117"/>
      <c r="B17" s="1118"/>
      <c r="C17" s="1118"/>
      <c r="D17" s="1118"/>
    </row>
    <row r="18" spans="1:5" ht="28" customHeight="1" x14ac:dyDescent="0.25">
      <c r="A18" s="1117"/>
      <c r="B18" s="1118"/>
      <c r="C18" s="1118"/>
      <c r="D18" s="1118"/>
    </row>
    <row r="19" spans="1:5" ht="42" customHeight="1" x14ac:dyDescent="0.25">
      <c r="A19" s="1107"/>
      <c r="B19" s="1108"/>
      <c r="C19" s="1108"/>
      <c r="D19" s="1108"/>
    </row>
    <row r="20" spans="1:5" ht="14.5" thickBot="1" x14ac:dyDescent="0.35">
      <c r="A20" s="1109"/>
      <c r="B20" s="1110"/>
      <c r="C20" s="554"/>
      <c r="D20" s="555"/>
    </row>
    <row r="21" spans="1:5" ht="14" x14ac:dyDescent="0.3">
      <c r="A21" s="556"/>
      <c r="B21" s="556"/>
      <c r="C21" s="556"/>
      <c r="D21" s="557"/>
    </row>
    <row r="22" spans="1:5" ht="14" x14ac:dyDescent="0.3">
      <c r="A22" s="556"/>
      <c r="B22" s="556"/>
      <c r="C22" s="556"/>
      <c r="D22" s="557"/>
    </row>
    <row r="23" spans="1:5" ht="14" x14ac:dyDescent="0.3">
      <c r="A23" s="556"/>
      <c r="B23" s="556"/>
      <c r="C23" s="556"/>
      <c r="D23" s="557"/>
    </row>
    <row r="24" spans="1:5" ht="14" x14ac:dyDescent="0.3">
      <c r="A24" s="556"/>
      <c r="B24" s="556"/>
      <c r="C24" s="556"/>
      <c r="D24" s="557"/>
    </row>
    <row r="25" spans="1:5" ht="14" x14ac:dyDescent="0.3">
      <c r="A25" s="556"/>
      <c r="B25" s="556"/>
      <c r="C25" s="556"/>
      <c r="D25" s="557"/>
    </row>
    <row r="26" spans="1:5" ht="14" x14ac:dyDescent="0.3">
      <c r="A26" s="556"/>
      <c r="B26" s="556"/>
      <c r="C26" s="556"/>
      <c r="D26" s="557"/>
    </row>
    <row r="27" spans="1:5" ht="14" x14ac:dyDescent="0.3">
      <c r="A27" s="556"/>
      <c r="B27" s="556"/>
      <c r="C27" s="556"/>
      <c r="D27" s="557"/>
    </row>
    <row r="28" spans="1:5" ht="14" x14ac:dyDescent="0.3">
      <c r="A28" s="556"/>
      <c r="B28" s="556"/>
      <c r="C28" s="556"/>
      <c r="D28" s="557"/>
    </row>
    <row r="29" spans="1:5" ht="14" x14ac:dyDescent="0.3">
      <c r="A29" s="556"/>
      <c r="B29" s="556"/>
      <c r="C29" s="556"/>
      <c r="D29" s="557"/>
    </row>
    <row r="30" spans="1:5" ht="14" x14ac:dyDescent="0.3">
      <c r="A30" s="556"/>
      <c r="B30" s="556"/>
      <c r="C30" s="556"/>
      <c r="D30" s="557"/>
    </row>
    <row r="31" spans="1:5" ht="13" thickBot="1" x14ac:dyDescent="0.3"/>
    <row r="32" spans="1:5" ht="24.5" thickBot="1" x14ac:dyDescent="0.3">
      <c r="B32" s="834" t="s">
        <v>4757</v>
      </c>
      <c r="C32" s="835" t="s">
        <v>4758</v>
      </c>
      <c r="D32" s="835" t="s">
        <v>4759</v>
      </c>
      <c r="E32" s="836" t="s">
        <v>4760</v>
      </c>
    </row>
    <row r="33" spans="1:5" ht="31.5" customHeight="1" thickBot="1" x14ac:dyDescent="0.4">
      <c r="A33" s="541"/>
      <c r="B33" s="837" t="s">
        <v>4761</v>
      </c>
      <c r="C33" s="838" t="s">
        <v>4762</v>
      </c>
      <c r="D33" s="839" t="s">
        <v>4302</v>
      </c>
      <c r="E33" s="840">
        <v>8011051</v>
      </c>
    </row>
    <row r="34" spans="1:5" ht="16.5" customHeight="1" x14ac:dyDescent="0.35">
      <c r="A34" s="542"/>
      <c r="B34" s="834" t="s">
        <v>4763</v>
      </c>
      <c r="C34" s="835" t="s">
        <v>4764</v>
      </c>
      <c r="D34" s="835" t="s">
        <v>4765</v>
      </c>
      <c r="E34" s="836" t="s">
        <v>4760</v>
      </c>
    </row>
    <row r="35" spans="1:5" ht="15" customHeight="1" x14ac:dyDescent="0.35">
      <c r="A35" s="543"/>
      <c r="B35" s="1102" t="s">
        <v>4766</v>
      </c>
      <c r="C35" s="1103"/>
      <c r="D35" s="1103"/>
      <c r="E35" s="1103"/>
    </row>
    <row r="36" spans="1:5" ht="14.15" customHeight="1" x14ac:dyDescent="0.35">
      <c r="A36" s="543"/>
      <c r="B36" s="1099" t="s">
        <v>4767</v>
      </c>
      <c r="C36" s="841" t="s">
        <v>4768</v>
      </c>
      <c r="D36" s="842" t="s">
        <v>4173</v>
      </c>
      <c r="E36" s="843" t="s">
        <v>4174</v>
      </c>
    </row>
    <row r="37" spans="1:5" ht="14.15" customHeight="1" x14ac:dyDescent="0.35">
      <c r="A37" s="543"/>
      <c r="B37" s="1101"/>
      <c r="C37" s="841" t="s">
        <v>4769</v>
      </c>
      <c r="D37" s="842" t="s">
        <v>4770</v>
      </c>
      <c r="E37" s="843" t="s">
        <v>4771</v>
      </c>
    </row>
    <row r="38" spans="1:5" ht="14.5" x14ac:dyDescent="0.35">
      <c r="A38" s="543"/>
      <c r="B38" s="844" t="s">
        <v>2490</v>
      </c>
      <c r="C38" s="845" t="s">
        <v>4772</v>
      </c>
      <c r="D38" s="846" t="s">
        <v>2490</v>
      </c>
      <c r="E38" s="847" t="s">
        <v>4240</v>
      </c>
    </row>
    <row r="39" spans="1:5" ht="14.5" x14ac:dyDescent="0.35">
      <c r="A39" s="543"/>
      <c r="B39" s="1099" t="s">
        <v>4773</v>
      </c>
      <c r="C39" s="841" t="s">
        <v>4774</v>
      </c>
      <c r="D39" s="848" t="s">
        <v>4775</v>
      </c>
      <c r="E39" s="843" t="s">
        <v>4776</v>
      </c>
    </row>
    <row r="40" spans="1:5" ht="14.5" x14ac:dyDescent="0.35">
      <c r="A40" s="543"/>
      <c r="B40" s="1100"/>
      <c r="C40" s="841" t="s">
        <v>4772</v>
      </c>
      <c r="D40" s="848" t="s">
        <v>4256</v>
      </c>
      <c r="E40" s="843" t="s">
        <v>4257</v>
      </c>
    </row>
    <row r="41" spans="1:5" ht="14.5" x14ac:dyDescent="0.35">
      <c r="A41" s="543"/>
      <c r="B41" s="1101"/>
      <c r="C41" s="841" t="s">
        <v>4772</v>
      </c>
      <c r="D41" s="848" t="s">
        <v>4544</v>
      </c>
      <c r="E41" s="843" t="s">
        <v>4777</v>
      </c>
    </row>
    <row r="42" spans="1:5" ht="14.5" x14ac:dyDescent="0.35">
      <c r="A42" s="543"/>
      <c r="B42" s="844" t="s">
        <v>4778</v>
      </c>
      <c r="C42" s="845" t="s">
        <v>4779</v>
      </c>
      <c r="D42" s="846" t="s">
        <v>4780</v>
      </c>
      <c r="E42" s="847" t="s">
        <v>4781</v>
      </c>
    </row>
    <row r="43" spans="1:5" ht="14.5" x14ac:dyDescent="0.35">
      <c r="A43" s="544"/>
      <c r="B43" s="1099" t="s">
        <v>4782</v>
      </c>
      <c r="C43" s="830" t="s">
        <v>4772</v>
      </c>
      <c r="D43" s="842" t="s">
        <v>4317</v>
      </c>
      <c r="E43" s="843" t="s">
        <v>4318</v>
      </c>
    </row>
    <row r="44" spans="1:5" ht="14.5" x14ac:dyDescent="0.35">
      <c r="A44" s="543"/>
      <c r="B44" s="1101"/>
      <c r="C44" s="841" t="s">
        <v>4783</v>
      </c>
      <c r="D44" s="848" t="s">
        <v>4319</v>
      </c>
      <c r="E44" s="843" t="s">
        <v>4320</v>
      </c>
    </row>
    <row r="45" spans="1:5" ht="14.5" x14ac:dyDescent="0.35">
      <c r="A45" s="543"/>
      <c r="B45" s="1104" t="s">
        <v>4784</v>
      </c>
      <c r="C45" s="845" t="s">
        <v>4785</v>
      </c>
      <c r="D45" s="846" t="s">
        <v>4269</v>
      </c>
      <c r="E45" s="847" t="s">
        <v>4270</v>
      </c>
    </row>
    <row r="46" spans="1:5" ht="14.5" x14ac:dyDescent="0.35">
      <c r="A46" s="543"/>
      <c r="B46" s="1105"/>
      <c r="C46" s="845" t="s">
        <v>4772</v>
      </c>
      <c r="D46" s="846" t="s">
        <v>4271</v>
      </c>
      <c r="E46" s="847" t="s">
        <v>4272</v>
      </c>
    </row>
    <row r="47" spans="1:5" ht="14.5" x14ac:dyDescent="0.35">
      <c r="A47" s="543"/>
      <c r="B47" s="1105"/>
      <c r="C47" s="845" t="s">
        <v>4772</v>
      </c>
      <c r="D47" s="846" t="s">
        <v>4409</v>
      </c>
      <c r="E47" s="847" t="s">
        <v>4410</v>
      </c>
    </row>
    <row r="48" spans="1:5" ht="14.5" x14ac:dyDescent="0.35">
      <c r="A48" s="543"/>
      <c r="B48" s="1105"/>
      <c r="C48" s="845" t="s">
        <v>4772</v>
      </c>
      <c r="D48" s="846" t="s">
        <v>4263</v>
      </c>
      <c r="E48" s="847" t="s">
        <v>4264</v>
      </c>
    </row>
    <row r="49" spans="1:5" ht="14.5" x14ac:dyDescent="0.35">
      <c r="A49" s="543"/>
      <c r="B49" s="1105"/>
      <c r="C49" s="845" t="s">
        <v>4772</v>
      </c>
      <c r="D49" s="846" t="s">
        <v>2233</v>
      </c>
      <c r="E49" s="847" t="s">
        <v>4278</v>
      </c>
    </row>
    <row r="50" spans="1:5" ht="14.5" x14ac:dyDescent="0.35">
      <c r="A50" s="543"/>
      <c r="B50" s="1105"/>
      <c r="C50" s="845" t="s">
        <v>4786</v>
      </c>
      <c r="D50" s="846" t="s">
        <v>2235</v>
      </c>
      <c r="E50" s="847" t="s">
        <v>4280</v>
      </c>
    </row>
    <row r="51" spans="1:5" ht="14.5" x14ac:dyDescent="0.35">
      <c r="A51" s="543"/>
      <c r="B51" s="1105"/>
      <c r="C51" s="845" t="s">
        <v>4787</v>
      </c>
      <c r="D51" s="846" t="s">
        <v>4788</v>
      </c>
      <c r="E51" s="847" t="s">
        <v>4532</v>
      </c>
    </row>
    <row r="52" spans="1:5" ht="14.5" x14ac:dyDescent="0.35">
      <c r="A52" s="543"/>
      <c r="B52" s="1106"/>
      <c r="C52" s="845" t="s">
        <v>4772</v>
      </c>
      <c r="D52" s="846" t="s">
        <v>4273</v>
      </c>
      <c r="E52" s="847" t="s">
        <v>4274</v>
      </c>
    </row>
    <row r="53" spans="1:5" ht="14.5" x14ac:dyDescent="0.35">
      <c r="A53" s="543"/>
      <c r="B53" s="1099" t="s">
        <v>4789</v>
      </c>
      <c r="C53" s="841" t="s">
        <v>4790</v>
      </c>
      <c r="D53" s="848" t="s">
        <v>4405</v>
      </c>
      <c r="E53" s="843" t="s">
        <v>4791</v>
      </c>
    </row>
    <row r="54" spans="1:5" ht="14.5" x14ac:dyDescent="0.35">
      <c r="A54" s="543"/>
      <c r="B54" s="1100"/>
      <c r="C54" s="841" t="s">
        <v>4792</v>
      </c>
      <c r="D54" s="848" t="s">
        <v>4503</v>
      </c>
      <c r="E54" s="843" t="s">
        <v>4793</v>
      </c>
    </row>
    <row r="55" spans="1:5" ht="15" thickBot="1" x14ac:dyDescent="0.4">
      <c r="A55" s="543"/>
      <c r="B55" s="1101"/>
      <c r="C55" s="849" t="s">
        <v>4772</v>
      </c>
      <c r="D55" s="850" t="s">
        <v>4794</v>
      </c>
      <c r="E55" s="851" t="s">
        <v>4795</v>
      </c>
    </row>
    <row r="56" spans="1:5" ht="14.5" x14ac:dyDescent="0.35">
      <c r="A56" s="543"/>
    </row>
    <row r="57" spans="1:5" ht="14.5" x14ac:dyDescent="0.35">
      <c r="A57" s="545"/>
    </row>
  </sheetData>
  <mergeCells count="23">
    <mergeCell ref="A1:B1"/>
    <mergeCell ref="A5:A9"/>
    <mergeCell ref="B5:B9"/>
    <mergeCell ref="A10:A13"/>
    <mergeCell ref="B10:B13"/>
    <mergeCell ref="A2:D2"/>
    <mergeCell ref="C4:C8"/>
    <mergeCell ref="D4:D8"/>
    <mergeCell ref="C9:C13"/>
    <mergeCell ref="D9:D13"/>
    <mergeCell ref="A19:D19"/>
    <mergeCell ref="A20:B20"/>
    <mergeCell ref="A14:B14"/>
    <mergeCell ref="A15:D15"/>
    <mergeCell ref="A16:D16"/>
    <mergeCell ref="A17:D17"/>
    <mergeCell ref="A18:D18"/>
    <mergeCell ref="B53:B55"/>
    <mergeCell ref="B35:E35"/>
    <mergeCell ref="B36:B37"/>
    <mergeCell ref="B39:B41"/>
    <mergeCell ref="B43:B44"/>
    <mergeCell ref="B45:B52"/>
  </mergeCells>
  <hyperlinks>
    <hyperlink ref="B35" r:id="rId1" display="https://www.sap.com/about/trust-center/agreements/services/scope-documents.html?sort=latest_desc&amp;search=Cloud%20Application%20Services%20for" xr:uid="{44A3B2E5-A793-45DA-B38A-AAF758CB9E85}"/>
  </hyperlinks>
  <pageMargins left="0.7" right="0.7" top="0.75" bottom="0.75" header="0.3" footer="0.3"/>
  <pageSetup scale="53" orientation="portrait" r:id="rId2"/>
  <headerFooter>
    <oddFooter>&amp;LRISE with SAP S4HANA Cloud, private edition and SAP ERP, PCE Roles and Responsibilities enGLOBAL 2023
SAP Public Information
Page &amp;P of &amp;N_x000D_&amp;1#&amp;"72 Brand"&amp;6&amp;K000000                  INTERNAL ‒ SAP and External Parties under NDA Only</oddFooter>
  </headerFooter>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10019F64EE3747BC8D1D6E5C25FAE3" ma:contentTypeVersion="21" ma:contentTypeDescription="Create a new document." ma:contentTypeScope="" ma:versionID="7aedcc41963e2ba557eeda84604d68ac">
  <xsd:schema xmlns:xsd="http://www.w3.org/2001/XMLSchema" xmlns:xs="http://www.w3.org/2001/XMLSchema" xmlns:p="http://schemas.microsoft.com/office/2006/metadata/properties" xmlns:ns2="02aeb29a-1131-4342-90bc-cddd34fa77cf" xmlns:ns3="302848e5-d003-4c50-b6cb-1daf778ee0f9" targetNamespace="http://schemas.microsoft.com/office/2006/metadata/properties" ma:root="true" ma:fieldsID="246f2c9dcfbaa3edcc5ac2108a592769" ns2:_="" ns3:_="">
    <xsd:import namespace="02aeb29a-1131-4342-90bc-cddd34fa77cf"/>
    <xsd:import namespace="302848e5-d003-4c50-b6cb-1daf778ee0f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Code" minOccurs="0"/>
                <xsd:element ref="ns2:Custom" minOccurs="0"/>
                <xsd:element ref="ns2:Short_x0020_Name" minOccurs="0"/>
                <xsd:element ref="ns2:Date" minOccurs="0"/>
                <xsd:element ref="ns2:MediaServiceDateTaken" minOccurs="0"/>
                <xsd:element ref="ns2:MediaLengthInSeconds" minOccurs="0"/>
                <xsd:element ref="ns2:TEST"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aeb29a-1131-4342-90bc-cddd34fa77c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Code" ma:index="14" nillable="true" ma:displayName="Code" ma:format="Dropdown" ma:internalName="Code">
      <xsd:simpleType>
        <xsd:restriction base="dms:Text">
          <xsd:maxLength value="255"/>
        </xsd:restriction>
      </xsd:simpleType>
    </xsd:element>
    <xsd:element name="Custom" ma:index="15" nillable="true" ma:displayName="Easy Name" ma:format="Dropdown" ma:indexed="true" ma:internalName="Custom">
      <xsd:simpleType>
        <xsd:restriction base="dms:Text">
          <xsd:maxLength value="255"/>
        </xsd:restriction>
      </xsd:simpleType>
    </xsd:element>
    <xsd:element name="Short_x0020_Name" ma:index="16" nillable="true" ma:displayName="Short Name" ma:internalName="Short_x0020_Name">
      <xsd:simpleType>
        <xsd:restriction base="dms:Text">
          <xsd:maxLength value="255"/>
        </xsd:restriction>
      </xsd:simpleType>
    </xsd:element>
    <xsd:element name="Date" ma:index="17" nillable="true" ma:displayName="Date" ma:format="DateTime" ma:internalName="Date">
      <xsd:simpleType>
        <xsd:restriction base="dms:DateTime"/>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TEST" ma:index="20" nillable="true" ma:displayName="TEST" ma:format="Dropdown" ma:internalName="TEST">
      <xsd:simpleType>
        <xsd:restriction base="dms:Text">
          <xsd:maxLength value="255"/>
        </xsd:restrictio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c7b3fb9d-ee0a-40a8-bd42-4026b75186d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OCR" ma:index="25" nillable="true" ma:displayName="Extracted Text" ma:internalName="MediaServiceOCR" ma:readOnly="true">
      <xsd:simpleType>
        <xsd:restriction base="dms:Note">
          <xsd:maxLength value="255"/>
        </xsd:restriction>
      </xsd:simpleType>
    </xsd:element>
    <xsd:element name="MediaServiceGenerationTime" ma:index="26" nillable="true" ma:displayName="MediaServiceGenerationTime" ma:hidden="true" ma:internalName="MediaServiceGenerationTime" ma:readOnly="true">
      <xsd:simpleType>
        <xsd:restriction base="dms:Text"/>
      </xsd:simpleType>
    </xsd:element>
    <xsd:element name="MediaServiceEventHashCode" ma:index="27" nillable="true" ma:displayName="MediaServiceEventHashCode" ma:hidden="true" ma:internalName="MediaServiceEventHashCode"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02848e5-d003-4c50-b6cb-1daf778ee0f9"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3f937df9-f78a-4d96-9ef7-d9d0dd6c18ba}" ma:internalName="TaxCatchAll" ma:showField="CatchAllData" ma:web="302848e5-d003-4c50-b6cb-1daf778ee0f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302848e5-d003-4c50-b6cb-1daf778ee0f9" xsi:nil="true"/>
    <lcf76f155ced4ddcb4097134ff3c332f xmlns="02aeb29a-1131-4342-90bc-cddd34fa77cf">
      <Terms xmlns="http://schemas.microsoft.com/office/infopath/2007/PartnerControls"/>
    </lcf76f155ced4ddcb4097134ff3c332f>
    <Code xmlns="02aeb29a-1131-4342-90bc-cddd34fa77cf" xsi:nil="true"/>
    <Custom xmlns="02aeb29a-1131-4342-90bc-cddd34fa77cf" xsi:nil="true"/>
    <Short_x0020_Name xmlns="02aeb29a-1131-4342-90bc-cddd34fa77cf" xsi:nil="true"/>
    <TEST xmlns="02aeb29a-1131-4342-90bc-cddd34fa77cf" xsi:nil="true"/>
    <Date xmlns="02aeb29a-1131-4342-90bc-cddd34fa77cf" xsi:nil="true"/>
  </documentManagement>
</p:properties>
</file>

<file path=customXml/itemProps1.xml><?xml version="1.0" encoding="utf-8"?>
<ds:datastoreItem xmlns:ds="http://schemas.openxmlformats.org/officeDocument/2006/customXml" ds:itemID="{CB966C61-7059-49C6-BF9B-369310255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aeb29a-1131-4342-90bc-cddd34fa77cf"/>
    <ds:schemaRef ds:uri="302848e5-d003-4c50-b6cb-1daf778ee0f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D22961B-DA75-41E3-9B91-01293F59FD3E}">
  <ds:schemaRefs>
    <ds:schemaRef ds:uri="http://schemas.microsoft.com/DataMashup"/>
  </ds:schemaRefs>
</ds:datastoreItem>
</file>

<file path=customXml/itemProps3.xml><?xml version="1.0" encoding="utf-8"?>
<ds:datastoreItem xmlns:ds="http://schemas.openxmlformats.org/officeDocument/2006/customXml" ds:itemID="{97A2DAED-8FB9-4034-A75F-3BEFFF2E3CF5}">
  <ds:schemaRefs>
    <ds:schemaRef ds:uri="http://schemas.microsoft.com/sharepoint/v3/contenttype/forms"/>
  </ds:schemaRefs>
</ds:datastoreItem>
</file>

<file path=customXml/itemProps4.xml><?xml version="1.0" encoding="utf-8"?>
<ds:datastoreItem xmlns:ds="http://schemas.openxmlformats.org/officeDocument/2006/customXml" ds:itemID="{FECA4DC8-AEBF-40B1-A501-349534B99FEF}">
  <ds:schemaRefs>
    <ds:schemaRef ds:uri="http://schemas.microsoft.com/office/2006/metadata/properties"/>
    <ds:schemaRef ds:uri="http://schemas.microsoft.com/office/infopath/2007/PartnerControls"/>
    <ds:schemaRef ds:uri="302848e5-d003-4c50-b6cb-1daf778ee0f9"/>
    <ds:schemaRef ds:uri="02aeb29a-1131-4342-90bc-cddd34fa77cf"/>
  </ds:schemaRefs>
</ds:datastoreItem>
</file>

<file path=docMetadata/LabelInfo.xml><?xml version="1.0" encoding="utf-8"?>
<clbl:labelList xmlns:clbl="http://schemas.microsoft.com/office/2020/mipLabelMetadata">
  <clbl:label id="{0d3b1b9e-ad63-40af-8c4f-1c93d6bb86a8}" enabled="1" method="Privileged" siteId="{42f7676c-f455-423c-82f6-dc2d99791af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20</vt:i4>
      </vt:variant>
    </vt:vector>
  </HeadingPairs>
  <TitlesOfParts>
    <vt:vector size="32" baseType="lpstr">
      <vt:lpstr>Cover</vt:lpstr>
      <vt:lpstr>Additional_Service_Pricing</vt:lpstr>
      <vt:lpstr>DisclaimerLeadtime+Exec&amp;SelfS</vt:lpstr>
      <vt:lpstr>Complete+Efforts</vt:lpstr>
      <vt:lpstr>Leadtime+Execution_optional_IDs</vt:lpstr>
      <vt:lpstr>fully_automated_Self-Services</vt:lpstr>
      <vt:lpstr>InputSidebySide</vt:lpstr>
      <vt:lpstr>InputPCE</vt:lpstr>
      <vt:lpstr>InputTailored</vt:lpstr>
      <vt:lpstr>InputAdvancedEd</vt:lpstr>
      <vt:lpstr>InputCDC</vt:lpstr>
      <vt:lpstr>Def Service Options &amp; Packages</vt:lpstr>
      <vt:lpstr>HANA_1918</vt:lpstr>
      <vt:lpstr>HECAddiSerDropDown</vt:lpstr>
      <vt:lpstr>HECAddiSerExchangeRates</vt:lpstr>
      <vt:lpstr>HECAddiSerPrice</vt:lpstr>
      <vt:lpstr>PCEAddiSerDropDown</vt:lpstr>
      <vt:lpstr>'C2C_PCE_Packaged_Pricing'!Print_Area</vt:lpstr>
      <vt:lpstr>Cover!Print_Area</vt:lpstr>
      <vt:lpstr>InputAdvancedEd!Print_Area</vt:lpstr>
      <vt:lpstr>InputCDC!Print_Area</vt:lpstr>
      <vt:lpstr>InputPCE!Print_Area</vt:lpstr>
      <vt:lpstr>InputSidebySide!Print_Area</vt:lpstr>
      <vt:lpstr>InputTailored!Print_Area</vt:lpstr>
      <vt:lpstr>InputAdvancedEd!Print_Titles</vt:lpstr>
      <vt:lpstr>InputCDC!Print_Titles</vt:lpstr>
      <vt:lpstr>InputPCE!Print_Titles</vt:lpstr>
      <vt:lpstr>InputSidebySide!Print_Titles</vt:lpstr>
      <vt:lpstr>InputTailored!Print_Titles</vt:lpstr>
      <vt:lpstr>ServiceTable</vt:lpstr>
      <vt:lpstr>System</vt:lpstr>
      <vt:lpstr>WTA_Price</vt:lpstr>
    </vt:vector>
  </TitlesOfParts>
  <Manager/>
  <Company>SAP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Beltz, Katrin</dc:creator>
  <cp:keywords/>
  <dc:description/>
  <cp:lastModifiedBy>Chirila, Oana</cp:lastModifiedBy>
  <cp:revision/>
  <dcterms:created xsi:type="dcterms:W3CDTF">2020-06-08T08:03:44Z</dcterms:created>
  <dcterms:modified xsi:type="dcterms:W3CDTF">2026-04-22T08:08:17Z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0x0101002C10019F64EE3747BC8D1D6E5C25FAE3</vt:lpwstr>
  </property>
  <property fmtid="{D5CDD505-2E9C-101B-9397-08002B2CF9AE}" pid="3" name="_dlc_DocIdItemGuid">
    <vt:lpwstr>2924c60e-d503-4e63-8f91-4e513135b522</vt:lpwstr>
  </property>
  <property fmtid="{D5CDD505-2E9C-101B-9397-08002B2CF9AE}" pid="4" name="TaxKeyword">
    <vt:lpwstr/>
  </property>
  <property fmtid="{D5CDD505-2E9C-101B-9397-08002B2CF9AE}" pid="5" name="MediaServiceImageTags">
    <vt:lpwstr/>
  </property>
  <property fmtid="{D5CDD505-2E9C-101B-9397-08002B2CF9AE}" pid="6" name="MSIP_Label_547ff8ca-c520-4516-85f4-d48b04257018_Enabled">
    <vt:lpwstr>true</vt:lpwstr>
  </property>
  <property fmtid="{D5CDD505-2E9C-101B-9397-08002B2CF9AE}" pid="7" name="MSIP_Label_547ff8ca-c520-4516-85f4-d48b04257018_SetDate">
    <vt:lpwstr>2023-03-15T19:00:58Z</vt:lpwstr>
  </property>
  <property fmtid="{D5CDD505-2E9C-101B-9397-08002B2CF9AE}" pid="8" name="MSIP_Label_547ff8ca-c520-4516-85f4-d48b04257018_Method">
    <vt:lpwstr>Standard</vt:lpwstr>
  </property>
  <property fmtid="{D5CDD505-2E9C-101B-9397-08002B2CF9AE}" pid="9" name="MSIP_Label_547ff8ca-c520-4516-85f4-d48b04257018_Name">
    <vt:lpwstr>547ff8ca-c520-4516-85f4-d48b04257018</vt:lpwstr>
  </property>
  <property fmtid="{D5CDD505-2E9C-101B-9397-08002B2CF9AE}" pid="10" name="MSIP_Label_547ff8ca-c520-4516-85f4-d48b04257018_SiteId">
    <vt:lpwstr>42f7676c-f455-423c-82f6-dc2d99791af7</vt:lpwstr>
  </property>
  <property fmtid="{D5CDD505-2E9C-101B-9397-08002B2CF9AE}" pid="11" name="MSIP_Label_547ff8ca-c520-4516-85f4-d48b04257018_ActionId">
    <vt:lpwstr>eb10d2cf-d9b2-44b6-86b1-ae9439af092e</vt:lpwstr>
  </property>
  <property fmtid="{D5CDD505-2E9C-101B-9397-08002B2CF9AE}" pid="12" name="MSIP_Label_547ff8ca-c520-4516-85f4-d48b04257018_ContentBits">
    <vt:lpwstr>2</vt:lpwstr>
  </property>
</Properties>
</file>