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scola\LEIC 2\2 Semestre\IPM\BakeOff-2\"/>
    </mc:Choice>
  </mc:AlternateContent>
  <xr:revisionPtr revIDLastSave="0" documentId="8_{7218627C-1AEF-4E39-8A5B-DC227309D4CF}" xr6:coauthVersionLast="47" xr6:coauthVersionMax="47" xr10:uidLastSave="{00000000-0000-0000-0000-000000000000}"/>
  <bookViews>
    <workbookView xWindow="-108" yWindow="-108" windowWidth="23256" windowHeight="12456" activeTab="1" xr2:uid="{08AA5781-7BED-491F-BA32-7AD7993E2346}"/>
  </bookViews>
  <sheets>
    <sheet name="Results" sheetId="3" r:id="rId1"/>
    <sheet name="Código Base" sheetId="1" r:id="rId2"/>
    <sheet name="Iteração 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J7" i="1"/>
  <c r="K7" i="1" s="1"/>
  <c r="M7" i="1"/>
  <c r="L7" i="1" s="1"/>
  <c r="G8" i="1"/>
  <c r="I8" i="1" s="1"/>
  <c r="H8" i="1"/>
  <c r="J8" i="1"/>
  <c r="K8" i="1"/>
  <c r="M8" i="1"/>
  <c r="L8" i="1" s="1"/>
  <c r="G9" i="1"/>
  <c r="J9" i="1"/>
  <c r="K9" i="1"/>
  <c r="G10" i="1"/>
  <c r="M10" i="1" s="1"/>
  <c r="H10" i="1"/>
  <c r="J10" i="1"/>
  <c r="K10" i="1" s="1"/>
  <c r="G11" i="1"/>
  <c r="M11" i="1" s="1"/>
  <c r="H11" i="1"/>
  <c r="I11" i="1"/>
  <c r="J11" i="1"/>
  <c r="K11" i="1"/>
  <c r="G12" i="1"/>
  <c r="M12" i="1" s="1"/>
  <c r="J12" i="1"/>
  <c r="G13" i="1"/>
  <c r="H13" i="1"/>
  <c r="I13" i="1" s="1"/>
  <c r="J13" i="1"/>
  <c r="L13" i="1" s="1"/>
  <c r="K13" i="1"/>
  <c r="M13" i="1"/>
  <c r="G14" i="1"/>
  <c r="H14" i="1"/>
  <c r="I14" i="1"/>
  <c r="J14" i="1"/>
  <c r="K14" i="1"/>
  <c r="L14" i="1"/>
  <c r="M14" i="1"/>
  <c r="G15" i="1"/>
  <c r="H15" i="1" s="1"/>
  <c r="J15" i="1"/>
  <c r="K15" i="1" s="1"/>
  <c r="M15" i="1"/>
  <c r="L15" i="1" s="1"/>
  <c r="M6" i="1"/>
  <c r="J6" i="1"/>
  <c r="D13" i="1"/>
  <c r="D12" i="1"/>
  <c r="D11" i="1"/>
  <c r="H6" i="1"/>
  <c r="I6" i="1" s="1"/>
  <c r="L6" i="1" l="1"/>
  <c r="L12" i="1"/>
  <c r="L11" i="1"/>
  <c r="K12" i="1"/>
  <c r="I10" i="1"/>
  <c r="H9" i="1"/>
  <c r="H17" i="1" s="1"/>
  <c r="H12" i="1"/>
  <c r="I12" i="1" s="1"/>
  <c r="M9" i="1"/>
  <c r="L9" i="1" s="1"/>
  <c r="L10" i="1"/>
  <c r="I7" i="1"/>
  <c r="I15" i="1"/>
  <c r="G17" i="1"/>
  <c r="J17" i="1"/>
  <c r="K6" i="1"/>
  <c r="K17" i="1" s="1"/>
  <c r="L17" i="1" l="1"/>
  <c r="I9" i="1"/>
  <c r="I17" i="1" s="1"/>
</calcChain>
</file>

<file path=xl/sharedStrings.xml><?xml version="1.0" encoding="utf-8"?>
<sst xmlns="http://schemas.openxmlformats.org/spreadsheetml/2006/main" count="49" uniqueCount="28">
  <si>
    <t>Pessoa</t>
  </si>
  <si>
    <t>Hits</t>
  </si>
  <si>
    <t>Misses</t>
  </si>
  <si>
    <t>Accuracy</t>
  </si>
  <si>
    <t>Total time taken</t>
  </si>
  <si>
    <t>Average time per target</t>
  </si>
  <si>
    <t>Código Base</t>
  </si>
  <si>
    <t>Anabela</t>
  </si>
  <si>
    <t>Filipe</t>
  </si>
  <si>
    <t>Ana</t>
  </si>
  <si>
    <t>Alice</t>
  </si>
  <si>
    <t>Mafalda</t>
  </si>
  <si>
    <t>Catarina</t>
  </si>
  <si>
    <t>Kiko</t>
  </si>
  <si>
    <t>Tiago</t>
  </si>
  <si>
    <t>Iteração</t>
  </si>
  <si>
    <t>Descrição</t>
  </si>
  <si>
    <t>Attempt 1</t>
  </si>
  <si>
    <t>Média</t>
  </si>
  <si>
    <t>Results</t>
  </si>
  <si>
    <t>Iteração 1</t>
  </si>
  <si>
    <t>Average Time Per Target</t>
  </si>
  <si>
    <t>Total time</t>
  </si>
  <si>
    <t>Attempt 2</t>
  </si>
  <si>
    <t>Opção a Escolher</t>
  </si>
  <si>
    <t>Nota</t>
  </si>
  <si>
    <t>Average time for each target + penalty</t>
  </si>
  <si>
    <t>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</si>
</sst>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0E5A-19F2-4CCA-BD49-80CBD640F95C}">
  <dimension ref="D3:P19"/>
  <sheetViews>
    <sheetView workbookViewId="0">
      <selection activeCell="F19" sqref="F19"/>
    </sheetView>
  </sheetViews>
  <sheetFormatPr defaultRowHeight="14.4" x14ac:dyDescent="0.3"/>
  <cols>
    <col min="4" max="4" width="11" bestFit="1" customWidth="1"/>
    <col min="5" max="5" width="6.44140625" bestFit="1" customWidth="1"/>
    <col min="6" max="6" width="21" bestFit="1" customWidth="1"/>
    <col min="9" max="9" width="11" bestFit="1" customWidth="1"/>
    <col min="11" max="11" width="21" bestFit="1" customWidth="1"/>
    <col min="15" max="16" width="11" bestFit="1" customWidth="1"/>
  </cols>
  <sheetData>
    <row r="3" spans="4:16" x14ac:dyDescent="0.3">
      <c r="D3" s="1" t="s">
        <v>17</v>
      </c>
      <c r="E3" s="1"/>
      <c r="F3" s="1"/>
      <c r="G3" s="1"/>
      <c r="I3" s="1" t="s">
        <v>23</v>
      </c>
      <c r="J3" s="1"/>
      <c r="K3" s="1"/>
      <c r="L3" s="1"/>
    </row>
    <row r="4" spans="4:16" x14ac:dyDescent="0.3">
      <c r="E4" t="s">
        <v>2</v>
      </c>
      <c r="F4" t="s">
        <v>21</v>
      </c>
      <c r="G4" t="s">
        <v>22</v>
      </c>
      <c r="J4" t="s">
        <v>2</v>
      </c>
      <c r="K4" t="s">
        <v>21</v>
      </c>
      <c r="L4" t="s">
        <v>22</v>
      </c>
    </row>
    <row r="5" spans="4:16" x14ac:dyDescent="0.3">
      <c r="D5" t="s">
        <v>6</v>
      </c>
      <c r="I5" t="s">
        <v>6</v>
      </c>
    </row>
    <row r="6" spans="4:16" x14ac:dyDescent="0.3">
      <c r="D6" t="s">
        <v>20</v>
      </c>
      <c r="I6" t="s">
        <v>20</v>
      </c>
      <c r="O6" t="s">
        <v>15</v>
      </c>
      <c r="P6" t="s">
        <v>16</v>
      </c>
    </row>
    <row r="7" spans="4:16" x14ac:dyDescent="0.3">
      <c r="O7" t="s">
        <v>6</v>
      </c>
      <c r="P7" t="s">
        <v>6</v>
      </c>
    </row>
    <row r="18" spans="4:4" x14ac:dyDescent="0.3">
      <c r="D18" t="s">
        <v>24</v>
      </c>
    </row>
    <row r="19" spans="4:4" x14ac:dyDescent="0.3">
      <c r="D19" t="s">
        <v>25</v>
      </c>
    </row>
  </sheetData>
  <mergeCells count="2">
    <mergeCell ref="D3:G3"/>
    <mergeCell ref="I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B1FEF-7331-43EF-B587-613DB96C33BB}">
  <dimension ref="B3:M21"/>
  <sheetViews>
    <sheetView tabSelected="1" workbookViewId="0">
      <selection activeCell="K24" sqref="K24"/>
    </sheetView>
  </sheetViews>
  <sheetFormatPr defaultRowHeight="14.4" x14ac:dyDescent="0.3"/>
  <cols>
    <col min="4" max="4" width="9.33203125" bestFit="1" customWidth="1"/>
    <col min="6" max="6" width="9" bestFit="1" customWidth="1"/>
    <col min="7" max="8" width="8" bestFit="1" customWidth="1"/>
    <col min="9" max="9" width="8.33203125" bestFit="1" customWidth="1"/>
    <col min="10" max="10" width="14.44140625" bestFit="1" customWidth="1"/>
    <col min="11" max="11" width="20.33203125" bestFit="1" customWidth="1"/>
    <col min="12" max="12" width="32.6640625" bestFit="1" customWidth="1"/>
  </cols>
  <sheetData>
    <row r="3" spans="2:13" x14ac:dyDescent="0.3">
      <c r="F3" s="2" t="s">
        <v>6</v>
      </c>
      <c r="G3" s="2"/>
      <c r="H3" s="2"/>
    </row>
    <row r="4" spans="2:13" x14ac:dyDescent="0.3">
      <c r="F4" s="1" t="s">
        <v>17</v>
      </c>
      <c r="G4" s="1"/>
      <c r="H4" s="1"/>
      <c r="I4" s="1"/>
      <c r="J4" s="1"/>
      <c r="K4" s="1"/>
      <c r="L4" s="1"/>
    </row>
    <row r="5" spans="2:13" x14ac:dyDescent="0.3">
      <c r="B5" t="s">
        <v>0</v>
      </c>
      <c r="C5" t="s">
        <v>1</v>
      </c>
      <c r="D5" t="s">
        <v>22</v>
      </c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26</v>
      </c>
      <c r="M5" t="s">
        <v>27</v>
      </c>
    </row>
    <row r="6" spans="2:13" x14ac:dyDescent="0.3">
      <c r="B6" t="s">
        <v>7</v>
      </c>
      <c r="C6">
        <v>12</v>
      </c>
      <c r="D6">
        <v>189.64699999999999</v>
      </c>
      <c r="F6" t="s">
        <v>7</v>
      </c>
      <c r="G6">
        <v>12</v>
      </c>
      <c r="H6">
        <f>12-G6</f>
        <v>0</v>
      </c>
      <c r="I6">
        <f>(G6-H6)/12*100</f>
        <v>100</v>
      </c>
      <c r="J6">
        <f>D6</f>
        <v>189.64699999999999</v>
      </c>
      <c r="K6">
        <f>J6/12</f>
        <v>15.803916666666666</v>
      </c>
      <c r="L6">
        <f>J6/12+M6</f>
        <v>14.803916666666666</v>
      </c>
      <c r="M6">
        <f>0.2*(95-(G6*100)/12)</f>
        <v>-1</v>
      </c>
    </row>
    <row r="7" spans="2:13" x14ac:dyDescent="0.3">
      <c r="B7" t="s">
        <v>8</v>
      </c>
      <c r="C7">
        <v>8</v>
      </c>
      <c r="D7">
        <v>137.131</v>
      </c>
      <c r="F7" t="s">
        <v>8</v>
      </c>
      <c r="G7">
        <v>8</v>
      </c>
      <c r="H7">
        <f t="shared" ref="H7:H15" si="0">12-G7</f>
        <v>4</v>
      </c>
      <c r="I7">
        <f t="shared" ref="I7:I15" si="1">(G7-H7)/12*100</f>
        <v>33.333333333333329</v>
      </c>
      <c r="J7">
        <f t="shared" ref="J7:J15" si="2">D7</f>
        <v>137.131</v>
      </c>
      <c r="K7">
        <f t="shared" ref="K7:K15" si="3">J7/12</f>
        <v>11.427583333333333</v>
      </c>
      <c r="L7">
        <f t="shared" ref="L7:L15" si="4">J7/12+M7</f>
        <v>17.094249999999999</v>
      </c>
      <c r="M7">
        <f t="shared" ref="M7:M15" si="5">0.2*(95-(G7*100)/12)</f>
        <v>5.6666666666666661</v>
      </c>
    </row>
    <row r="8" spans="2:13" x14ac:dyDescent="0.3">
      <c r="B8" t="s">
        <v>9</v>
      </c>
      <c r="C8">
        <v>12</v>
      </c>
      <c r="D8">
        <v>261.64509999900002</v>
      </c>
      <c r="F8" t="s">
        <v>9</v>
      </c>
      <c r="G8">
        <f t="shared" ref="G7:G15" si="6">C8</f>
        <v>12</v>
      </c>
      <c r="H8">
        <f t="shared" si="0"/>
        <v>0</v>
      </c>
      <c r="I8">
        <f t="shared" si="1"/>
        <v>100</v>
      </c>
      <c r="J8">
        <f t="shared" si="2"/>
        <v>261.64509999900002</v>
      </c>
      <c r="K8">
        <f t="shared" si="3"/>
        <v>21.803758333250002</v>
      </c>
      <c r="L8">
        <f t="shared" si="4"/>
        <v>20.803758333250002</v>
      </c>
      <c r="M8">
        <f t="shared" si="5"/>
        <v>-1</v>
      </c>
    </row>
    <row r="9" spans="2:13" x14ac:dyDescent="0.3">
      <c r="B9" t="s">
        <v>10</v>
      </c>
      <c r="C9">
        <v>11</v>
      </c>
      <c r="D9">
        <v>139.288199999</v>
      </c>
      <c r="F9" t="s">
        <v>10</v>
      </c>
      <c r="G9">
        <f t="shared" si="6"/>
        <v>11</v>
      </c>
      <c r="H9">
        <f t="shared" si="0"/>
        <v>1</v>
      </c>
      <c r="I9">
        <f t="shared" si="1"/>
        <v>83.333333333333343</v>
      </c>
      <c r="J9">
        <f t="shared" si="2"/>
        <v>139.288199999</v>
      </c>
      <c r="K9">
        <f t="shared" si="3"/>
        <v>11.607349999916666</v>
      </c>
      <c r="L9">
        <f t="shared" si="4"/>
        <v>12.274016666583332</v>
      </c>
      <c r="M9">
        <f t="shared" si="5"/>
        <v>0.66666666666666574</v>
      </c>
    </row>
    <row r="10" spans="2:13" x14ac:dyDescent="0.3">
      <c r="B10" t="s">
        <v>11</v>
      </c>
      <c r="F10" t="s">
        <v>11</v>
      </c>
      <c r="G10">
        <f t="shared" si="6"/>
        <v>0</v>
      </c>
      <c r="H10">
        <f t="shared" si="0"/>
        <v>12</v>
      </c>
      <c r="I10">
        <f t="shared" si="1"/>
        <v>-100</v>
      </c>
      <c r="J10">
        <f t="shared" si="2"/>
        <v>0</v>
      </c>
      <c r="K10">
        <f t="shared" si="3"/>
        <v>0</v>
      </c>
      <c r="L10">
        <f t="shared" si="4"/>
        <v>19</v>
      </c>
      <c r="M10">
        <f t="shared" si="5"/>
        <v>19</v>
      </c>
    </row>
    <row r="11" spans="2:13" x14ac:dyDescent="0.3">
      <c r="B11" t="s">
        <v>12</v>
      </c>
      <c r="C11">
        <v>12</v>
      </c>
      <c r="D11">
        <f>4.21*12</f>
        <v>50.519999999999996</v>
      </c>
      <c r="F11" t="s">
        <v>12</v>
      </c>
      <c r="G11">
        <f t="shared" si="6"/>
        <v>12</v>
      </c>
      <c r="H11">
        <f t="shared" si="0"/>
        <v>0</v>
      </c>
      <c r="I11">
        <f t="shared" si="1"/>
        <v>100</v>
      </c>
      <c r="J11">
        <f t="shared" si="2"/>
        <v>50.519999999999996</v>
      </c>
      <c r="K11">
        <f t="shared" si="3"/>
        <v>4.21</v>
      </c>
      <c r="L11">
        <f t="shared" si="4"/>
        <v>3.21</v>
      </c>
      <c r="M11">
        <f t="shared" si="5"/>
        <v>-1</v>
      </c>
    </row>
    <row r="12" spans="2:13" x14ac:dyDescent="0.3">
      <c r="B12" t="s">
        <v>13</v>
      </c>
      <c r="C12">
        <v>12</v>
      </c>
      <c r="D12">
        <f>4.419*12</f>
        <v>53.027999999999992</v>
      </c>
      <c r="F12" t="s">
        <v>13</v>
      </c>
      <c r="G12">
        <f t="shared" si="6"/>
        <v>12</v>
      </c>
      <c r="H12">
        <f t="shared" si="0"/>
        <v>0</v>
      </c>
      <c r="I12">
        <f t="shared" si="1"/>
        <v>100</v>
      </c>
      <c r="J12">
        <f t="shared" si="2"/>
        <v>53.027999999999992</v>
      </c>
      <c r="K12">
        <f t="shared" si="3"/>
        <v>4.4189999999999996</v>
      </c>
      <c r="L12">
        <f t="shared" si="4"/>
        <v>3.4189999999999996</v>
      </c>
      <c r="M12">
        <f t="shared" si="5"/>
        <v>-1</v>
      </c>
    </row>
    <row r="13" spans="2:13" x14ac:dyDescent="0.3">
      <c r="B13" t="s">
        <v>14</v>
      </c>
      <c r="C13">
        <v>12</v>
      </c>
      <c r="D13">
        <f>11.577*12</f>
        <v>138.92400000000001</v>
      </c>
      <c r="F13" t="s">
        <v>14</v>
      </c>
      <c r="G13">
        <f t="shared" si="6"/>
        <v>12</v>
      </c>
      <c r="H13">
        <f t="shared" si="0"/>
        <v>0</v>
      </c>
      <c r="I13">
        <f t="shared" si="1"/>
        <v>100</v>
      </c>
      <c r="J13">
        <f t="shared" si="2"/>
        <v>138.92400000000001</v>
      </c>
      <c r="K13">
        <f t="shared" si="3"/>
        <v>11.577</v>
      </c>
      <c r="L13">
        <f t="shared" si="4"/>
        <v>10.577</v>
      </c>
      <c r="M13">
        <f t="shared" si="5"/>
        <v>-1</v>
      </c>
    </row>
    <row r="14" spans="2:13" x14ac:dyDescent="0.3">
      <c r="B14">
        <v>9</v>
      </c>
      <c r="F14">
        <v>9</v>
      </c>
      <c r="G14">
        <f t="shared" si="6"/>
        <v>0</v>
      </c>
      <c r="H14">
        <f t="shared" si="0"/>
        <v>12</v>
      </c>
      <c r="I14">
        <f t="shared" si="1"/>
        <v>-100</v>
      </c>
      <c r="J14">
        <f t="shared" si="2"/>
        <v>0</v>
      </c>
      <c r="K14">
        <f t="shared" si="3"/>
        <v>0</v>
      </c>
      <c r="L14">
        <f t="shared" si="4"/>
        <v>19</v>
      </c>
      <c r="M14">
        <f t="shared" si="5"/>
        <v>19</v>
      </c>
    </row>
    <row r="15" spans="2:13" x14ac:dyDescent="0.3">
      <c r="B15">
        <v>10</v>
      </c>
      <c r="F15">
        <v>10</v>
      </c>
      <c r="G15">
        <f t="shared" si="6"/>
        <v>0</v>
      </c>
      <c r="H15">
        <f t="shared" si="0"/>
        <v>12</v>
      </c>
      <c r="I15">
        <f t="shared" si="1"/>
        <v>-100</v>
      </c>
      <c r="J15">
        <f t="shared" si="2"/>
        <v>0</v>
      </c>
      <c r="K15">
        <f t="shared" si="3"/>
        <v>0</v>
      </c>
      <c r="L15">
        <f t="shared" si="4"/>
        <v>19</v>
      </c>
      <c r="M15">
        <f t="shared" si="5"/>
        <v>19</v>
      </c>
    </row>
    <row r="17" spans="6:12" x14ac:dyDescent="0.3">
      <c r="F17" t="s">
        <v>18</v>
      </c>
      <c r="G17">
        <f>AVERAGE(G6:G15)</f>
        <v>7.9</v>
      </c>
      <c r="H17">
        <f>AVERAGE(H6:H15)</f>
        <v>4.0999999999999996</v>
      </c>
      <c r="I17">
        <f>AVERAGE(I6:I15)</f>
        <v>31.666666666666664</v>
      </c>
      <c r="J17">
        <f>AVERAGE(J6:J15)</f>
        <v>97.018329999799988</v>
      </c>
      <c r="K17">
        <f>AVERAGE(K6:K15)</f>
        <v>8.0848608333166645</v>
      </c>
      <c r="L17">
        <f>AVERAGE(L6:L15)</f>
        <v>13.91819416665</v>
      </c>
    </row>
    <row r="21" spans="6:12" x14ac:dyDescent="0.3">
      <c r="F21" s="3" t="s">
        <v>19</v>
      </c>
    </row>
  </sheetData>
  <mergeCells count="2">
    <mergeCell ref="F3:H3"/>
    <mergeCell ref="F4:L4"/>
  </mergeCells>
  <conditionalFormatting sqref="C6:C15">
    <cfRule type="cellIs" dxfId="3" priority="4" operator="lessThan">
      <formula>12</formula>
    </cfRule>
  </conditionalFormatting>
  <conditionalFormatting sqref="F6:M15">
    <cfRule type="expression" dxfId="0" priority="1">
      <formula>"$G6&lt;12"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3973B-CC37-4263-AA89-FBEDB3DA39C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Código Base</vt:lpstr>
      <vt:lpstr>Iteração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Almeida</dc:creator>
  <cp:lastModifiedBy>Ana Almeida</cp:lastModifiedBy>
  <dcterms:created xsi:type="dcterms:W3CDTF">2023-03-21T17:00:57Z</dcterms:created>
  <dcterms:modified xsi:type="dcterms:W3CDTF">2023-03-21T17:58:43Z</dcterms:modified>
</cp:coreProperties>
</file>