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a\Downloads\"/>
    </mc:Choice>
  </mc:AlternateContent>
  <bookViews>
    <workbookView xWindow="0" yWindow="0" windowWidth="23040" windowHeight="9252" tabRatio="307"/>
  </bookViews>
  <sheets>
    <sheet name="Simulação FIIs" sheetId="1" r:id="rId1"/>
  </sheets>
  <calcPr calcId="152511"/>
</workbook>
</file>

<file path=xl/calcChain.xml><?xml version="1.0" encoding="utf-8"?>
<calcChain xmlns="http://schemas.openxmlformats.org/spreadsheetml/2006/main">
  <c r="C30" i="1" l="1"/>
  <c r="C35" i="1" s="1"/>
  <c r="B27" i="1"/>
  <c r="C27" i="1" s="1"/>
  <c r="B26" i="1"/>
  <c r="C26" i="1" s="1"/>
  <c r="B25" i="1"/>
  <c r="C25" i="1" s="1"/>
  <c r="B24" i="1"/>
  <c r="C24" i="1" s="1"/>
  <c r="B23" i="1"/>
  <c r="C23" i="1" s="1"/>
  <c r="B18" i="1"/>
  <c r="B19" i="1" s="1"/>
  <c r="B12" i="1"/>
  <c r="C32" i="1" l="1"/>
  <c r="C36" i="1"/>
  <c r="C33" i="1"/>
  <c r="C37" i="1"/>
  <c r="C34" i="1"/>
  <c r="C38" i="1" l="1"/>
</calcChain>
</file>

<file path=xl/sharedStrings.xml><?xml version="1.0" encoding="utf-8"?>
<sst xmlns="http://schemas.openxmlformats.org/spreadsheetml/2006/main" count="30" uniqueCount="30">
  <si>
    <t>CONFIGURAÇÕES</t>
  </si>
  <si>
    <t>DISTRIBUIÇÃO DE FIIs (Perfil Moderado)</t>
  </si>
  <si>
    <t>Salário</t>
  </si>
  <si>
    <t>Tipo de FII</t>
  </si>
  <si>
    <t>Percentual</t>
  </si>
  <si>
    <t>Valor (R$)</t>
  </si>
  <si>
    <t>Rendimento Carteira (%)</t>
  </si>
  <si>
    <t>PAPEL</t>
  </si>
  <si>
    <t>Sugestão de Investimento (30%)</t>
  </si>
  <si>
    <t>TIJOLO</t>
  </si>
  <si>
    <t>HÍBRIDOS</t>
  </si>
  <si>
    <t>INVESTIMENTO MENSAL</t>
  </si>
  <si>
    <t>FOFs</t>
  </si>
  <si>
    <t>Quanto investir por mês?</t>
  </si>
  <si>
    <t>DESENVOLVIMENTO</t>
  </si>
  <si>
    <t>Por quantos anos?</t>
  </si>
  <si>
    <t>HOTELARIAS</t>
  </si>
  <si>
    <t>Taxa de rendimento mensal (%)</t>
  </si>
  <si>
    <t>Patrimônio acumulado?</t>
  </si>
  <si>
    <t>Dividendos Mensais?</t>
  </si>
  <si>
    <t>CENÁRIOS</t>
  </si>
  <si>
    <t>Tempo</t>
  </si>
  <si>
    <t>Patrimônio</t>
  </si>
  <si>
    <t>Dividendos</t>
  </si>
  <si>
    <t>2 anos</t>
  </si>
  <si>
    <t>5 anos</t>
  </si>
  <si>
    <t>10 anos</t>
  </si>
  <si>
    <t>20 anos</t>
  </si>
  <si>
    <t>30 anos</t>
  </si>
  <si>
    <t>VALOR A SER INVESTIDO POR MÊS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</si>
</sst>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&quot;R$&quot;\ #,##0.00"/>
    <numFmt numFmtId="165" formatCode="_-[$R$-416]\ * #,##0.00_-;\-[$R$-416]\ * #,##0.00_-;_-[$R$-416]\ * &quot;-&quot;??_-;_-@_-"/>
  </numFmts>
  <fonts count="6" x14ac:knownFonts="1">
    <font>
      <sz val="11"/>
      <color theme="1"/>
      <name val="Calibri"/>
      <family val="2"/>
      <scheme val="minor"/>
    </font>
    <font>
      <b/>
      <sz val="11"/>
      <color rgb="FFFFFFFF"/>
      <name val="Calibri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FFFFFF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4F81BD"/>
        <bgColor rgb="FF4F81BD"/>
      </patternFill>
    </fill>
    <fill>
      <patternFill patternType="solid">
        <fgColor rgb="FF9BBB59"/>
        <bgColor rgb="FF9BBB59"/>
      </patternFill>
    </fill>
    <fill>
      <patternFill patternType="solid">
        <fgColor rgb="FFC0504D"/>
        <bgColor rgb="FFC0504D"/>
      </patternFill>
    </fill>
    <fill>
      <patternFill patternType="solid">
        <fgColor rgb="FFF79646"/>
        <bgColor rgb="FFF79646"/>
      </patternFill>
    </fill>
    <fill>
      <patternFill patternType="solid">
        <fgColor rgb="FF4BACC6"/>
        <bgColor rgb="FF4BACC6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rgb="FF4F81BD"/>
      </patternFill>
    </fill>
    <fill>
      <patternFill patternType="solid">
        <fgColor theme="3" tint="0.399975585192419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38">
    <xf numFmtId="0" fontId="0" fillId="0" borderId="0" xfId="0"/>
    <xf numFmtId="0" fontId="3" fillId="0" borderId="0" xfId="0" applyFont="1"/>
    <xf numFmtId="0" fontId="1" fillId="4" borderId="1" xfId="0" applyFont="1" applyFill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1" fillId="5" borderId="4" xfId="0" applyFont="1" applyFill="1" applyBorder="1" applyAlignment="1">
      <alignment horizontal="center"/>
    </xf>
    <xf numFmtId="0" fontId="1" fillId="5" borderId="0" xfId="0" applyFont="1" applyFill="1" applyBorder="1" applyAlignment="1">
      <alignment horizontal="center"/>
    </xf>
    <xf numFmtId="0" fontId="0" fillId="0" borderId="5" xfId="0" applyBorder="1"/>
    <xf numFmtId="0" fontId="4" fillId="0" borderId="4" xfId="0" applyFont="1" applyBorder="1"/>
    <xf numFmtId="8" fontId="3" fillId="0" borderId="0" xfId="0" applyNumberFormat="1" applyFont="1" applyBorder="1"/>
    <xf numFmtId="0" fontId="4" fillId="0" borderId="6" xfId="0" applyFont="1" applyBorder="1"/>
    <xf numFmtId="8" fontId="3" fillId="0" borderId="7" xfId="0" applyNumberFormat="1" applyFont="1" applyBorder="1"/>
    <xf numFmtId="0" fontId="0" fillId="0" borderId="8" xfId="0" applyBorder="1"/>
    <xf numFmtId="0" fontId="1" fillId="5" borderId="5" xfId="0" applyFont="1" applyFill="1" applyBorder="1" applyAlignment="1">
      <alignment horizontal="center"/>
    </xf>
    <xf numFmtId="8" fontId="3" fillId="0" borderId="5" xfId="0" applyNumberFormat="1" applyFont="1" applyBorder="1"/>
    <xf numFmtId="8" fontId="3" fillId="0" borderId="8" xfId="0" applyNumberFormat="1" applyFont="1" applyBorder="1"/>
    <xf numFmtId="0" fontId="1" fillId="3" borderId="1" xfId="0" applyFont="1" applyFill="1" applyBorder="1" applyAlignment="1">
      <alignment horizontal="center"/>
    </xf>
    <xf numFmtId="164" fontId="3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10" fontId="3" fillId="0" borderId="0" xfId="0" applyNumberFormat="1" applyFont="1" applyBorder="1" applyAlignment="1">
      <alignment horizontal="center"/>
    </xf>
    <xf numFmtId="8" fontId="3" fillId="0" borderId="0" xfId="0" applyNumberFormat="1" applyFont="1" applyBorder="1" applyAlignment="1">
      <alignment horizontal="center"/>
    </xf>
    <xf numFmtId="8" fontId="3" fillId="0" borderId="7" xfId="0" applyNumberFormat="1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0" fontId="0" fillId="0" borderId="0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0" fontId="1" fillId="6" borderId="4" xfId="0" applyFont="1" applyFill="1" applyBorder="1" applyAlignment="1">
      <alignment horizontal="center"/>
    </xf>
    <xf numFmtId="0" fontId="1" fillId="6" borderId="0" xfId="0" applyFont="1" applyFill="1" applyBorder="1" applyAlignment="1">
      <alignment horizontal="center"/>
    </xf>
    <xf numFmtId="0" fontId="1" fillId="6" borderId="5" xfId="0" applyFont="1" applyFill="1" applyBorder="1" applyAlignment="1">
      <alignment horizontal="center"/>
    </xf>
    <xf numFmtId="0" fontId="0" fillId="0" borderId="4" xfId="0" applyBorder="1"/>
    <xf numFmtId="164" fontId="0" fillId="0" borderId="5" xfId="0" applyNumberFormat="1" applyBorder="1" applyAlignment="1">
      <alignment horizontal="center"/>
    </xf>
    <xf numFmtId="0" fontId="5" fillId="8" borderId="4" xfId="0" applyFont="1" applyFill="1" applyBorder="1" applyAlignment="1">
      <alignment horizontal="left"/>
    </xf>
    <xf numFmtId="0" fontId="5" fillId="8" borderId="0" xfId="0" applyFont="1" applyFill="1" applyBorder="1" applyAlignment="1">
      <alignment horizontal="left"/>
    </xf>
    <xf numFmtId="165" fontId="3" fillId="9" borderId="5" xfId="1" applyNumberFormat="1" applyFont="1" applyFill="1" applyBorder="1" applyAlignment="1">
      <alignment horizontal="center"/>
    </xf>
    <xf numFmtId="9" fontId="0" fillId="0" borderId="0" xfId="2" applyNumberFormat="1" applyFont="1" applyBorder="1" applyAlignment="1">
      <alignment horizontal="center"/>
    </xf>
    <xf numFmtId="0" fontId="3" fillId="7" borderId="6" xfId="0" applyFont="1" applyFill="1" applyBorder="1"/>
    <xf numFmtId="0" fontId="3" fillId="7" borderId="7" xfId="0" applyFont="1" applyFill="1" applyBorder="1"/>
    <xf numFmtId="164" fontId="3" fillId="7" borderId="8" xfId="0" applyNumberFormat="1" applyFont="1" applyFill="1" applyBorder="1" applyAlignment="1">
      <alignment horizontal="center"/>
    </xf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'Simulação FIIs'!$B$31</c:f>
              <c:strCache>
                <c:ptCount val="1"/>
                <c:pt idx="0">
                  <c:v>Percentual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'Simulação FIIs'!$A$32:$A$37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HÍBRIDOS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'Simulação FIIs'!$B$32:$B$37</c:f>
              <c:numCache>
                <c:formatCode>0%</c:formatCode>
                <c:ptCount val="6"/>
                <c:pt idx="0">
                  <c:v>0.32</c:v>
                </c:pt>
                <c:pt idx="1">
                  <c:v>0.35</c:v>
                </c:pt>
                <c:pt idx="2">
                  <c:v>0.08</c:v>
                </c:pt>
                <c:pt idx="3">
                  <c:v>0.05</c:v>
                </c:pt>
                <c:pt idx="4">
                  <c:v>0.1</c:v>
                </c:pt>
                <c:pt idx="5">
                  <c:v>0.1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39</xdr:row>
      <xdr:rowOff>22860</xdr:rowOff>
    </xdr:from>
    <xdr:to>
      <xdr:col>2</xdr:col>
      <xdr:colOff>868680</xdr:colOff>
      <xdr:row>54</xdr:row>
      <xdr:rowOff>15240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0</xdr:colOff>
      <xdr:row>6</xdr:row>
      <xdr:rowOff>175260</xdr:rowOff>
    </xdr:to>
    <xdr:pic>
      <xdr:nvPicPr>
        <xdr:cNvPr id="4" name="Imagem 3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4228" b="24228"/>
        <a:stretch/>
      </xdr:blipFill>
      <xdr:spPr>
        <a:xfrm>
          <a:off x="0" y="0"/>
          <a:ext cx="4389120" cy="12725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  <pageSetUpPr fitToPage="1"/>
  </sheetPr>
  <dimension ref="A8:T38"/>
  <sheetViews>
    <sheetView showGridLines="0" showRowColHeaders="0" tabSelected="1" showRuler="0" topLeftCell="A25" zoomScaleNormal="100" workbookViewId="0">
      <selection activeCell="K33" sqref="K33"/>
    </sheetView>
  </sheetViews>
  <sheetFormatPr defaultRowHeight="14.4" x14ac:dyDescent="0.3"/>
  <cols>
    <col min="1" max="1" width="32" customWidth="1"/>
    <col min="2" max="2" width="17" customWidth="1"/>
    <col min="3" max="3" width="12.21875" customWidth="1"/>
    <col min="4" max="5" width="12" customWidth="1"/>
    <col min="8" max="8" width="8.88671875" hidden="1" customWidth="1"/>
    <col min="9" max="17" width="8.88671875" customWidth="1"/>
  </cols>
  <sheetData>
    <row r="8" spans="1:3" ht="15" thickBot="1" x14ac:dyDescent="0.35"/>
    <row r="9" spans="1:3" x14ac:dyDescent="0.3">
      <c r="A9" s="22" t="s">
        <v>0</v>
      </c>
      <c r="B9" s="3"/>
      <c r="C9" s="4"/>
    </row>
    <row r="10" spans="1:3" ht="15.6" x14ac:dyDescent="0.3">
      <c r="A10" s="8" t="s">
        <v>2</v>
      </c>
      <c r="B10" s="23">
        <v>4000</v>
      </c>
      <c r="C10" s="7"/>
    </row>
    <row r="11" spans="1:3" ht="15.6" x14ac:dyDescent="0.3">
      <c r="A11" s="8" t="s">
        <v>6</v>
      </c>
      <c r="B11" s="24">
        <v>8.0000000000000002E-3</v>
      </c>
      <c r="C11" s="7"/>
    </row>
    <row r="12" spans="1:3" ht="16.2" thickBot="1" x14ac:dyDescent="0.35">
      <c r="A12" s="10" t="s">
        <v>8</v>
      </c>
      <c r="B12" s="25">
        <f>B10*30%</f>
        <v>1200</v>
      </c>
      <c r="C12" s="12"/>
    </row>
    <row r="13" spans="1:3" ht="15" thickBot="1" x14ac:dyDescent="0.35"/>
    <row r="14" spans="1:3" x14ac:dyDescent="0.3">
      <c r="A14" s="16" t="s">
        <v>11</v>
      </c>
      <c r="B14" s="3"/>
      <c r="C14" s="4"/>
    </row>
    <row r="15" spans="1:3" ht="15.6" x14ac:dyDescent="0.3">
      <c r="A15" s="8" t="s">
        <v>13</v>
      </c>
      <c r="B15" s="17">
        <v>400</v>
      </c>
      <c r="C15" s="7"/>
    </row>
    <row r="16" spans="1:3" ht="15.6" x14ac:dyDescent="0.3">
      <c r="A16" s="8" t="s">
        <v>15</v>
      </c>
      <c r="B16" s="18">
        <v>10</v>
      </c>
      <c r="C16" s="7"/>
    </row>
    <row r="17" spans="1:3" ht="15.6" x14ac:dyDescent="0.3">
      <c r="A17" s="8" t="s">
        <v>17</v>
      </c>
      <c r="B17" s="19">
        <v>1.0789999999999999E-2</v>
      </c>
      <c r="C17" s="7"/>
    </row>
    <row r="18" spans="1:3" ht="15.6" x14ac:dyDescent="0.3">
      <c r="A18" s="8" t="s">
        <v>18</v>
      </c>
      <c r="B18" s="20">
        <f>FV(B17,B16*12,B15*-1)</f>
        <v>97313.685012068876</v>
      </c>
      <c r="C18" s="7"/>
    </row>
    <row r="19" spans="1:3" ht="16.2" thickBot="1" x14ac:dyDescent="0.35">
      <c r="A19" s="10" t="s">
        <v>19</v>
      </c>
      <c r="B19" s="21">
        <f>B18*B17</f>
        <v>1050.0146612802232</v>
      </c>
      <c r="C19" s="12"/>
    </row>
    <row r="20" spans="1:3" ht="15" thickBot="1" x14ac:dyDescent="0.35"/>
    <row r="21" spans="1:3" x14ac:dyDescent="0.3">
      <c r="A21" s="2" t="s">
        <v>20</v>
      </c>
      <c r="B21" s="3"/>
      <c r="C21" s="4"/>
    </row>
    <row r="22" spans="1:3" x14ac:dyDescent="0.3">
      <c r="A22" s="5" t="s">
        <v>21</v>
      </c>
      <c r="B22" s="6" t="s">
        <v>22</v>
      </c>
      <c r="C22" s="13" t="s">
        <v>23</v>
      </c>
    </row>
    <row r="23" spans="1:3" ht="15.6" x14ac:dyDescent="0.3">
      <c r="A23" s="8" t="s">
        <v>24</v>
      </c>
      <c r="B23" s="9">
        <f>FV(B17,24,B15*-1)</f>
        <v>10891.050919058087</v>
      </c>
      <c r="C23" s="14">
        <f>B23*B11</f>
        <v>87.128407352464691</v>
      </c>
    </row>
    <row r="24" spans="1:3" ht="15.6" x14ac:dyDescent="0.3">
      <c r="A24" s="8" t="s">
        <v>25</v>
      </c>
      <c r="B24" s="9">
        <f>FV(B17,60,B15*-1)</f>
        <v>33510.765599395054</v>
      </c>
      <c r="C24" s="14">
        <f>B24*B11</f>
        <v>268.08612479516046</v>
      </c>
    </row>
    <row r="25" spans="1:3" ht="15.6" x14ac:dyDescent="0.3">
      <c r="A25" s="8" t="s">
        <v>26</v>
      </c>
      <c r="B25" s="9">
        <f>FV(B17,120,B15*-1)</f>
        <v>97313.685012068876</v>
      </c>
      <c r="C25" s="14">
        <f>B25*B11</f>
        <v>778.50948009655099</v>
      </c>
    </row>
    <row r="26" spans="1:3" ht="15.6" x14ac:dyDescent="0.3">
      <c r="A26" s="8" t="s">
        <v>27</v>
      </c>
      <c r="B26" s="9">
        <f>FV(B17,240,B15*-1)</f>
        <v>450079.36003883224</v>
      </c>
      <c r="C26" s="14">
        <f>B26*B11</f>
        <v>3600.634880310658</v>
      </c>
    </row>
    <row r="27" spans="1:3" ht="16.2" thickBot="1" x14ac:dyDescent="0.35">
      <c r="A27" s="10" t="s">
        <v>28</v>
      </c>
      <c r="B27" s="11">
        <f>FV(B17,360,B15*-1)</f>
        <v>1728867.8620018859</v>
      </c>
      <c r="C27" s="15">
        <f>B27*B11</f>
        <v>13830.942896015087</v>
      </c>
    </row>
    <row r="28" spans="1:3" ht="15" thickBot="1" x14ac:dyDescent="0.35">
      <c r="A28" s="1"/>
    </row>
    <row r="29" spans="1:3" x14ac:dyDescent="0.3">
      <c r="A29" s="22" t="s">
        <v>1</v>
      </c>
      <c r="B29" s="3"/>
      <c r="C29" s="4"/>
    </row>
    <row r="30" spans="1:3" x14ac:dyDescent="0.3">
      <c r="A30" s="31" t="s">
        <v>29</v>
      </c>
      <c r="B30" s="32"/>
      <c r="C30" s="33">
        <f>B15</f>
        <v>400</v>
      </c>
    </row>
    <row r="31" spans="1:3" x14ac:dyDescent="0.3">
      <c r="A31" s="26" t="s">
        <v>3</v>
      </c>
      <c r="B31" s="27" t="s">
        <v>4</v>
      </c>
      <c r="C31" s="28" t="s">
        <v>5</v>
      </c>
    </row>
    <row r="32" spans="1:3" x14ac:dyDescent="0.3">
      <c r="A32" s="29" t="s">
        <v>7</v>
      </c>
      <c r="B32" s="34">
        <v>0.32</v>
      </c>
      <c r="C32" s="30">
        <f>B32*$C$30</f>
        <v>128</v>
      </c>
    </row>
    <row r="33" spans="1:3" x14ac:dyDescent="0.3">
      <c r="A33" s="29" t="s">
        <v>9</v>
      </c>
      <c r="B33" s="34">
        <v>0.35</v>
      </c>
      <c r="C33" s="30">
        <f>B33*$C$30</f>
        <v>140</v>
      </c>
    </row>
    <row r="34" spans="1:3" x14ac:dyDescent="0.3">
      <c r="A34" s="29" t="s">
        <v>10</v>
      </c>
      <c r="B34" s="34">
        <v>0.08</v>
      </c>
      <c r="C34" s="30">
        <f>B34*$C$30</f>
        <v>32</v>
      </c>
    </row>
    <row r="35" spans="1:3" x14ac:dyDescent="0.3">
      <c r="A35" s="29" t="s">
        <v>12</v>
      </c>
      <c r="B35" s="34">
        <v>0.05</v>
      </c>
      <c r="C35" s="30">
        <f>B35*C30</f>
        <v>20</v>
      </c>
    </row>
    <row r="36" spans="1:3" x14ac:dyDescent="0.3">
      <c r="A36" s="29" t="s">
        <v>14</v>
      </c>
      <c r="B36" s="34">
        <v>0.1</v>
      </c>
      <c r="C36" s="30">
        <f>B36*$C$30</f>
        <v>40</v>
      </c>
    </row>
    <row r="37" spans="1:3" x14ac:dyDescent="0.3">
      <c r="A37" s="29" t="s">
        <v>16</v>
      </c>
      <c r="B37" s="34">
        <v>0.1</v>
      </c>
      <c r="C37" s="30">
        <f>B37*$C$30</f>
        <v>40</v>
      </c>
    </row>
    <row r="38" spans="1:3" ht="15" thickBot="1" x14ac:dyDescent="0.35">
      <c r="A38" s="35"/>
      <c r="B38" s="36"/>
      <c r="C38" s="37">
        <f>SUM(C32:C37)</f>
        <v>400</v>
      </c>
    </row>
  </sheetData>
  <mergeCells count="5">
    <mergeCell ref="A30:B30"/>
    <mergeCell ref="A9:C9"/>
    <mergeCell ref="A14:C14"/>
    <mergeCell ref="A21:C21"/>
    <mergeCell ref="A29:C29"/>
  </mergeCells>
  <pageMargins left="0.74803149606299213" right="0.74803149606299213" top="0.98425196850393704" bottom="0.98425196850393704" header="0.51181102362204722" footer="0.51181102362204722"/>
  <pageSetup paperSize="9" scale="85" orientation="portrait" r:id="rId1"/>
  <headerFooter scaleWithDoc="0" alignWithMargins="0"/>
  <ignoredErrors>
    <ignoredError sqref="C35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Simulação FIIs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Ana</cp:lastModifiedBy>
  <cp:lastPrinted>2025-06-12T18:37:15Z</cp:lastPrinted>
  <dcterms:created xsi:type="dcterms:W3CDTF">2025-06-12T17:03:52Z</dcterms:created>
  <dcterms:modified xsi:type="dcterms:W3CDTF">2025-06-12T18:49:18Z</dcterms:modified>
</cp:coreProperties>
</file>