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Estaciones" sheetId="2" state="visible" r:id="rId2"/>
    <sheet xmlns:r="http://schemas.openxmlformats.org/officeDocument/2006/relationships" name="Q_mensual" sheetId="3" state="visible" r:id="rId3"/>
    <sheet xmlns:r="http://schemas.openxmlformats.org/officeDocument/2006/relationships" name="Q_anual" sheetId="4" state="visible" r:id="rId4"/>
    <sheet xmlns:r="http://schemas.openxmlformats.org/officeDocument/2006/relationships" name="Resumen_Q" sheetId="5" state="visible" r:id="rId5"/>
    <sheet xmlns:r="http://schemas.openxmlformats.org/officeDocument/2006/relationships" name="Ciclo_anual" sheetId="6" state="visible" r:id="rId6"/>
    <sheet xmlns:r="http://schemas.openxmlformats.org/officeDocument/2006/relationships" name="Map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 h:mm:ss"/>
    <numFmt numFmtId="166" formatCode="yyyy-mm-dd"/>
    <numFmt numFmtId="167" formatCode="yyyy-mm"/>
    <numFmt numFmtId="168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6" fontId="0" fillId="3" borderId="1" pivotButton="0" quotePrefix="0" xfId="0"/>
    <xf numFmtId="167" fontId="0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3" fontId="0" fillId="0" borderId="1" pivotButton="0" quotePrefix="0" xfId="0"/>
    <xf numFmtId="1" fontId="0" fillId="0" borderId="1" pivotButton="0" quotePrefix="0" xfId="0"/>
    <xf numFmtId="164" fontId="0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885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8572500" cy="557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PUNTO 8 — CARACTERIZACIÓN DE LOS CAUDALES OBSERVADOS</t>
        </is>
      </c>
    </row>
    <row r="2">
      <c r="A2" t="inlineStr">
        <is>
          <t>Cuenca del río Cauca hasta la presa de Hidroituango (área 35 992 km², DEM GLO-30 90 m).</t>
        </is>
      </c>
    </row>
    <row r="3">
      <c r="A3" t="inlineStr"/>
    </row>
    <row r="4">
      <c r="A4" t="inlineStr">
        <is>
          <t>Fuente de caudales: IDEAM, archivo nacional HidrologiaNacionalDiaria.zip (actualizado 12/08/2026), variable Q_MEDIA_D (caudal medio diario, m³/s).</t>
        </is>
      </c>
    </row>
    <row r="5">
      <c r="A5" t="inlineStr">
        <is>
          <t>Ubicación: Catálogo Nacional de Estaciones del IDEAM (datos.gov.co, dataset hp9r-jxuu).</t>
        </is>
      </c>
    </row>
    <row r="6">
      <c r="A6" t="inlineStr"/>
    </row>
    <row r="7">
      <c r="A7" s="1" t="inlineStr">
        <is>
          <t>Criterio de validación (≥ 15 años de información):</t>
        </is>
      </c>
    </row>
    <row r="8">
      <c r="A8" t="inlineStr">
        <is>
          <t xml:space="preserve">  · Mes válido: ≥ 80 % de los días con dato; el caudal mensual es el promedio de los días.</t>
        </is>
      </c>
    </row>
    <row r="9">
      <c r="A9" t="inlineStr">
        <is>
          <t xml:space="preserve">  · Año válido: 12 meses válidos.</t>
        </is>
      </c>
    </row>
    <row r="10">
      <c r="A10" t="inlineStr">
        <is>
          <t xml:space="preserve">  · Estación validada: ≥ 15 años válidos en el periodo común 1981–2010 (periodo de la climatología IDEAM).</t>
        </is>
      </c>
    </row>
    <row r="11">
      <c r="A11" t="inlineStr">
        <is>
          <t xml:space="preserve">  · No cumplieron: Pte. Pescadero y Olaya (10 años), Mediacanoa (7), La Salvajina (termina en 1980); Anacaro no tiene serie de caudal.</t>
        </is>
      </c>
    </row>
    <row r="12">
      <c r="A12" t="inlineStr"/>
    </row>
    <row r="13">
      <c r="A13" t="inlineStr">
        <is>
          <t>Área de drenaje: delimitada con el DEM Copernicus GLO-30 remuestreado a 90 m (EPSG:3116), relleno de depresiones Priority-Flood + ε y direcciones de flujo D8.</t>
        </is>
      </c>
    </row>
    <row r="14">
      <c r="A14" t="inlineStr">
        <is>
          <t xml:space="preserve">  El punto de cada estación se ajusta a la celda más cercana del cauce con área acumulada ≥ 1000 km² (columna 'Ajuste al cauce').</t>
        </is>
      </c>
    </row>
    <row r="15">
      <c r="A15" t="inlineStr">
        <is>
          <t xml:space="preserve">  La Pintada se ajusta al cauce aguas arriba de la desembocadura del río Arma: entre Irra y La Pintada el caudal sólo aumenta 26 m³/s, mientras el Arma aporta ~42 m³/s (Quitasueño).</t>
        </is>
      </c>
    </row>
    <row r="16">
      <c r="A16" t="inlineStr">
        <is>
          <t xml:space="preserve">  En el Valle del Cauca (Juanchito, La Victoria) el cauce del DEM se separa 3–5 km del río real por lo plano del valle; el área de drenaje de esas estaciones tiene una incertidumbre del orden de ±5 %.</t>
        </is>
      </c>
    </row>
    <row r="17">
      <c r="A17" t="inlineStr"/>
    </row>
    <row r="18">
      <c r="A18" t="inlineStr">
        <is>
          <t>Caudal medio anual multianual = promedio de los caudales medios anuales de los años válidos 1981–2010 (hoja Q_anual).</t>
        </is>
      </c>
    </row>
    <row r="19">
      <c r="A19" t="inlineStr">
        <is>
          <t>Rendimiento q = Q / A  (L/s/km²);  lámina de escorrentía R = Q · 31 557 600 s / A  (mm/año).</t>
        </is>
      </c>
    </row>
    <row r="20">
      <c r="A20" t="inlineStr"/>
    </row>
    <row r="21">
      <c r="A21" t="inlineStr">
        <is>
          <t>Pto. Valdivia es el punto de cierre de referencia: está ~35 km aguas abajo de la presa y drena un área algo mayor que la cuenca; la hoja Resumen_Q incluye su transferencia por relación de áreas al cierre.</t>
        </is>
      </c>
    </row>
    <row r="22">
      <c r="A22" t="inlineStr">
        <is>
          <t>Celdas amarillas = datos de entrada; el resto son fórmulas de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9" customWidth="1" min="4" max="4"/>
    <col width="13" customWidth="1" min="5" max="5"/>
    <col width="14" customWidth="1" min="6" max="6"/>
    <col width="15" customWidth="1" min="7" max="7"/>
    <col width="18" customWidth="1" min="8" max="8"/>
    <col width="10" customWidth="1" min="9" max="9"/>
    <col width="11" customWidth="1" min="10" max="10"/>
    <col width="12" customWidth="1" min="11" max="11"/>
    <col width="12" customWidth="1" min="12" max="12"/>
    <col width="10" customWidth="1" min="13" max="13"/>
    <col width="12" customWidth="1" min="14" max="14"/>
    <col width="9" customWidth="1" min="15" max="15"/>
    <col width="10" customWidth="1" min="16" max="16"/>
    <col width="11" customWidth="1" min="17" max="17"/>
    <col width="11" customWidth="1" min="18" max="18"/>
    <col width="9" customWidth="1" min="19" max="19"/>
    <col width="9" customWidth="1" min="20" max="20"/>
    <col width="10" customWidth="1" min="21" max="21"/>
    <col width="8" customWidth="1" min="22" max="22"/>
  </cols>
  <sheetData>
    <row r="1" ht="48" customHeight="1">
      <c r="A1" s="2" t="inlineStr">
        <is>
          <t>Código</t>
        </is>
      </c>
      <c r="B1" s="2" t="inlineStr">
        <is>
          <t>Estación</t>
        </is>
      </c>
      <c r="C1" s="2" t="inlineStr">
        <is>
          <t>Corriente</t>
        </is>
      </c>
      <c r="D1" s="2" t="inlineStr">
        <is>
          <t>Rol</t>
        </is>
      </c>
      <c r="E1" s="2" t="inlineStr">
        <is>
          <t>Categoría</t>
        </is>
      </c>
      <c r="F1" s="2" t="inlineStr">
        <is>
          <t>Estado actual</t>
        </is>
      </c>
      <c r="G1" s="2" t="inlineStr">
        <is>
          <t>Departamento</t>
        </is>
      </c>
      <c r="H1" s="2" t="inlineStr">
        <is>
          <t>Municipio</t>
        </is>
      </c>
      <c r="I1" s="2" t="inlineStr">
        <is>
          <t>Latitud (°)</t>
        </is>
      </c>
      <c r="J1" s="2" t="inlineStr">
        <is>
          <t>Longitud (°)</t>
        </is>
      </c>
      <c r="K1" s="2" t="inlineStr">
        <is>
          <t>Este 3116 (m)</t>
        </is>
      </c>
      <c r="L1" s="2" t="inlineStr">
        <is>
          <t>Norte 3116 (m)</t>
        </is>
      </c>
      <c r="M1" s="2" t="inlineStr">
        <is>
          <t>Altitud (m s.n.m.)</t>
        </is>
      </c>
      <c r="N1" s="2" t="inlineStr">
        <is>
          <t>Área de drenaje (km²)</t>
        </is>
      </c>
      <c r="O1" s="2" t="inlineStr">
        <is>
          <t>% de la cuenca</t>
        </is>
      </c>
      <c r="P1" s="2" t="inlineStr">
        <is>
          <t>Ajuste al cauce (m)</t>
        </is>
      </c>
      <c r="Q1" s="2" t="inlineStr">
        <is>
          <t>Inicio registro</t>
        </is>
      </c>
      <c r="R1" s="2" t="inlineStr">
        <is>
          <t>Fin registro</t>
        </is>
      </c>
      <c r="S1" s="2" t="inlineStr">
        <is>
          <t>Años de registro</t>
        </is>
      </c>
      <c r="T1" s="2" t="inlineStr">
        <is>
          <t>% días con dato</t>
        </is>
      </c>
      <c r="U1" s="2" t="inlineStr">
        <is>
          <t>Años válidos 1981–2010</t>
        </is>
      </c>
      <c r="V1" s="2" t="inlineStr">
        <is>
          <t>¿&gt;15 años?</t>
        </is>
      </c>
    </row>
    <row r="2">
      <c r="A2" s="3" t="inlineStr">
        <is>
          <t>26027010</t>
        </is>
      </c>
      <c r="B2" s="3" t="inlineStr">
        <is>
          <t>La Balsa</t>
        </is>
      </c>
      <c r="C2" s="3" t="inlineStr">
        <is>
          <t>CAUCA</t>
        </is>
      </c>
      <c r="D2" s="3" t="inlineStr">
        <is>
          <t>cabecera</t>
        </is>
      </c>
      <c r="E2" s="3" t="inlineStr">
        <is>
          <t>Limnigráfica</t>
        </is>
      </c>
      <c r="F2" s="3" t="inlineStr">
        <is>
          <t>Activa</t>
        </is>
      </c>
      <c r="G2" s="3" t="inlineStr">
        <is>
          <t>Cauca</t>
        </is>
      </c>
      <c r="H2" s="3" t="inlineStr">
        <is>
          <t>Buenos Aires</t>
        </is>
      </c>
      <c r="I2" s="4" t="n">
        <v>3.091694</v>
      </c>
      <c r="J2" s="4" t="n">
        <v>-76.59908299999999</v>
      </c>
      <c r="K2" s="4" t="n">
        <v>719614.7</v>
      </c>
      <c r="L2" s="4" t="n">
        <v>833965.7</v>
      </c>
      <c r="M2" s="4" t="n">
        <v>987</v>
      </c>
      <c r="N2" s="4" t="n">
        <v>5075</v>
      </c>
      <c r="O2" s="5">
        <f>N2/35991.7749*100</f>
        <v/>
      </c>
      <c r="P2" s="3" t="n">
        <v>139</v>
      </c>
      <c r="Q2" s="6" t="n">
        <v>16803</v>
      </c>
      <c r="R2" s="6" t="n">
        <v>45757</v>
      </c>
      <c r="S2" s="5">
        <f>YEARFRAC(Q2,R2)</f>
        <v/>
      </c>
      <c r="T2" s="4" t="n">
        <v>85.2</v>
      </c>
      <c r="U2" s="4" t="n">
        <v>22</v>
      </c>
      <c r="V2" s="3">
        <f>IF(U2&gt;15,"Sí","No")</f>
        <v/>
      </c>
    </row>
    <row r="3">
      <c r="A3" s="3" t="inlineStr">
        <is>
          <t>26067010</t>
        </is>
      </c>
      <c r="B3" s="3" t="inlineStr">
        <is>
          <t>Juanchito</t>
        </is>
      </c>
      <c r="C3" s="3" t="inlineStr">
        <is>
          <t>CAUCA</t>
        </is>
      </c>
      <c r="D3" s="3" t="inlineStr">
        <is>
          <t>cuenca</t>
        </is>
      </c>
      <c r="E3" s="3" t="inlineStr">
        <is>
          <t>Limnigráfica</t>
        </is>
      </c>
      <c r="F3" s="3" t="inlineStr">
        <is>
          <t>Activa</t>
        </is>
      </c>
      <c r="G3" s="3" t="inlineStr">
        <is>
          <t>Valle Del Cauca</t>
        </is>
      </c>
      <c r="H3" s="3" t="inlineStr">
        <is>
          <t>Candelaria</t>
        </is>
      </c>
      <c r="I3" s="4" t="n">
        <v>3.451608</v>
      </c>
      <c r="J3" s="4" t="n">
        <v>-76.47538299999999</v>
      </c>
      <c r="K3" s="4" t="n">
        <v>733472.9</v>
      </c>
      <c r="L3" s="4" t="n">
        <v>873767.2</v>
      </c>
      <c r="M3" s="4" t="n">
        <v>950</v>
      </c>
      <c r="N3" s="4" t="n">
        <v>9344.200000000001</v>
      </c>
      <c r="O3" s="5">
        <f>N3/35991.7749*100</f>
        <v/>
      </c>
      <c r="P3" s="3" t="n">
        <v>3399</v>
      </c>
      <c r="Q3" s="6" t="n">
        <v>16711</v>
      </c>
      <c r="R3" s="6" t="n">
        <v>46246</v>
      </c>
      <c r="S3" s="5">
        <f>YEARFRAC(Q3,R3)</f>
        <v/>
      </c>
      <c r="T3" s="4" t="n">
        <v>83.90000000000001</v>
      </c>
      <c r="U3" s="4" t="n">
        <v>23</v>
      </c>
      <c r="V3" s="3">
        <f>IF(U3&gt;15,"Sí","No")</f>
        <v/>
      </c>
    </row>
    <row r="4">
      <c r="A4" s="3" t="inlineStr">
        <is>
          <t>26107070</t>
        </is>
      </c>
      <c r="B4" s="3" t="inlineStr">
        <is>
          <t>La Victoria</t>
        </is>
      </c>
      <c r="C4" s="3" t="inlineStr">
        <is>
          <t>CAUCA</t>
        </is>
      </c>
      <c r="D4" s="3" t="inlineStr">
        <is>
          <t>cuenca</t>
        </is>
      </c>
      <c r="E4" s="3" t="inlineStr">
        <is>
          <t>Limnigráfica</t>
        </is>
      </c>
      <c r="F4" s="3" t="inlineStr">
        <is>
          <t>Activa</t>
        </is>
      </c>
      <c r="G4" s="3" t="inlineStr">
        <is>
          <t>Valle Del Cauca</t>
        </is>
      </c>
      <c r="H4" s="3" t="inlineStr">
        <is>
          <t>La Victoria</t>
        </is>
      </c>
      <c r="I4" s="4" t="n">
        <v>4.516667</v>
      </c>
      <c r="J4" s="4" t="n">
        <v>-76.033333</v>
      </c>
      <c r="K4" s="4" t="n">
        <v>782908.2</v>
      </c>
      <c r="L4" s="4" t="n">
        <v>991496.9</v>
      </c>
      <c r="M4" s="4" t="n">
        <v>907</v>
      </c>
      <c r="N4" s="4" t="n">
        <v>16284.8</v>
      </c>
      <c r="O4" s="5">
        <f>N4/35991.7749*100</f>
        <v/>
      </c>
      <c r="P4" s="3" t="n">
        <v>4831</v>
      </c>
      <c r="Q4" s="6" t="n">
        <v>21551</v>
      </c>
      <c r="R4" s="6" t="n">
        <v>46242</v>
      </c>
      <c r="S4" s="5">
        <f>YEARFRAC(Q4,R4)</f>
        <v/>
      </c>
      <c r="T4" s="4" t="n">
        <v>84</v>
      </c>
      <c r="U4" s="4" t="n">
        <v>24</v>
      </c>
      <c r="V4" s="3">
        <f>IF(U4&gt;15,"Sí","No")</f>
        <v/>
      </c>
    </row>
    <row r="5">
      <c r="A5" s="3" t="inlineStr">
        <is>
          <t>26177030</t>
        </is>
      </c>
      <c r="B5" s="3" t="inlineStr">
        <is>
          <t>La Virginia</t>
        </is>
      </c>
      <c r="C5" s="3" t="inlineStr">
        <is>
          <t>CAUCA</t>
        </is>
      </c>
      <c r="D5" s="3" t="inlineStr">
        <is>
          <t>cuenca</t>
        </is>
      </c>
      <c r="E5" s="3" t="inlineStr">
        <is>
          <t>Limnigráfica</t>
        </is>
      </c>
      <c r="F5" s="3" t="inlineStr">
        <is>
          <t>Activa</t>
        </is>
      </c>
      <c r="G5" s="3" t="inlineStr">
        <is>
          <t>Risaralda</t>
        </is>
      </c>
      <c r="H5" s="3" t="inlineStr">
        <is>
          <t>La Virginia</t>
        </is>
      </c>
      <c r="I5" s="4" t="n">
        <v>4.8925</v>
      </c>
      <c r="J5" s="4" t="n">
        <v>-75.882694</v>
      </c>
      <c r="K5" s="4" t="n">
        <v>799742</v>
      </c>
      <c r="L5" s="4" t="n">
        <v>1033034.5</v>
      </c>
      <c r="M5" s="4" t="n">
        <v>922</v>
      </c>
      <c r="N5" s="4" t="n">
        <v>20549.1</v>
      </c>
      <c r="O5" s="5">
        <f>N5/35991.7749*100</f>
        <v/>
      </c>
      <c r="P5" s="3" t="n">
        <v>1201</v>
      </c>
      <c r="Q5" s="6" t="n">
        <v>17076</v>
      </c>
      <c r="R5" s="6" t="n">
        <v>46246</v>
      </c>
      <c r="S5" s="5">
        <f>YEARFRAC(Q5,R5)</f>
        <v/>
      </c>
      <c r="T5" s="4" t="n">
        <v>99.90000000000001</v>
      </c>
      <c r="U5" s="4" t="n">
        <v>29</v>
      </c>
      <c r="V5" s="3">
        <f>IF(U5&gt;15,"Sí","No")</f>
        <v/>
      </c>
    </row>
    <row r="6">
      <c r="A6" s="3" t="inlineStr">
        <is>
          <t>26167070</t>
        </is>
      </c>
      <c r="B6" s="3" t="inlineStr">
        <is>
          <t>Irra</t>
        </is>
      </c>
      <c r="C6" s="3" t="inlineStr">
        <is>
          <t>CAUCA</t>
        </is>
      </c>
      <c r="D6" s="3" t="inlineStr">
        <is>
          <t>cuenca</t>
        </is>
      </c>
      <c r="E6" s="3" t="inlineStr">
        <is>
          <t>Limnigráfica</t>
        </is>
      </c>
      <c r="F6" s="3" t="inlineStr">
        <is>
          <t>En Mantenimiento</t>
        </is>
      </c>
      <c r="G6" s="3" t="inlineStr">
        <is>
          <t>Caldas</t>
        </is>
      </c>
      <c r="H6" s="3" t="inlineStr">
        <is>
          <t>Neira</t>
        </is>
      </c>
      <c r="I6" s="4" t="n">
        <v>5.268306</v>
      </c>
      <c r="J6" s="4" t="n">
        <v>-75.66419399999999</v>
      </c>
      <c r="K6" s="4" t="n">
        <v>824089.8</v>
      </c>
      <c r="L6" s="4" t="n">
        <v>1074546.8</v>
      </c>
      <c r="M6" s="4" t="n">
        <v>766</v>
      </c>
      <c r="N6" s="4" t="n">
        <v>24571.2</v>
      </c>
      <c r="O6" s="5">
        <f>N6/35991.7749*100</f>
        <v/>
      </c>
      <c r="P6" s="3" t="n">
        <v>267</v>
      </c>
      <c r="Q6" s="6" t="n">
        <v>26299</v>
      </c>
      <c r="R6" s="6" t="n">
        <v>46246</v>
      </c>
      <c r="S6" s="5">
        <f>YEARFRAC(Q6,R6)</f>
        <v/>
      </c>
      <c r="T6" s="4" t="n">
        <v>95.7</v>
      </c>
      <c r="U6" s="4" t="n">
        <v>27</v>
      </c>
      <c r="V6" s="3">
        <f>IF(U6&gt;15,"Sí","No")</f>
        <v/>
      </c>
    </row>
    <row r="7">
      <c r="A7" s="3" t="inlineStr">
        <is>
          <t>26187110</t>
        </is>
      </c>
      <c r="B7" s="3" t="inlineStr">
        <is>
          <t>La Pintada</t>
        </is>
      </c>
      <c r="C7" s="3" t="inlineStr">
        <is>
          <t>CAUCA</t>
        </is>
      </c>
      <c r="D7" s="3" t="inlineStr">
        <is>
          <t>cuenca</t>
        </is>
      </c>
      <c r="E7" s="3" t="inlineStr">
        <is>
          <t>Limnimétrica</t>
        </is>
      </c>
      <c r="F7" s="3" t="inlineStr">
        <is>
          <t>Activa</t>
        </is>
      </c>
      <c r="G7" s="3" t="inlineStr">
        <is>
          <t>Antioquia</t>
        </is>
      </c>
      <c r="H7" s="3" t="inlineStr">
        <is>
          <t>La Pintada</t>
        </is>
      </c>
      <c r="I7" s="4" t="n">
        <v>5.741478</v>
      </c>
      <c r="J7" s="4" t="n">
        <v>-75.60056400000001</v>
      </c>
      <c r="K7" s="4" t="n">
        <v>831279.5</v>
      </c>
      <c r="L7" s="4" t="n">
        <v>1126873</v>
      </c>
      <c r="M7" s="4" t="n">
        <v>620</v>
      </c>
      <c r="N7" s="4" t="n">
        <v>26443.1</v>
      </c>
      <c r="O7" s="5">
        <f>N7/35991.7749*100</f>
        <v/>
      </c>
      <c r="P7" s="3" t="n">
        <v>452</v>
      </c>
      <c r="Q7" s="6" t="n">
        <v>23743</v>
      </c>
      <c r="R7" s="6" t="n">
        <v>46245</v>
      </c>
      <c r="S7" s="5">
        <f>YEARFRAC(Q7,R7)</f>
        <v/>
      </c>
      <c r="T7" s="4" t="n">
        <v>99.3</v>
      </c>
      <c r="U7" s="4" t="n">
        <v>30</v>
      </c>
      <c r="V7" s="3">
        <f>IF(U7&gt;15,"Sí","No")</f>
        <v/>
      </c>
    </row>
    <row r="8">
      <c r="A8" s="3" t="inlineStr">
        <is>
          <t>26207030</t>
        </is>
      </c>
      <c r="B8" s="3" t="inlineStr">
        <is>
          <t>Puente Iglesias</t>
        </is>
      </c>
      <c r="C8" s="3" t="inlineStr">
        <is>
          <t>CAUCA</t>
        </is>
      </c>
      <c r="D8" s="3" t="inlineStr">
        <is>
          <t>cuenca</t>
        </is>
      </c>
      <c r="E8" s="3" t="inlineStr">
        <is>
          <t>Limnigráfica</t>
        </is>
      </c>
      <c r="F8" s="3" t="inlineStr">
        <is>
          <t>Activa</t>
        </is>
      </c>
      <c r="G8" s="3" t="inlineStr">
        <is>
          <t>Antioquia</t>
        </is>
      </c>
      <c r="H8" s="3" t="inlineStr">
        <is>
          <t>Fredonia</t>
        </is>
      </c>
      <c r="I8" s="4" t="n">
        <v>5.829944</v>
      </c>
      <c r="J8" s="4" t="n">
        <v>-75.7055</v>
      </c>
      <c r="K8" s="4" t="n">
        <v>819680</v>
      </c>
      <c r="L8" s="4" t="n">
        <v>1136692</v>
      </c>
      <c r="M8" s="4" t="n">
        <v>655</v>
      </c>
      <c r="N8" s="4" t="n">
        <v>29005</v>
      </c>
      <c r="O8" s="5">
        <f>N8/35991.7749*100</f>
        <v/>
      </c>
      <c r="P8" s="3" t="n">
        <v>36</v>
      </c>
      <c r="Q8" s="6" t="n">
        <v>28856</v>
      </c>
      <c r="R8" s="6" t="n">
        <v>46245</v>
      </c>
      <c r="S8" s="5">
        <f>YEARFRAC(Q8,R8)</f>
        <v/>
      </c>
      <c r="T8" s="4" t="n">
        <v>92.7</v>
      </c>
      <c r="U8" s="4" t="n">
        <v>23</v>
      </c>
      <c r="V8" s="3">
        <f>IF(U8&gt;15,"Sí","No")</f>
        <v/>
      </c>
    </row>
    <row r="9">
      <c r="A9" s="3" t="inlineStr">
        <is>
          <t>26207080</t>
        </is>
      </c>
      <c r="B9" s="3" t="inlineStr">
        <is>
          <t>Bolombolo</t>
        </is>
      </c>
      <c r="C9" s="3" t="inlineStr">
        <is>
          <t>CAUCA</t>
        </is>
      </c>
      <c r="D9" s="3" t="inlineStr">
        <is>
          <t>cuenca</t>
        </is>
      </c>
      <c r="E9" s="3" t="inlineStr">
        <is>
          <t>Limnigráfica</t>
        </is>
      </c>
      <c r="F9" s="3" t="inlineStr">
        <is>
          <t>Activa</t>
        </is>
      </c>
      <c r="G9" s="3" t="inlineStr">
        <is>
          <t>Antioquia</t>
        </is>
      </c>
      <c r="H9" s="3" t="inlineStr">
        <is>
          <t>Venecia</t>
        </is>
      </c>
      <c r="I9" s="4" t="n">
        <v>5.97</v>
      </c>
      <c r="J9" s="4" t="n">
        <v>-75.84</v>
      </c>
      <c r="K9" s="4" t="n">
        <v>804827</v>
      </c>
      <c r="L9" s="4" t="n">
        <v>1152232.2</v>
      </c>
      <c r="M9" s="4" t="n">
        <v>1750</v>
      </c>
      <c r="N9" s="4" t="n">
        <v>30994.6</v>
      </c>
      <c r="O9" s="5">
        <f>N9/35991.7749*100</f>
        <v/>
      </c>
      <c r="P9" s="3" t="n">
        <v>123</v>
      </c>
      <c r="Q9" s="6" t="n">
        <v>26207</v>
      </c>
      <c r="R9" s="6" t="n">
        <v>46246</v>
      </c>
      <c r="S9" s="5">
        <f>YEARFRAC(Q9,R9)</f>
        <v/>
      </c>
      <c r="T9" s="4" t="n">
        <v>99.40000000000001</v>
      </c>
      <c r="U9" s="4" t="n">
        <v>29</v>
      </c>
      <c r="V9" s="3">
        <f>IF(U9&gt;15,"Sí","No")</f>
        <v/>
      </c>
    </row>
    <row r="10">
      <c r="A10" s="3" t="inlineStr">
        <is>
          <t>26217050</t>
        </is>
      </c>
      <c r="B10" s="3" t="inlineStr">
        <is>
          <t>Cañafisto</t>
        </is>
      </c>
      <c r="C10" s="3" t="inlineStr">
        <is>
          <t>CAUCA</t>
        </is>
      </c>
      <c r="D10" s="3" t="inlineStr">
        <is>
          <t>cuenca</t>
        </is>
      </c>
      <c r="E10" s="3" t="inlineStr">
        <is>
          <t>Limnigráfica</t>
        </is>
      </c>
      <c r="F10" s="3" t="inlineStr">
        <is>
          <t>Suspendida</t>
        </is>
      </c>
      <c r="G10" s="3" t="inlineStr">
        <is>
          <t>Antioquia</t>
        </is>
      </c>
      <c r="H10" s="3" t="inlineStr">
        <is>
          <t>Santa Fe De Antioquia</t>
        </is>
      </c>
      <c r="I10" s="4" t="n">
        <v>6.41725</v>
      </c>
      <c r="J10" s="4" t="n">
        <v>-75.819619</v>
      </c>
      <c r="K10" s="4" t="n">
        <v>807246.9</v>
      </c>
      <c r="L10" s="4" t="n">
        <v>1201707.6</v>
      </c>
      <c r="M10" s="4" t="n">
        <v>1999</v>
      </c>
      <c r="N10" s="4" t="n">
        <v>32704.4</v>
      </c>
      <c r="O10" s="5">
        <f>N10/35991.7749*100</f>
        <v/>
      </c>
      <c r="P10" s="3" t="n">
        <v>65</v>
      </c>
      <c r="Q10" s="6" t="n">
        <v>28856</v>
      </c>
      <c r="R10" s="6" t="n">
        <v>45900</v>
      </c>
      <c r="S10" s="5">
        <f>YEARFRAC(Q10,R10)</f>
        <v/>
      </c>
      <c r="T10" s="4" t="n">
        <v>74.2</v>
      </c>
      <c r="U10" s="4" t="n">
        <v>27</v>
      </c>
      <c r="V10" s="3">
        <f>IF(U10&gt;15,"Sí","No")</f>
        <v/>
      </c>
    </row>
    <row r="11">
      <c r="A11" s="3" t="inlineStr">
        <is>
          <t>26237040</t>
        </is>
      </c>
      <c r="B11" s="3" t="inlineStr">
        <is>
          <t>Puerto Valdivia</t>
        </is>
      </c>
      <c r="C11" s="3" t="inlineStr">
        <is>
          <t>CAUCA</t>
        </is>
      </c>
      <c r="D11" s="3" t="inlineStr">
        <is>
          <t>salida</t>
        </is>
      </c>
      <c r="E11" s="3" t="inlineStr">
        <is>
          <t>Limnigráfica</t>
        </is>
      </c>
      <c r="F11" s="3" t="inlineStr">
        <is>
          <t>Activa</t>
        </is>
      </c>
      <c r="G11" s="3" t="inlineStr">
        <is>
          <t>Antioquia</t>
        </is>
      </c>
      <c r="H11" s="3" t="inlineStr">
        <is>
          <t>Valdivia</t>
        </is>
      </c>
      <c r="I11" s="4" t="n">
        <v>7.286994</v>
      </c>
      <c r="J11" s="4" t="n">
        <v>-75.396731</v>
      </c>
      <c r="K11" s="4" t="n">
        <v>854310.5</v>
      </c>
      <c r="L11" s="4" t="n">
        <v>1297777.9</v>
      </c>
      <c r="M11" s="4" t="n">
        <v>110</v>
      </c>
      <c r="N11" s="4" t="n">
        <v>37267</v>
      </c>
      <c r="O11" s="5">
        <f>N11/35991.7749*100</f>
        <v/>
      </c>
      <c r="P11" s="3" t="n">
        <v>102</v>
      </c>
      <c r="Q11" s="6" t="n">
        <v>21916</v>
      </c>
      <c r="R11" s="6" t="n">
        <v>46246</v>
      </c>
      <c r="S11" s="5">
        <f>YEARFRAC(Q11,R11)</f>
        <v/>
      </c>
      <c r="T11" s="4" t="n">
        <v>89.09999999999999</v>
      </c>
      <c r="U11" s="4" t="n">
        <v>19</v>
      </c>
      <c r="V11" s="3">
        <f>IF(U11&gt;15,"Sí","No")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0" customHeight="1">
      <c r="A1" s="2" t="inlineStr">
        <is>
          <t>Fecha</t>
        </is>
      </c>
      <c r="B1" s="2" t="inlineStr">
        <is>
          <t>Año</t>
        </is>
      </c>
      <c r="C1" s="2" t="inlineStr">
        <is>
          <t>Mes</t>
        </is>
      </c>
      <c r="D1" s="2" t="inlineStr">
        <is>
          <t>La Balsa (26027010)</t>
        </is>
      </c>
      <c r="E1" s="2" t="inlineStr">
        <is>
          <t>Juanchito (26067010)</t>
        </is>
      </c>
      <c r="F1" s="2" t="inlineStr">
        <is>
          <t>La Victoria (26107070)</t>
        </is>
      </c>
      <c r="G1" s="2" t="inlineStr">
        <is>
          <t>La Virginia (26177030)</t>
        </is>
      </c>
      <c r="H1" s="2" t="inlineStr">
        <is>
          <t>Irra (26167070)</t>
        </is>
      </c>
      <c r="I1" s="2" t="inlineStr">
        <is>
          <t>La Pintada (26187110)</t>
        </is>
      </c>
      <c r="J1" s="2" t="inlineStr">
        <is>
          <t>Puente Iglesias (26207030)</t>
        </is>
      </c>
      <c r="K1" s="2" t="inlineStr">
        <is>
          <t>Bolombolo (26207080)</t>
        </is>
      </c>
      <c r="L1" s="2" t="inlineStr">
        <is>
          <t>Cañafisto (26217050)</t>
        </is>
      </c>
      <c r="M1" s="2" t="inlineStr">
        <is>
          <t>Puerto Valdivia (26237040)</t>
        </is>
      </c>
    </row>
    <row r="2">
      <c r="A2" s="7" t="n">
        <v>29587</v>
      </c>
      <c r="B2">
        <f>YEAR(A2)</f>
        <v/>
      </c>
      <c r="C2">
        <f>MONTH(A2)</f>
        <v/>
      </c>
      <c r="D2" s="8" t="n">
        <v>167.703</v>
      </c>
      <c r="E2" s="8" t="n">
        <v>209.865</v>
      </c>
      <c r="F2" s="8" t="n">
        <v>270.745</v>
      </c>
      <c r="G2" s="8" t="n">
        <v>361.29</v>
      </c>
      <c r="H2" s="8" t="n">
        <v>431.419</v>
      </c>
      <c r="I2" s="8" t="n">
        <v>407.677</v>
      </c>
      <c r="J2" s="8" t="n">
        <v>472.968</v>
      </c>
      <c r="K2" s="8" t="n">
        <v>501.387</v>
      </c>
      <c r="L2" s="8" t="n">
        <v>559.9349999999999</v>
      </c>
      <c r="M2" s="8" t="n">
        <v>643.742</v>
      </c>
    </row>
    <row r="3">
      <c r="A3" s="7" t="n">
        <v>29618</v>
      </c>
      <c r="B3">
        <f>YEAR(A3)</f>
        <v/>
      </c>
      <c r="C3">
        <f>MONTH(A3)</f>
        <v/>
      </c>
      <c r="D3" s="8" t="n">
        <v>177.061</v>
      </c>
      <c r="E3" s="8" t="n">
        <v>231.311</v>
      </c>
      <c r="F3" s="8" t="n">
        <v>242.971</v>
      </c>
      <c r="G3" s="8" t="n">
        <v>309.464</v>
      </c>
      <c r="H3" s="8" t="n">
        <v>365.286</v>
      </c>
      <c r="I3" s="8" t="n">
        <v>344.75</v>
      </c>
      <c r="J3" s="8" t="n">
        <v>439.929</v>
      </c>
      <c r="K3" s="8" t="n">
        <v>429.857</v>
      </c>
      <c r="L3" s="8" t="n">
        <v>469.036</v>
      </c>
      <c r="M3" s="8" t="n">
        <v>514.857</v>
      </c>
    </row>
    <row r="4">
      <c r="A4" s="7" t="n">
        <v>29646</v>
      </c>
      <c r="B4">
        <f>YEAR(A4)</f>
        <v/>
      </c>
      <c r="C4">
        <f>MONTH(A4)</f>
        <v/>
      </c>
      <c r="D4" s="8" t="n">
        <v>208.935</v>
      </c>
      <c r="E4" s="8" t="n">
        <v>252.997</v>
      </c>
      <c r="F4" s="8" t="n">
        <v>297.877</v>
      </c>
      <c r="G4" s="8" t="n">
        <v>405.032</v>
      </c>
      <c r="H4" s="8" t="n">
        <v>496.419</v>
      </c>
      <c r="I4" s="8" t="n">
        <v>459.323</v>
      </c>
      <c r="J4" s="8" t="n">
        <v>477.065</v>
      </c>
      <c r="K4" s="8" t="n">
        <v>548.452</v>
      </c>
      <c r="L4" s="8" t="n">
        <v>601.581</v>
      </c>
      <c r="M4" s="8" t="n">
        <v>676.1609999999999</v>
      </c>
    </row>
    <row r="5">
      <c r="A5" s="7" t="n">
        <v>29677</v>
      </c>
      <c r="B5">
        <f>YEAR(A5)</f>
        <v/>
      </c>
      <c r="C5">
        <f>MONTH(A5)</f>
        <v/>
      </c>
      <c r="D5" s="8" t="n">
        <v>321.687</v>
      </c>
      <c r="E5" s="8" t="n">
        <v>399.09</v>
      </c>
      <c r="F5" s="8" t="n">
        <v>500.64</v>
      </c>
      <c r="G5" s="8" t="n">
        <v>681.633</v>
      </c>
      <c r="H5" s="8" t="n">
        <v>778.367</v>
      </c>
      <c r="I5" s="8" t="n">
        <v>814.033</v>
      </c>
      <c r="J5" s="8" t="n">
        <v>769.333</v>
      </c>
      <c r="K5" s="8" t="n">
        <v>906.7329999999999</v>
      </c>
      <c r="L5" s="8" t="n">
        <v>991.467</v>
      </c>
      <c r="M5" s="8" t="n">
        <v>1076.533</v>
      </c>
    </row>
    <row r="6">
      <c r="A6" s="7" t="n">
        <v>29707</v>
      </c>
      <c r="B6">
        <f>YEAR(A6)</f>
        <v/>
      </c>
      <c r="C6">
        <f>MONTH(A6)</f>
        <v/>
      </c>
      <c r="D6" s="8" t="n">
        <v>378.452</v>
      </c>
      <c r="E6" s="8" t="n">
        <v>528.835</v>
      </c>
      <c r="F6" s="8" t="n">
        <v>830.261</v>
      </c>
      <c r="G6" s="8" t="n">
        <v>1155.581</v>
      </c>
      <c r="H6" s="8" t="n">
        <v>1330.419</v>
      </c>
      <c r="I6" s="8" t="n">
        <v>1537.032</v>
      </c>
      <c r="J6" s="8" t="n">
        <v>1433.258</v>
      </c>
      <c r="K6" s="8" t="n">
        <v>1634</v>
      </c>
      <c r="L6" s="8" t="n">
        <v>1798.29</v>
      </c>
      <c r="M6" s="8" t="n">
        <v>1986.484</v>
      </c>
    </row>
    <row r="7">
      <c r="A7" s="7" t="n">
        <v>29738</v>
      </c>
      <c r="B7">
        <f>YEAR(A7)</f>
        <v/>
      </c>
      <c r="C7">
        <f>MONTH(A7)</f>
        <v/>
      </c>
      <c r="D7" s="8" t="n">
        <v>240.017</v>
      </c>
      <c r="E7" s="8" t="n">
        <v>338.837</v>
      </c>
      <c r="F7" s="8" t="n">
        <v>581.37</v>
      </c>
      <c r="G7" s="8" t="n">
        <v>796.2</v>
      </c>
      <c r="H7" s="8" t="n">
        <v>953.933</v>
      </c>
      <c r="I7" s="8" t="n">
        <v>1134.133</v>
      </c>
      <c r="J7" s="8" t="n">
        <v>1319.333</v>
      </c>
      <c r="K7" s="8" t="n">
        <v>1319.967</v>
      </c>
      <c r="L7" s="8" t="n">
        <v>1541.867</v>
      </c>
      <c r="M7" s="8" t="n">
        <v>1735.067</v>
      </c>
    </row>
    <row r="8">
      <c r="A8" s="7" t="n">
        <v>29768</v>
      </c>
      <c r="B8">
        <f>YEAR(A8)</f>
        <v/>
      </c>
      <c r="C8">
        <f>MONTH(A8)</f>
        <v/>
      </c>
      <c r="D8" s="8" t="n">
        <v>182.394</v>
      </c>
      <c r="E8" s="8" t="n">
        <v>252.765</v>
      </c>
      <c r="F8" s="8" t="n">
        <v>379.552</v>
      </c>
      <c r="G8" s="8" t="n">
        <v>505.226</v>
      </c>
      <c r="H8" s="8" t="n">
        <v>659.3869999999999</v>
      </c>
      <c r="I8" s="8" t="n">
        <v>695.6130000000001</v>
      </c>
      <c r="J8" s="8" t="n">
        <v>806.29</v>
      </c>
      <c r="K8" s="8" t="n">
        <v>865.097</v>
      </c>
      <c r="L8" s="8" t="n">
        <v>1008.742</v>
      </c>
      <c r="M8" s="8" t="n">
        <v>1303</v>
      </c>
    </row>
    <row r="9">
      <c r="A9" s="7" t="n">
        <v>29799</v>
      </c>
      <c r="B9">
        <f>YEAR(A9)</f>
        <v/>
      </c>
      <c r="C9">
        <f>MONTH(A9)</f>
        <v/>
      </c>
      <c r="D9" s="8" t="n">
        <v>106.013</v>
      </c>
      <c r="E9" s="8" t="n">
        <v>123.852</v>
      </c>
      <c r="F9" s="8" t="n">
        <v>176.077</v>
      </c>
      <c r="G9" s="8" t="n">
        <v>255.839</v>
      </c>
      <c r="H9" s="8" t="n">
        <v>303</v>
      </c>
      <c r="I9" s="8" t="n">
        <v>322.452</v>
      </c>
      <c r="J9" s="8" t="n">
        <v>424.29</v>
      </c>
      <c r="K9" s="8" t="n">
        <v>465.613</v>
      </c>
      <c r="L9" s="8" t="n">
        <v>547.3869999999999</v>
      </c>
      <c r="M9" s="8" t="n">
        <v>743.645</v>
      </c>
    </row>
    <row r="10">
      <c r="A10" s="7" t="n">
        <v>29830</v>
      </c>
      <c r="B10">
        <f>YEAR(A10)</f>
        <v/>
      </c>
      <c r="C10">
        <f>MONTH(A10)</f>
        <v/>
      </c>
      <c r="D10" s="8" t="n">
        <v>96.813</v>
      </c>
      <c r="E10" s="8" t="n">
        <v>115.44</v>
      </c>
      <c r="F10" s="8" t="n">
        <v>175.08</v>
      </c>
      <c r="G10" s="8" t="n">
        <v>281.267</v>
      </c>
      <c r="H10" s="8" t="n">
        <v>355.067</v>
      </c>
      <c r="I10" s="8" t="n">
        <v>430.733</v>
      </c>
      <c r="J10" s="8" t="n">
        <v>569.433</v>
      </c>
      <c r="K10" s="8" t="n">
        <v>643</v>
      </c>
      <c r="L10" s="8" t="n">
        <v>726.333</v>
      </c>
      <c r="M10" s="8" t="n">
        <v>991.067</v>
      </c>
    </row>
    <row r="11">
      <c r="A11" s="7" t="n">
        <v>29860</v>
      </c>
      <c r="B11">
        <f>YEAR(A11)</f>
        <v/>
      </c>
      <c r="C11">
        <f>MONTH(A11)</f>
        <v/>
      </c>
      <c r="D11" s="8" t="n">
        <v>115.003</v>
      </c>
      <c r="E11" s="8" t="n">
        <v>148.258</v>
      </c>
      <c r="F11" s="8" t="n">
        <v>207.087</v>
      </c>
      <c r="G11" s="8" t="n">
        <v>323.806</v>
      </c>
      <c r="H11" s="8" t="n">
        <v>425.032</v>
      </c>
      <c r="I11" s="8" t="n">
        <v>461.097</v>
      </c>
      <c r="J11" s="8" t="n">
        <v>581.0650000000001</v>
      </c>
      <c r="K11" s="8" t="n">
        <v>652.0650000000001</v>
      </c>
      <c r="L11" s="8" t="n">
        <v>730.903</v>
      </c>
      <c r="M11" s="8" t="n">
        <v>1055.774</v>
      </c>
    </row>
    <row r="12">
      <c r="A12" s="7" t="n">
        <v>29891</v>
      </c>
      <c r="B12">
        <f>YEAR(A12)</f>
        <v/>
      </c>
      <c r="C12">
        <f>MONTH(A12)</f>
        <v/>
      </c>
      <c r="D12" s="8" t="n">
        <v>298.803</v>
      </c>
      <c r="E12" s="8" t="n">
        <v>370.783</v>
      </c>
      <c r="F12" s="8" t="n">
        <v>496.943</v>
      </c>
      <c r="G12" s="8" t="n">
        <v>754.7329999999999</v>
      </c>
      <c r="H12" s="8" t="n">
        <v>910.1</v>
      </c>
      <c r="I12" s="8" t="n">
        <v>1054.5</v>
      </c>
      <c r="J12" s="8" t="n"/>
      <c r="K12" s="8" t="n">
        <v>1232.133</v>
      </c>
      <c r="L12" s="8" t="n">
        <v>1321.467</v>
      </c>
      <c r="M12" s="8" t="n">
        <v>1734.067</v>
      </c>
    </row>
    <row r="13">
      <c r="A13" s="7" t="n">
        <v>29921</v>
      </c>
      <c r="B13">
        <f>YEAR(A13)</f>
        <v/>
      </c>
      <c r="C13">
        <f>MONTH(A13)</f>
        <v/>
      </c>
      <c r="D13" s="8" t="n">
        <v>277.355</v>
      </c>
      <c r="E13" s="8" t="n">
        <v>374.355</v>
      </c>
      <c r="F13" s="8" t="n">
        <v>542.168</v>
      </c>
      <c r="G13" s="8" t="n">
        <v>720.129</v>
      </c>
      <c r="H13" s="8" t="n">
        <v>846.71</v>
      </c>
      <c r="I13" s="8" t="n">
        <v>916.258</v>
      </c>
      <c r="J13" s="8" t="n"/>
      <c r="K13" s="8" t="n">
        <v>1072.161</v>
      </c>
      <c r="L13" s="8" t="n">
        <v>1162.581</v>
      </c>
      <c r="M13" s="8" t="n">
        <v>1339.677</v>
      </c>
    </row>
    <row r="14">
      <c r="A14" s="7" t="n">
        <v>29952</v>
      </c>
      <c r="B14">
        <f>YEAR(A14)</f>
        <v/>
      </c>
      <c r="C14">
        <f>MONTH(A14)</f>
        <v/>
      </c>
      <c r="D14" s="8" t="n">
        <v>361.413</v>
      </c>
      <c r="E14" s="8" t="n">
        <v>463.145</v>
      </c>
      <c r="F14" s="8" t="n">
        <v>640.568</v>
      </c>
      <c r="G14" s="8" t="n">
        <v>905.452</v>
      </c>
      <c r="H14" s="8" t="n">
        <v>1106.519</v>
      </c>
      <c r="I14" s="8" t="n">
        <v>1184.161</v>
      </c>
      <c r="J14" s="8" t="n">
        <v>1171.71</v>
      </c>
      <c r="K14" s="8" t="n">
        <v>1288.129</v>
      </c>
      <c r="L14" s="8" t="n">
        <v>1355.774</v>
      </c>
      <c r="M14" s="8" t="n">
        <v>1380.613</v>
      </c>
    </row>
    <row r="15">
      <c r="A15" s="7" t="n">
        <v>29983</v>
      </c>
      <c r="B15">
        <f>YEAR(A15)</f>
        <v/>
      </c>
      <c r="C15">
        <f>MONTH(A15)</f>
        <v/>
      </c>
      <c r="D15" s="8" t="n">
        <v>293.371</v>
      </c>
      <c r="E15" s="8" t="n">
        <v>365.479</v>
      </c>
      <c r="F15" s="8" t="n">
        <v>520.643</v>
      </c>
      <c r="G15" s="8" t="n">
        <v>678.5359999999999</v>
      </c>
      <c r="H15" s="8" t="n">
        <v>844.4109999999999</v>
      </c>
      <c r="I15" s="8" t="n">
        <v>910.25</v>
      </c>
      <c r="J15" s="8" t="n">
        <v>920.36</v>
      </c>
      <c r="K15" s="8" t="n">
        <v>1015.429</v>
      </c>
      <c r="L15" s="8" t="n">
        <v>1045.107</v>
      </c>
      <c r="M15" s="8" t="n">
        <v>1130.893</v>
      </c>
    </row>
    <row r="16">
      <c r="A16" s="7" t="n">
        <v>30011</v>
      </c>
      <c r="B16">
        <f>YEAR(A16)</f>
        <v/>
      </c>
      <c r="C16">
        <f>MONTH(A16)</f>
        <v/>
      </c>
      <c r="D16" s="8" t="n">
        <v>367.758</v>
      </c>
      <c r="E16" s="8" t="n">
        <v>451.913</v>
      </c>
      <c r="F16" s="8" t="n">
        <v>612.739</v>
      </c>
      <c r="G16" s="8" t="n">
        <v>766.097</v>
      </c>
      <c r="H16" s="8" t="n">
        <v>952.484</v>
      </c>
      <c r="I16" s="8" t="n">
        <v>977.194</v>
      </c>
      <c r="J16" s="8" t="n">
        <v>1024.556</v>
      </c>
      <c r="K16" s="8" t="n">
        <v>1048.355</v>
      </c>
      <c r="L16" s="8" t="n">
        <v>1109.548</v>
      </c>
      <c r="M16" s="8" t="n">
        <v>1109.387</v>
      </c>
    </row>
    <row r="17">
      <c r="A17" s="7" t="n">
        <v>30042</v>
      </c>
      <c r="B17">
        <f>YEAR(A17)</f>
        <v/>
      </c>
      <c r="C17">
        <f>MONTH(A17)</f>
        <v/>
      </c>
      <c r="D17" s="8" t="n">
        <v>393.683</v>
      </c>
      <c r="E17" s="8" t="n">
        <v>581.1799999999999</v>
      </c>
      <c r="F17" s="8" t="n">
        <v>800.013</v>
      </c>
      <c r="G17" s="8" t="n">
        <v>1062.8</v>
      </c>
      <c r="H17" s="8" t="n">
        <v>1428.933</v>
      </c>
      <c r="I17" s="8" t="n">
        <v>1330</v>
      </c>
      <c r="J17" s="8" t="n">
        <v>1378.296</v>
      </c>
      <c r="K17" s="8" t="n">
        <v>1635.6</v>
      </c>
      <c r="L17" s="8" t="n">
        <v>1607.333</v>
      </c>
      <c r="M17" s="8" t="n">
        <v>1631.933</v>
      </c>
    </row>
    <row r="18">
      <c r="A18" s="7" t="n">
        <v>30072</v>
      </c>
      <c r="B18">
        <f>YEAR(A18)</f>
        <v/>
      </c>
      <c r="C18">
        <f>MONTH(A18)</f>
        <v/>
      </c>
      <c r="D18" s="8" t="n">
        <v>411.355</v>
      </c>
      <c r="E18" s="8" t="n">
        <v>536.29</v>
      </c>
      <c r="F18" s="8" t="n">
        <v>747.677</v>
      </c>
      <c r="G18" s="8" t="n">
        <v>1055.548</v>
      </c>
      <c r="H18" s="8" t="n">
        <v>1482.935</v>
      </c>
      <c r="I18" s="8" t="n">
        <v>1413.581</v>
      </c>
      <c r="J18" s="8" t="n">
        <v>1443.241</v>
      </c>
      <c r="K18" s="8" t="n">
        <v>1801.935</v>
      </c>
      <c r="L18" s="8" t="n">
        <v>1831.194</v>
      </c>
      <c r="M18" s="8" t="n">
        <v>2067.71</v>
      </c>
    </row>
    <row r="19">
      <c r="A19" s="7" t="n">
        <v>30103</v>
      </c>
      <c r="B19">
        <f>YEAR(A19)</f>
        <v/>
      </c>
      <c r="C19">
        <f>MONTH(A19)</f>
        <v/>
      </c>
      <c r="D19" s="8" t="n">
        <v>216.78</v>
      </c>
      <c r="E19" s="8" t="n">
        <v>277.167</v>
      </c>
      <c r="F19" s="8" t="n">
        <v>484.323</v>
      </c>
      <c r="G19" s="8" t="n">
        <v>646.2670000000001</v>
      </c>
      <c r="H19" s="8" t="n"/>
      <c r="I19" s="8" t="n">
        <v>831.067</v>
      </c>
      <c r="J19" s="8" t="n">
        <v>940.167</v>
      </c>
      <c r="K19" s="8" t="n">
        <v>1067.767</v>
      </c>
      <c r="L19" s="8" t="n">
        <v>1135.1</v>
      </c>
      <c r="M19" s="8" t="n">
        <v>1376.067</v>
      </c>
    </row>
    <row r="20">
      <c r="A20" s="7" t="n">
        <v>30133</v>
      </c>
      <c r="B20">
        <f>YEAR(A20)</f>
        <v/>
      </c>
      <c r="C20">
        <f>MONTH(A20)</f>
        <v/>
      </c>
      <c r="D20" s="8" t="n">
        <v>164.316</v>
      </c>
      <c r="E20" s="8" t="n">
        <v>181.681</v>
      </c>
      <c r="F20" s="8" t="n">
        <v>253.361</v>
      </c>
      <c r="G20" s="8" t="n">
        <v>334.161</v>
      </c>
      <c r="H20" s="8" t="n"/>
      <c r="I20" s="8" t="n">
        <v>391.484</v>
      </c>
      <c r="J20" s="8" t="n">
        <v>486.76</v>
      </c>
      <c r="K20" s="8" t="n">
        <v>523.871</v>
      </c>
      <c r="L20" s="8" t="n">
        <v>556.548</v>
      </c>
      <c r="M20" s="8" t="n">
        <v>831.9349999999999</v>
      </c>
    </row>
    <row r="21">
      <c r="A21" s="7" t="n">
        <v>30164</v>
      </c>
      <c r="B21">
        <f>YEAR(A21)</f>
        <v/>
      </c>
      <c r="C21">
        <f>MONTH(A21)</f>
        <v/>
      </c>
      <c r="D21" s="8" t="n">
        <v>116.003</v>
      </c>
      <c r="E21" s="8" t="n">
        <v>120.619</v>
      </c>
      <c r="F21" s="8" t="n">
        <v>174.277</v>
      </c>
      <c r="G21" s="8" t="n">
        <v>227.258</v>
      </c>
      <c r="H21" s="8" t="n">
        <v>235.532</v>
      </c>
      <c r="I21" s="8" t="n">
        <v>270.548</v>
      </c>
      <c r="J21" s="8" t="n"/>
      <c r="K21" s="8" t="n">
        <v>364.839</v>
      </c>
      <c r="L21" s="8" t="n">
        <v>365.452</v>
      </c>
      <c r="M21" s="8" t="n">
        <v>679.655</v>
      </c>
    </row>
    <row r="22">
      <c r="A22" s="7" t="n">
        <v>30195</v>
      </c>
      <c r="B22">
        <f>YEAR(A22)</f>
        <v/>
      </c>
      <c r="C22">
        <f>MONTH(A22)</f>
        <v/>
      </c>
      <c r="D22" s="8" t="n">
        <v>107.927</v>
      </c>
      <c r="E22" s="8" t="n">
        <v>114.513</v>
      </c>
      <c r="F22" s="8" t="n">
        <v>149.92</v>
      </c>
      <c r="G22" s="8" t="n">
        <v>205.267</v>
      </c>
      <c r="H22" s="8" t="n">
        <v>234.133</v>
      </c>
      <c r="I22" s="8" t="n">
        <v>256.133</v>
      </c>
      <c r="J22" s="8" t="n">
        <v>347.345</v>
      </c>
      <c r="K22" s="8" t="n">
        <v>361.1</v>
      </c>
      <c r="L22" s="8" t="n">
        <v>360.6</v>
      </c>
      <c r="M22" s="8" t="n">
        <v>713.1</v>
      </c>
    </row>
    <row r="23">
      <c r="A23" s="7" t="n">
        <v>30225</v>
      </c>
      <c r="B23">
        <f>YEAR(A23)</f>
        <v/>
      </c>
      <c r="C23">
        <f>MONTH(A23)</f>
        <v/>
      </c>
      <c r="D23" s="8" t="n">
        <v>193.435</v>
      </c>
      <c r="E23" s="8" t="n">
        <v>279.258</v>
      </c>
      <c r="F23" s="8" t="n">
        <v>380.419</v>
      </c>
      <c r="G23" s="8" t="n">
        <v>500.419</v>
      </c>
      <c r="H23" s="8" t="n">
        <v>693.645</v>
      </c>
      <c r="I23" s="8" t="n">
        <v>643.3869999999999</v>
      </c>
      <c r="J23" s="8" t="n">
        <v>753.207</v>
      </c>
      <c r="K23" s="8" t="n">
        <v>852.484</v>
      </c>
      <c r="L23" s="8" t="n">
        <v>911.806</v>
      </c>
      <c r="M23" s="8" t="n">
        <v>1184.032</v>
      </c>
    </row>
    <row r="24">
      <c r="A24" s="7" t="n">
        <v>30256</v>
      </c>
      <c r="B24">
        <f>YEAR(A24)</f>
        <v/>
      </c>
      <c r="C24">
        <f>MONTH(A24)</f>
        <v/>
      </c>
      <c r="D24" s="8" t="n">
        <v>277.073</v>
      </c>
      <c r="E24" s="8" t="n">
        <v>355.74</v>
      </c>
      <c r="F24" s="8" t="n">
        <v>505.2</v>
      </c>
      <c r="G24" s="8" t="n">
        <v>662.367</v>
      </c>
      <c r="H24" s="8" t="n">
        <v>946.6</v>
      </c>
      <c r="I24" s="8" t="n">
        <v>847.367</v>
      </c>
      <c r="J24" s="8" t="n">
        <v>929.0359999999999</v>
      </c>
      <c r="K24" s="8" t="n">
        <v>1050.8</v>
      </c>
      <c r="L24" s="8" t="n">
        <v>1105.1</v>
      </c>
      <c r="M24" s="8" t="n">
        <v>1250.067</v>
      </c>
    </row>
    <row r="25">
      <c r="A25" s="7" t="n">
        <v>30286</v>
      </c>
      <c r="B25">
        <f>YEAR(A25)</f>
        <v/>
      </c>
      <c r="C25">
        <f>MONTH(A25)</f>
        <v/>
      </c>
      <c r="D25" s="8" t="n">
        <v>306.371</v>
      </c>
      <c r="E25" s="8" t="n">
        <v>382.477</v>
      </c>
      <c r="F25" s="8" t="n">
        <v>521.297</v>
      </c>
      <c r="G25" s="8" t="n">
        <v>650.0650000000001</v>
      </c>
      <c r="H25" s="8" t="n">
        <v>915.323</v>
      </c>
      <c r="I25" s="8" t="n">
        <v>771.742</v>
      </c>
      <c r="J25" s="8" t="n">
        <v>785.323</v>
      </c>
      <c r="K25" s="8" t="n">
        <v>929.806</v>
      </c>
      <c r="L25" s="8" t="n">
        <v>955.9349999999999</v>
      </c>
      <c r="M25" s="8" t="n">
        <v>1051.871</v>
      </c>
    </row>
    <row r="26">
      <c r="A26" s="7" t="n">
        <v>30317</v>
      </c>
      <c r="B26">
        <f>YEAR(A26)</f>
        <v/>
      </c>
      <c r="C26">
        <f>MONTH(A26)</f>
        <v/>
      </c>
      <c r="D26" s="8" t="n">
        <v>174.258</v>
      </c>
      <c r="E26" s="8" t="n">
        <v>223.716</v>
      </c>
      <c r="F26" s="8" t="n">
        <v>306.258</v>
      </c>
      <c r="G26" s="8" t="n">
        <v>404.194</v>
      </c>
      <c r="H26" s="8" t="n">
        <v>508.161</v>
      </c>
      <c r="I26" s="8" t="n">
        <v>455.258</v>
      </c>
      <c r="J26" s="8" t="n">
        <v>492.677</v>
      </c>
      <c r="K26" s="8" t="n">
        <v>549.742</v>
      </c>
      <c r="L26" s="8" t="n">
        <v>596.774</v>
      </c>
      <c r="M26" s="8" t="n">
        <v>671.71</v>
      </c>
    </row>
    <row r="27">
      <c r="A27" s="7" t="n">
        <v>30348</v>
      </c>
      <c r="B27">
        <f>YEAR(A27)</f>
        <v/>
      </c>
      <c r="C27">
        <f>MONTH(A27)</f>
        <v/>
      </c>
      <c r="D27" s="8" t="n">
        <v>166.361</v>
      </c>
      <c r="E27" s="8" t="n">
        <v>193.011</v>
      </c>
      <c r="F27" s="8" t="n">
        <v>223.571</v>
      </c>
      <c r="G27" s="8" t="n">
        <v>295.179</v>
      </c>
      <c r="H27" s="8" t="n">
        <v>450.214</v>
      </c>
      <c r="I27" s="8" t="n">
        <v>327.821</v>
      </c>
      <c r="J27" s="8" t="n">
        <v>384.893</v>
      </c>
      <c r="K27" s="8" t="n">
        <v>403.107</v>
      </c>
      <c r="L27" s="8" t="n">
        <v>444</v>
      </c>
      <c r="M27" s="8" t="n">
        <v>510.786</v>
      </c>
    </row>
    <row r="28">
      <c r="A28" s="7" t="n">
        <v>30376</v>
      </c>
      <c r="B28">
        <f>YEAR(A28)</f>
        <v/>
      </c>
      <c r="C28">
        <f>MONTH(A28)</f>
        <v/>
      </c>
      <c r="D28" s="8" t="n">
        <v>171.952</v>
      </c>
      <c r="E28" s="8" t="n">
        <v>229.926</v>
      </c>
      <c r="F28" s="8" t="n">
        <v>266.284</v>
      </c>
      <c r="G28" s="8" t="n">
        <v>336.806</v>
      </c>
      <c r="H28" s="8" t="n">
        <v>388</v>
      </c>
      <c r="I28" s="8" t="n">
        <v>376.516</v>
      </c>
      <c r="J28" s="8" t="n">
        <v>446.548</v>
      </c>
      <c r="K28" s="8" t="n">
        <v>475</v>
      </c>
      <c r="L28" s="8" t="n">
        <v>509.774</v>
      </c>
      <c r="M28" s="8" t="n">
        <v>575.677</v>
      </c>
    </row>
    <row r="29">
      <c r="A29" s="7" t="n">
        <v>30407</v>
      </c>
      <c r="B29">
        <f>YEAR(A29)</f>
        <v/>
      </c>
      <c r="C29">
        <f>MONTH(A29)</f>
        <v/>
      </c>
      <c r="D29" s="8" t="n">
        <v>329.367</v>
      </c>
      <c r="E29" s="8" t="n">
        <v>503.753</v>
      </c>
      <c r="F29" s="8" t="n">
        <v>711.4</v>
      </c>
      <c r="G29" s="8" t="n">
        <v>920.5</v>
      </c>
      <c r="H29" s="8" t="n">
        <v>1224.433</v>
      </c>
      <c r="I29" s="8" t="n">
        <v>1081.1</v>
      </c>
      <c r="J29" s="8" t="n">
        <v>1180.933</v>
      </c>
      <c r="K29" s="8" t="n">
        <v>1289.333</v>
      </c>
      <c r="L29" s="8" t="n">
        <v>1344.467</v>
      </c>
      <c r="M29" s="8" t="n">
        <v>1369.967</v>
      </c>
    </row>
    <row r="30">
      <c r="A30" s="7" t="n">
        <v>30437</v>
      </c>
      <c r="B30">
        <f>YEAR(A30)</f>
        <v/>
      </c>
      <c r="C30">
        <f>MONTH(A30)</f>
        <v/>
      </c>
      <c r="D30" s="8" t="n">
        <v>250.781</v>
      </c>
      <c r="E30" s="8" t="n">
        <v>381.645</v>
      </c>
      <c r="F30" s="8" t="n">
        <v>587.777</v>
      </c>
      <c r="G30" s="8" t="n">
        <v>812.903</v>
      </c>
      <c r="H30" s="8" t="n">
        <v>1191.161</v>
      </c>
      <c r="I30" s="8" t="n">
        <v>973.452</v>
      </c>
      <c r="J30" s="8" t="n">
        <v>1049.097</v>
      </c>
      <c r="K30" s="8" t="n">
        <v>1208.29</v>
      </c>
      <c r="L30" s="8" t="n">
        <v>1308.935</v>
      </c>
      <c r="M30" s="8" t="n">
        <v>1378.258</v>
      </c>
    </row>
    <row r="31">
      <c r="A31" s="7" t="n">
        <v>30468</v>
      </c>
      <c r="B31">
        <f>YEAR(A31)</f>
        <v/>
      </c>
      <c r="C31">
        <f>MONTH(A31)</f>
        <v/>
      </c>
      <c r="D31" s="8" t="n">
        <v>182.797</v>
      </c>
      <c r="E31" s="8" t="n">
        <v>264.46</v>
      </c>
      <c r="F31" s="8" t="n">
        <v>399.333</v>
      </c>
      <c r="G31" s="8" t="n">
        <v>579.7670000000001</v>
      </c>
      <c r="H31" s="8" t="n">
        <v>769.867</v>
      </c>
      <c r="I31" s="8" t="n">
        <v>746.2670000000001</v>
      </c>
      <c r="J31" s="8" t="n">
        <v>815.4829999999999</v>
      </c>
      <c r="K31" s="8" t="n">
        <v>928.667</v>
      </c>
      <c r="L31" s="8" t="n">
        <v>993.3</v>
      </c>
      <c r="M31" s="8" t="n">
        <v>1115.467</v>
      </c>
    </row>
    <row r="32">
      <c r="A32" s="7" t="n">
        <v>30498</v>
      </c>
      <c r="B32">
        <f>YEAR(A32)</f>
        <v/>
      </c>
      <c r="C32">
        <f>MONTH(A32)</f>
        <v/>
      </c>
      <c r="D32" s="8" t="n">
        <v>110.348</v>
      </c>
      <c r="E32" s="8" t="n">
        <v>133.874</v>
      </c>
      <c r="F32" s="8" t="n">
        <v>192.068</v>
      </c>
      <c r="G32" s="8" t="n">
        <v>278.71</v>
      </c>
      <c r="H32" s="8" t="n">
        <v>320.161</v>
      </c>
      <c r="I32" s="8" t="n">
        <v>327.258</v>
      </c>
      <c r="J32" s="8" t="n">
        <v>426.867</v>
      </c>
      <c r="K32" s="8" t="n">
        <v>479.581</v>
      </c>
      <c r="L32" s="8" t="n">
        <v>537.774</v>
      </c>
      <c r="M32" s="8" t="n">
        <v>754.968</v>
      </c>
    </row>
    <row r="33">
      <c r="A33" s="7" t="n">
        <v>30529</v>
      </c>
      <c r="B33">
        <f>YEAR(A33)</f>
        <v/>
      </c>
      <c r="C33">
        <f>MONTH(A33)</f>
        <v/>
      </c>
      <c r="D33" s="8" t="n">
        <v>103.368</v>
      </c>
      <c r="E33" s="8" t="n">
        <v>115.468</v>
      </c>
      <c r="F33" s="8" t="n">
        <v>154.1</v>
      </c>
      <c r="G33" s="8" t="n">
        <v>215.968</v>
      </c>
      <c r="H33" s="8" t="n">
        <v>218.871</v>
      </c>
      <c r="I33" s="8" t="n">
        <v>253.516</v>
      </c>
      <c r="J33" s="8" t="n">
        <v>328.759</v>
      </c>
      <c r="K33" s="8" t="n">
        <v>386.258</v>
      </c>
      <c r="L33" s="8" t="n">
        <v>424.129</v>
      </c>
      <c r="M33" s="8" t="n">
        <v>679</v>
      </c>
    </row>
    <row r="34">
      <c r="A34" s="7" t="n">
        <v>30560</v>
      </c>
      <c r="B34">
        <f>YEAR(A34)</f>
        <v/>
      </c>
      <c r="C34">
        <f>MONTH(A34)</f>
        <v/>
      </c>
      <c r="D34" s="8" t="n">
        <v>69.723</v>
      </c>
      <c r="E34" s="8" t="n">
        <v>77.447</v>
      </c>
      <c r="F34" s="8" t="n">
        <v>108.947</v>
      </c>
      <c r="G34" s="8" t="n">
        <v>172</v>
      </c>
      <c r="H34" s="8" t="n">
        <v>187.9</v>
      </c>
      <c r="I34" s="8" t="n">
        <v>232.8</v>
      </c>
      <c r="J34" s="8" t="n">
        <v>333.276</v>
      </c>
      <c r="K34" s="8" t="n">
        <v>380.433</v>
      </c>
      <c r="L34" s="8" t="n">
        <v>430.733</v>
      </c>
      <c r="M34" s="8" t="n">
        <v>693.1</v>
      </c>
    </row>
    <row r="35">
      <c r="A35" s="7" t="n">
        <v>30590</v>
      </c>
      <c r="B35">
        <f>YEAR(A35)</f>
        <v/>
      </c>
      <c r="C35">
        <f>MONTH(A35)</f>
        <v/>
      </c>
      <c r="D35" s="8" t="n">
        <v>105.894</v>
      </c>
      <c r="E35" s="8" t="n">
        <v>128.532</v>
      </c>
      <c r="F35" s="8" t="n">
        <v>150.497</v>
      </c>
      <c r="G35" s="8" t="n">
        <v>230.032</v>
      </c>
      <c r="H35" s="8" t="n">
        <v>292.258</v>
      </c>
      <c r="I35" s="8" t="n">
        <v>323.774</v>
      </c>
      <c r="J35" s="8" t="n">
        <v>407.2</v>
      </c>
      <c r="K35" s="8" t="n">
        <v>498.581</v>
      </c>
      <c r="L35" s="8" t="n">
        <v>544.129</v>
      </c>
      <c r="M35" s="8" t="n">
        <v>783.0650000000001</v>
      </c>
    </row>
    <row r="36">
      <c r="A36" s="7" t="n">
        <v>30621</v>
      </c>
      <c r="B36">
        <f>YEAR(A36)</f>
        <v/>
      </c>
      <c r="C36">
        <f>MONTH(A36)</f>
        <v/>
      </c>
      <c r="D36" s="8" t="n">
        <v>150.76</v>
      </c>
      <c r="E36" s="8" t="n">
        <v>199.71</v>
      </c>
      <c r="F36" s="8" t="n">
        <v>241.277</v>
      </c>
      <c r="G36" s="8" t="n">
        <v>344.967</v>
      </c>
      <c r="H36" s="8" t="n">
        <v>489.2</v>
      </c>
      <c r="I36" s="8" t="n">
        <v>461.033</v>
      </c>
      <c r="J36" s="8" t="n">
        <v>541</v>
      </c>
      <c r="K36" s="8" t="n">
        <v>617.867</v>
      </c>
      <c r="L36" s="8" t="n">
        <v>693.4</v>
      </c>
      <c r="M36" s="8" t="n">
        <v>915.2670000000001</v>
      </c>
    </row>
    <row r="37">
      <c r="A37" s="7" t="n">
        <v>30651</v>
      </c>
      <c r="B37">
        <f>YEAR(A37)</f>
        <v/>
      </c>
      <c r="C37">
        <f>MONTH(A37)</f>
        <v/>
      </c>
      <c r="D37" s="8" t="n">
        <v>251.135</v>
      </c>
      <c r="E37" s="8" t="n">
        <v>395.2</v>
      </c>
      <c r="F37" s="8" t="n">
        <v>533.123</v>
      </c>
      <c r="G37" s="8" t="n">
        <v>694.6130000000001</v>
      </c>
      <c r="H37" s="8" t="n">
        <v>890.774</v>
      </c>
      <c r="I37" s="8" t="n">
        <v>866.742</v>
      </c>
      <c r="J37" s="8" t="n">
        <v>938.967</v>
      </c>
      <c r="K37" s="8" t="n">
        <v>1121.742</v>
      </c>
      <c r="L37" s="8" t="n">
        <v>1142.839</v>
      </c>
      <c r="M37" s="8" t="n">
        <v>1265.29</v>
      </c>
    </row>
    <row r="38">
      <c r="A38" s="7" t="n">
        <v>30682</v>
      </c>
      <c r="B38">
        <f>YEAR(A38)</f>
        <v/>
      </c>
      <c r="C38">
        <f>MONTH(A38)</f>
        <v/>
      </c>
      <c r="D38" s="8" t="n">
        <v>304.271</v>
      </c>
      <c r="E38" s="8" t="n">
        <v>449.29</v>
      </c>
      <c r="F38" s="8" t="n">
        <v>608.129</v>
      </c>
      <c r="G38" s="8" t="n">
        <v>834.871</v>
      </c>
      <c r="H38" s="8" t="n">
        <v>927.226</v>
      </c>
      <c r="I38" s="8" t="n">
        <v>1007.806</v>
      </c>
      <c r="J38" s="8" t="n">
        <v>1090.452</v>
      </c>
      <c r="K38" s="8" t="n">
        <v>1185.29</v>
      </c>
      <c r="L38" s="8" t="n">
        <v>1218.258</v>
      </c>
      <c r="M38" s="8" t="n">
        <v>1291</v>
      </c>
    </row>
    <row r="39">
      <c r="A39" s="7" t="n">
        <v>30713</v>
      </c>
      <c r="B39">
        <f>YEAR(A39)</f>
        <v/>
      </c>
      <c r="C39">
        <f>MONTH(A39)</f>
        <v/>
      </c>
      <c r="D39" s="8" t="n">
        <v>272.248</v>
      </c>
      <c r="E39" s="8" t="n">
        <v>413.345</v>
      </c>
      <c r="F39" s="8" t="n">
        <v>564.172</v>
      </c>
      <c r="G39" s="8" t="n">
        <v>765.6900000000001</v>
      </c>
      <c r="H39" s="8" t="n">
        <v>835.276</v>
      </c>
      <c r="I39" s="8" t="n">
        <v>932.172</v>
      </c>
      <c r="J39" s="8" t="n">
        <v>1021.31</v>
      </c>
      <c r="K39" s="8" t="n">
        <v>1090.793</v>
      </c>
      <c r="L39" s="8" t="n">
        <v>1114.034</v>
      </c>
      <c r="M39" s="8" t="n">
        <v>1207.31</v>
      </c>
    </row>
    <row r="40">
      <c r="A40" s="7" t="n">
        <v>30742</v>
      </c>
      <c r="B40">
        <f>YEAR(A40)</f>
        <v/>
      </c>
      <c r="C40">
        <f>MONTH(A40)</f>
        <v/>
      </c>
      <c r="D40" s="8" t="n">
        <v>224.665</v>
      </c>
      <c r="E40" s="8" t="n">
        <v>288.419</v>
      </c>
      <c r="F40" s="8" t="n">
        <v>364.355</v>
      </c>
      <c r="G40" s="8" t="n">
        <v>516</v>
      </c>
      <c r="H40" s="8" t="n">
        <v>606.323</v>
      </c>
      <c r="I40" s="8" t="n">
        <v>612.8390000000001</v>
      </c>
      <c r="J40" s="8" t="n">
        <v>692.548</v>
      </c>
      <c r="K40" s="8" t="n">
        <v>741.774</v>
      </c>
      <c r="L40" s="8" t="n">
        <v>772.29</v>
      </c>
      <c r="M40" s="8" t="n">
        <v>851.258</v>
      </c>
    </row>
    <row r="41">
      <c r="A41" s="7" t="n">
        <v>30773</v>
      </c>
      <c r="B41">
        <f>YEAR(A41)</f>
        <v/>
      </c>
      <c r="C41">
        <f>MONTH(A41)</f>
        <v/>
      </c>
      <c r="D41" s="8" t="n">
        <v>250.58</v>
      </c>
      <c r="E41" s="8" t="n">
        <v>361.067</v>
      </c>
      <c r="F41" s="8" t="n">
        <v>446.633</v>
      </c>
      <c r="G41" s="8" t="n">
        <v>647.2</v>
      </c>
      <c r="H41" s="8" t="n">
        <v>735.7670000000001</v>
      </c>
      <c r="I41" s="8" t="n">
        <v>796.6</v>
      </c>
      <c r="J41" s="8" t="n">
        <v>857.7140000000001</v>
      </c>
      <c r="K41" s="8" t="n">
        <v>954.2329999999999</v>
      </c>
      <c r="L41" s="8" t="n">
        <v>962</v>
      </c>
      <c r="M41" s="8" t="n">
        <v>1025.3</v>
      </c>
    </row>
    <row r="42">
      <c r="A42" s="7" t="n">
        <v>30803</v>
      </c>
      <c r="B42">
        <f>YEAR(A42)</f>
        <v/>
      </c>
      <c r="C42">
        <f>MONTH(A42)</f>
        <v/>
      </c>
      <c r="D42" s="8" t="n">
        <v>308.113</v>
      </c>
      <c r="E42" s="8" t="n">
        <v>481.903</v>
      </c>
      <c r="F42" s="8" t="n">
        <v>654.226</v>
      </c>
      <c r="G42" s="8" t="n">
        <v>924.677</v>
      </c>
      <c r="H42" s="8" t="n">
        <v>1096.194</v>
      </c>
      <c r="I42" s="8" t="n">
        <v>1164.484</v>
      </c>
      <c r="J42" s="8" t="n">
        <v>1272.448</v>
      </c>
      <c r="K42" s="8" t="n">
        <v>1450.452</v>
      </c>
      <c r="L42" s="8" t="n">
        <v>1492.355</v>
      </c>
      <c r="M42" s="8" t="n">
        <v>1541.355</v>
      </c>
    </row>
    <row r="43">
      <c r="A43" s="7" t="n">
        <v>30834</v>
      </c>
      <c r="B43">
        <f>YEAR(A43)</f>
        <v/>
      </c>
      <c r="C43">
        <f>MONTH(A43)</f>
        <v/>
      </c>
      <c r="D43" s="8" t="n">
        <v>265.783</v>
      </c>
      <c r="E43" s="8" t="n">
        <v>388.067</v>
      </c>
      <c r="F43" s="8" t="n">
        <v>608.467</v>
      </c>
      <c r="G43" s="8" t="n">
        <v>924.367</v>
      </c>
      <c r="H43" s="8" t="n">
        <v>1086.967</v>
      </c>
      <c r="I43" s="8" t="n">
        <v>1229.367</v>
      </c>
      <c r="J43" s="8" t="n">
        <v>1294.897</v>
      </c>
      <c r="K43" s="8" t="n">
        <v>1486.767</v>
      </c>
      <c r="L43" s="8" t="n">
        <v>1578</v>
      </c>
      <c r="M43" s="8" t="n">
        <v>1684.9</v>
      </c>
    </row>
    <row r="44">
      <c r="A44" s="7" t="n">
        <v>30864</v>
      </c>
      <c r="B44">
        <f>YEAR(A44)</f>
        <v/>
      </c>
      <c r="C44">
        <f>MONTH(A44)</f>
        <v/>
      </c>
      <c r="D44" s="8" t="n">
        <v>182.497</v>
      </c>
      <c r="E44" s="8" t="n">
        <v>239.097</v>
      </c>
      <c r="F44" s="8" t="n">
        <v>352.71</v>
      </c>
      <c r="G44" s="8" t="n">
        <v>557.29</v>
      </c>
      <c r="H44" s="8" t="n">
        <v>710.774</v>
      </c>
      <c r="I44" s="8" t="n">
        <v>780.097</v>
      </c>
      <c r="J44" s="8" t="n">
        <v>896.607</v>
      </c>
      <c r="K44" s="8" t="n">
        <v>1033.645</v>
      </c>
      <c r="L44" s="8" t="n">
        <v>1118.548</v>
      </c>
      <c r="M44" s="8" t="n">
        <v>1287.516</v>
      </c>
    </row>
    <row r="45">
      <c r="A45" s="7" t="n">
        <v>30895</v>
      </c>
      <c r="B45">
        <f>YEAR(A45)</f>
        <v/>
      </c>
      <c r="C45">
        <f>MONTH(A45)</f>
        <v/>
      </c>
      <c r="D45" s="8" t="n">
        <v>144.148</v>
      </c>
      <c r="E45" s="8" t="n">
        <v>178</v>
      </c>
      <c r="F45" s="8" t="n">
        <v>251.871</v>
      </c>
      <c r="G45" s="8" t="n">
        <v>397.323</v>
      </c>
      <c r="H45" s="8" t="n">
        <v>519.6130000000001</v>
      </c>
      <c r="I45" s="8" t="n">
        <v>587.742</v>
      </c>
      <c r="J45" s="8" t="n">
        <v>707.5170000000001</v>
      </c>
      <c r="K45" s="8" t="n">
        <v>832.9349999999999</v>
      </c>
      <c r="L45" s="8" t="n">
        <v>864</v>
      </c>
      <c r="M45" s="8" t="n">
        <v>1081.903</v>
      </c>
    </row>
    <row r="46">
      <c r="A46" s="7" t="n">
        <v>30926</v>
      </c>
      <c r="B46">
        <f>YEAR(A46)</f>
        <v/>
      </c>
      <c r="C46">
        <f>MONTH(A46)</f>
        <v/>
      </c>
      <c r="D46" s="8" t="n">
        <v>170.65</v>
      </c>
      <c r="E46" s="8" t="n">
        <v>248.433</v>
      </c>
      <c r="F46" s="8" t="n">
        <v>336.567</v>
      </c>
      <c r="G46" s="8" t="n">
        <v>497.9</v>
      </c>
      <c r="H46" s="8" t="n">
        <v>646.667</v>
      </c>
      <c r="I46" s="8" t="n">
        <v>733.433</v>
      </c>
      <c r="J46" s="8" t="n"/>
      <c r="K46" s="8" t="n">
        <v>1024.7</v>
      </c>
      <c r="L46" s="8" t="n">
        <v>1064.433</v>
      </c>
      <c r="M46" s="8" t="n">
        <v>1243.267</v>
      </c>
    </row>
    <row r="47">
      <c r="A47" s="7" t="n">
        <v>30956</v>
      </c>
      <c r="B47">
        <f>YEAR(A47)</f>
        <v/>
      </c>
      <c r="C47">
        <f>MONTH(A47)</f>
        <v/>
      </c>
      <c r="D47" s="8" t="n">
        <v>294.932</v>
      </c>
      <c r="E47" s="8" t="n">
        <v>460.226</v>
      </c>
      <c r="F47" s="8" t="n">
        <v>566.581</v>
      </c>
      <c r="G47" s="8" t="n">
        <v>883.581</v>
      </c>
      <c r="H47" s="8" t="n">
        <v>1019.323</v>
      </c>
      <c r="I47" s="8" t="n">
        <v>1185.032</v>
      </c>
      <c r="J47" s="8" t="n">
        <v>1303.154</v>
      </c>
      <c r="K47" s="8" t="n">
        <v>1540.194</v>
      </c>
      <c r="L47" s="8" t="n">
        <v>1581.968</v>
      </c>
      <c r="M47" s="8" t="n">
        <v>1673.226</v>
      </c>
    </row>
    <row r="48">
      <c r="A48" s="7" t="n">
        <v>30987</v>
      </c>
      <c r="B48">
        <f>YEAR(A48)</f>
        <v/>
      </c>
      <c r="C48">
        <f>MONTH(A48)</f>
        <v/>
      </c>
      <c r="D48" s="8" t="n">
        <v>350.483</v>
      </c>
      <c r="E48" s="8" t="n">
        <v>615.7670000000001</v>
      </c>
      <c r="F48" s="8" t="n">
        <v>944</v>
      </c>
      <c r="G48" s="8" t="n">
        <v>1487.167</v>
      </c>
      <c r="H48" s="8" t="n">
        <v>1714.333</v>
      </c>
      <c r="I48" s="8" t="n">
        <v>1770</v>
      </c>
      <c r="J48" s="8" t="n">
        <v>1747.148</v>
      </c>
      <c r="K48" s="8" t="n">
        <v>2130.1</v>
      </c>
      <c r="L48" s="8" t="n">
        <v>2262.4</v>
      </c>
      <c r="M48" s="8" t="n">
        <v>2310.867</v>
      </c>
    </row>
    <row r="49">
      <c r="A49" s="7" t="n">
        <v>31017</v>
      </c>
      <c r="B49">
        <f>YEAR(A49)</f>
        <v/>
      </c>
      <c r="C49">
        <f>MONTH(A49)</f>
        <v/>
      </c>
      <c r="D49" s="8" t="n">
        <v>303.529</v>
      </c>
      <c r="E49" s="8" t="n">
        <v>444.29</v>
      </c>
      <c r="F49" s="8" t="n">
        <v>699.194</v>
      </c>
      <c r="G49" s="8" t="n">
        <v>943.9349999999999</v>
      </c>
      <c r="H49" s="8" t="n">
        <v>1099.355</v>
      </c>
      <c r="I49" s="8" t="n">
        <v>1133</v>
      </c>
      <c r="J49" s="8" t="n">
        <v>1201.111</v>
      </c>
      <c r="K49" s="8" t="n">
        <v>1394.484</v>
      </c>
      <c r="L49" s="8" t="n">
        <v>1433.903</v>
      </c>
      <c r="M49" s="8" t="n">
        <v>1473.129</v>
      </c>
    </row>
    <row r="50">
      <c r="A50" s="7" t="n">
        <v>31048</v>
      </c>
      <c r="B50">
        <f>YEAR(A50)</f>
        <v/>
      </c>
      <c r="C50">
        <f>MONTH(A50)</f>
        <v/>
      </c>
      <c r="D50" s="8" t="n">
        <v>275.39</v>
      </c>
      <c r="E50" s="8" t="n">
        <v>408.1</v>
      </c>
      <c r="F50" s="8" t="n">
        <v>529.145</v>
      </c>
      <c r="G50" s="8" t="n">
        <v>712.032</v>
      </c>
      <c r="H50" s="8" t="n">
        <v>860.581</v>
      </c>
      <c r="I50" s="8" t="n">
        <v>864.1609999999999</v>
      </c>
      <c r="J50" s="8" t="n">
        <v>978.323</v>
      </c>
      <c r="K50" s="8" t="n">
        <v>1065.387</v>
      </c>
      <c r="L50" s="8" t="n">
        <v>1057.452</v>
      </c>
      <c r="M50" s="8" t="n">
        <v>1081.516</v>
      </c>
    </row>
    <row r="51">
      <c r="A51" s="7" t="n">
        <v>31079</v>
      </c>
      <c r="B51">
        <f>YEAR(A51)</f>
        <v/>
      </c>
      <c r="C51">
        <f>MONTH(A51)</f>
        <v/>
      </c>
      <c r="D51" s="8" t="n">
        <v>174.993</v>
      </c>
      <c r="E51" s="8" t="n">
        <v>229.957</v>
      </c>
      <c r="F51" s="8" t="n">
        <v>320.746</v>
      </c>
      <c r="G51" s="8" t="n">
        <v>445.964</v>
      </c>
      <c r="H51" s="8" t="n">
        <v>553.4640000000001</v>
      </c>
      <c r="I51" s="8" t="n">
        <v>515.0359999999999</v>
      </c>
      <c r="J51" s="8" t="n">
        <v>605.7859999999999</v>
      </c>
      <c r="K51" s="8" t="n">
        <v>671.429</v>
      </c>
      <c r="L51" s="8" t="n">
        <v>681.607</v>
      </c>
      <c r="M51" s="8" t="n">
        <v>746.5</v>
      </c>
    </row>
    <row r="52">
      <c r="A52" s="7" t="n">
        <v>31107</v>
      </c>
      <c r="B52">
        <f>YEAR(A52)</f>
        <v/>
      </c>
      <c r="C52">
        <f>MONTH(A52)</f>
        <v/>
      </c>
      <c r="D52" s="8" t="n">
        <v>122.016</v>
      </c>
      <c r="E52" s="8" t="n">
        <v>150.816</v>
      </c>
      <c r="F52" s="8" t="n">
        <v>199.442</v>
      </c>
      <c r="G52" s="8" t="n">
        <v>293.871</v>
      </c>
      <c r="H52" s="8" t="n">
        <v>395.097</v>
      </c>
      <c r="I52" s="8" t="n">
        <v>369.903</v>
      </c>
      <c r="J52" s="8" t="n">
        <v>434.039</v>
      </c>
      <c r="K52" s="8" t="n">
        <v>509.032</v>
      </c>
      <c r="L52" s="8" t="n">
        <v>504.161</v>
      </c>
      <c r="M52" s="8" t="n">
        <v>600.1609999999999</v>
      </c>
    </row>
    <row r="53">
      <c r="A53" s="7" t="n">
        <v>31138</v>
      </c>
      <c r="B53">
        <f>YEAR(A53)</f>
        <v/>
      </c>
      <c r="C53">
        <f>MONTH(A53)</f>
        <v/>
      </c>
      <c r="D53" s="8" t="n">
        <v>114.757</v>
      </c>
      <c r="E53" s="8" t="n">
        <v>162.32</v>
      </c>
      <c r="F53" s="8" t="n">
        <v>250.073</v>
      </c>
      <c r="G53" s="8" t="n">
        <v>390.033</v>
      </c>
      <c r="H53" s="8" t="n">
        <v>470.833</v>
      </c>
      <c r="I53" s="8" t="n">
        <v>485.5</v>
      </c>
      <c r="J53" s="8" t="n">
        <v>579.467</v>
      </c>
      <c r="K53" s="8" t="n">
        <v>637.3</v>
      </c>
      <c r="L53" s="8" t="n">
        <v>634.5</v>
      </c>
      <c r="M53" s="8" t="n">
        <v>734.433</v>
      </c>
    </row>
    <row r="54">
      <c r="A54" s="7" t="n">
        <v>31168</v>
      </c>
      <c r="B54">
        <f>YEAR(A54)</f>
        <v/>
      </c>
      <c r="C54">
        <f>MONTH(A54)</f>
        <v/>
      </c>
      <c r="D54" s="8" t="n">
        <v>120.5</v>
      </c>
      <c r="E54" s="8" t="n">
        <v>181.861</v>
      </c>
      <c r="F54" s="8" t="n">
        <v>285.677</v>
      </c>
      <c r="G54" s="8" t="n">
        <v>442.581</v>
      </c>
      <c r="H54" s="8" t="n">
        <v>612.0650000000001</v>
      </c>
      <c r="I54" s="8" t="n">
        <v>586.226</v>
      </c>
      <c r="J54" s="8" t="n">
        <v>721.194</v>
      </c>
      <c r="K54" s="8" t="n">
        <v>783.419</v>
      </c>
      <c r="L54" s="8" t="n">
        <v>794.6130000000001</v>
      </c>
      <c r="M54" s="8" t="n">
        <v>893.548</v>
      </c>
    </row>
    <row r="55">
      <c r="A55" s="7" t="n">
        <v>31199</v>
      </c>
      <c r="B55">
        <f>YEAR(A55)</f>
        <v/>
      </c>
      <c r="C55">
        <f>MONTH(A55)</f>
        <v/>
      </c>
      <c r="D55" s="8" t="n">
        <v>148.897</v>
      </c>
      <c r="E55" s="8" t="n">
        <v>195.86</v>
      </c>
      <c r="F55" s="8" t="n">
        <v>299.02</v>
      </c>
      <c r="G55" s="8" t="n">
        <v>415.367</v>
      </c>
      <c r="H55" s="8" t="n">
        <v>510.267</v>
      </c>
      <c r="I55" s="8" t="n">
        <v>508.2</v>
      </c>
      <c r="J55" s="8" t="n">
        <v>589.8</v>
      </c>
      <c r="K55" s="8" t="n">
        <v>682.2</v>
      </c>
      <c r="L55" s="8" t="n">
        <v>678.567</v>
      </c>
      <c r="M55" s="8" t="n">
        <v>854.433</v>
      </c>
    </row>
    <row r="56">
      <c r="A56" s="7" t="n">
        <v>31229</v>
      </c>
      <c r="B56">
        <f>YEAR(A56)</f>
        <v/>
      </c>
      <c r="C56">
        <f>MONTH(A56)</f>
        <v/>
      </c>
      <c r="D56" s="8" t="n">
        <v>110.516</v>
      </c>
      <c r="E56" s="8" t="n">
        <v>117.935</v>
      </c>
      <c r="F56" s="8" t="n">
        <v>162.058</v>
      </c>
      <c r="G56" s="8" t="n">
        <v>228.161</v>
      </c>
      <c r="H56" s="8" t="n">
        <v>275</v>
      </c>
      <c r="I56" s="8" t="n">
        <v>274.645</v>
      </c>
      <c r="J56" s="8" t="n">
        <v>318.774</v>
      </c>
      <c r="K56" s="8" t="n">
        <v>400.097</v>
      </c>
      <c r="L56" s="8" t="n">
        <v>395.935</v>
      </c>
      <c r="M56" s="8" t="n">
        <v>640.71</v>
      </c>
    </row>
    <row r="57">
      <c r="A57" s="7" t="n">
        <v>31260</v>
      </c>
      <c r="B57">
        <f>YEAR(A57)</f>
        <v/>
      </c>
      <c r="C57">
        <f>MONTH(A57)</f>
        <v/>
      </c>
      <c r="D57" s="8" t="n">
        <v>187.329</v>
      </c>
      <c r="E57" s="8" t="n">
        <v>205.894</v>
      </c>
      <c r="F57" s="8" t="n">
        <v>246.787</v>
      </c>
      <c r="G57" s="8" t="n">
        <v>336.323</v>
      </c>
      <c r="H57" s="8" t="n">
        <v>426.29</v>
      </c>
      <c r="I57" s="8" t="n">
        <v>423</v>
      </c>
      <c r="J57" s="8" t="n">
        <v>495.677</v>
      </c>
      <c r="K57" s="8" t="n">
        <v>624.1609999999999</v>
      </c>
      <c r="L57" s="8" t="n">
        <v>631.968</v>
      </c>
      <c r="M57" s="8" t="n">
        <v>916.484</v>
      </c>
    </row>
    <row r="58">
      <c r="A58" s="7" t="n">
        <v>31291</v>
      </c>
      <c r="B58">
        <f>YEAR(A58)</f>
        <v/>
      </c>
      <c r="C58">
        <f>MONTH(A58)</f>
        <v/>
      </c>
      <c r="D58" s="8" t="n">
        <v>212.473</v>
      </c>
      <c r="E58" s="8" t="n">
        <v>247.34</v>
      </c>
      <c r="F58" s="8" t="n">
        <v>307.5</v>
      </c>
      <c r="G58" s="8" t="n">
        <v>410.733</v>
      </c>
      <c r="H58" s="8" t="n">
        <v>526.5</v>
      </c>
      <c r="I58" s="8" t="n">
        <v>530.667</v>
      </c>
      <c r="J58" s="8" t="n">
        <v>661.467</v>
      </c>
      <c r="K58" s="8" t="n">
        <v>771.3</v>
      </c>
      <c r="L58" s="8" t="n">
        <v>781.067</v>
      </c>
      <c r="M58" s="8" t="n">
        <v>1037</v>
      </c>
    </row>
    <row r="59">
      <c r="A59" s="7" t="n">
        <v>31321</v>
      </c>
      <c r="B59">
        <f>YEAR(A59)</f>
        <v/>
      </c>
      <c r="C59">
        <f>MONTH(A59)</f>
        <v/>
      </c>
      <c r="D59" s="8" t="n">
        <v>200.11</v>
      </c>
      <c r="E59" s="8" t="n">
        <v>279.426</v>
      </c>
      <c r="F59" s="8" t="n">
        <v>406.094</v>
      </c>
      <c r="G59" s="8" t="n">
        <v>609.032</v>
      </c>
      <c r="H59" s="8" t="n">
        <v>787.097</v>
      </c>
      <c r="I59" s="8" t="n">
        <v>813.452</v>
      </c>
      <c r="J59" s="8" t="n">
        <v>953.01</v>
      </c>
      <c r="K59" s="8" t="n">
        <v>1050.452</v>
      </c>
      <c r="L59" s="8" t="n">
        <v>1071</v>
      </c>
      <c r="M59" s="8" t="n">
        <v>1230.452</v>
      </c>
    </row>
    <row r="60">
      <c r="A60" s="7" t="n">
        <v>31352</v>
      </c>
      <c r="B60">
        <f>YEAR(A60)</f>
        <v/>
      </c>
      <c r="C60">
        <f>MONTH(A60)</f>
        <v/>
      </c>
      <c r="D60" s="8" t="n">
        <v>193.537</v>
      </c>
      <c r="E60" s="8" t="n">
        <v>300.613</v>
      </c>
      <c r="F60" s="8" t="n">
        <v>449.387</v>
      </c>
      <c r="G60" s="8" t="n">
        <v>675</v>
      </c>
      <c r="H60" s="8" t="n">
        <v>817.7</v>
      </c>
      <c r="I60" s="8" t="n">
        <v>854.2</v>
      </c>
      <c r="J60" s="8" t="n">
        <v>1021.4</v>
      </c>
      <c r="K60" s="8" t="n">
        <v>1185.3</v>
      </c>
      <c r="L60" s="8" t="n">
        <v>1200.433</v>
      </c>
      <c r="M60" s="8" t="n">
        <v>1285.2</v>
      </c>
    </row>
    <row r="61">
      <c r="A61" s="7" t="n">
        <v>31382</v>
      </c>
      <c r="B61">
        <f>YEAR(A61)</f>
        <v/>
      </c>
      <c r="C61">
        <f>MONTH(A61)</f>
        <v/>
      </c>
      <c r="D61" s="8" t="n">
        <v>229.09</v>
      </c>
      <c r="E61" s="8" t="n">
        <v>294.523</v>
      </c>
      <c r="F61" s="8" t="n">
        <v>412.626</v>
      </c>
      <c r="G61" s="8" t="n">
        <v>579.452</v>
      </c>
      <c r="H61" s="8" t="n">
        <v>746.742</v>
      </c>
      <c r="I61" s="8" t="n">
        <v>635.097</v>
      </c>
      <c r="J61" s="8" t="n">
        <v>801.268</v>
      </c>
      <c r="K61" s="8" t="n">
        <v>862.71</v>
      </c>
      <c r="L61" s="8" t="n">
        <v>888.452</v>
      </c>
      <c r="M61" s="8" t="n">
        <v>956.484</v>
      </c>
    </row>
    <row r="62">
      <c r="A62" s="7" t="n">
        <v>31413</v>
      </c>
      <c r="B62">
        <f>YEAR(A62)</f>
        <v/>
      </c>
      <c r="C62">
        <f>MONTH(A62)</f>
        <v/>
      </c>
      <c r="D62" s="8" t="n">
        <v>191.5</v>
      </c>
      <c r="E62" s="8" t="n">
        <v>284.91</v>
      </c>
      <c r="F62" s="8" t="n">
        <v>383.519</v>
      </c>
      <c r="G62" s="8" t="n">
        <v>531.032</v>
      </c>
      <c r="H62" s="8" t="n">
        <v>750.677</v>
      </c>
      <c r="I62" s="8" t="n">
        <v>592.71</v>
      </c>
      <c r="J62" s="8" t="n">
        <v>690.0650000000001</v>
      </c>
      <c r="K62" s="8" t="n">
        <v>715.452</v>
      </c>
      <c r="L62" s="8" t="n">
        <v>745.968</v>
      </c>
      <c r="M62" s="8" t="n">
        <v>842.29</v>
      </c>
    </row>
    <row r="63">
      <c r="A63" s="7" t="n">
        <v>31444</v>
      </c>
      <c r="B63">
        <f>YEAR(A63)</f>
        <v/>
      </c>
      <c r="C63">
        <f>MONTH(A63)</f>
        <v/>
      </c>
      <c r="D63" s="8" t="n">
        <v>257.718</v>
      </c>
      <c r="E63" s="8" t="n">
        <v>373.061</v>
      </c>
      <c r="F63" s="8" t="n">
        <v>491.793</v>
      </c>
      <c r="G63" s="8" t="n">
        <v>678.357</v>
      </c>
      <c r="H63" s="8" t="n">
        <v>936.7859999999999</v>
      </c>
      <c r="I63" s="8" t="n">
        <v>734.2859999999999</v>
      </c>
      <c r="J63" s="8" t="n">
        <v>849.2859999999999</v>
      </c>
      <c r="K63" s="8" t="n">
        <v>862.143</v>
      </c>
      <c r="L63" s="8" t="n">
        <v>896.857</v>
      </c>
      <c r="M63" s="8" t="n">
        <v>972.9640000000001</v>
      </c>
    </row>
    <row r="64">
      <c r="A64" s="7" t="n">
        <v>31472</v>
      </c>
      <c r="B64">
        <f>YEAR(A64)</f>
        <v/>
      </c>
      <c r="C64">
        <f>MONTH(A64)</f>
        <v/>
      </c>
      <c r="D64" s="8" t="n">
        <v>282.152</v>
      </c>
      <c r="E64" s="8" t="n">
        <v>423.532</v>
      </c>
      <c r="F64" s="8" t="n">
        <v>659.7190000000001</v>
      </c>
      <c r="G64" s="8" t="n">
        <v>850.645</v>
      </c>
      <c r="H64" s="8" t="n">
        <v>1094.935</v>
      </c>
      <c r="I64" s="8" t="n">
        <v>921.194</v>
      </c>
      <c r="J64" s="8" t="n">
        <v>1035.645</v>
      </c>
      <c r="K64" s="8" t="n">
        <v>1046.161</v>
      </c>
      <c r="L64" s="8" t="n">
        <v>1125.742</v>
      </c>
      <c r="M64" s="8" t="n">
        <v>1126.613</v>
      </c>
    </row>
    <row r="65">
      <c r="A65" s="7" t="n">
        <v>31503</v>
      </c>
      <c r="B65">
        <f>YEAR(A65)</f>
        <v/>
      </c>
      <c r="C65">
        <f>MONTH(A65)</f>
        <v/>
      </c>
      <c r="D65" s="8" t="n">
        <v>222.163</v>
      </c>
      <c r="E65" s="8" t="n">
        <v>346.54</v>
      </c>
      <c r="F65" s="8" t="n">
        <v>520.8869999999999</v>
      </c>
      <c r="G65" s="8" t="n">
        <v>698.933</v>
      </c>
      <c r="H65" s="8" t="n">
        <v>1004.567</v>
      </c>
      <c r="I65" s="8" t="n">
        <v>872.3</v>
      </c>
      <c r="J65" s="8" t="n">
        <v>1032.4</v>
      </c>
      <c r="K65" s="8" t="n">
        <v>1092.733</v>
      </c>
      <c r="L65" s="8" t="n">
        <v>1170.333</v>
      </c>
      <c r="M65" s="8" t="n">
        <v>1231.733</v>
      </c>
    </row>
    <row r="66">
      <c r="A66" s="7" t="n">
        <v>31533</v>
      </c>
      <c r="B66">
        <f>YEAR(A66)</f>
        <v/>
      </c>
      <c r="C66">
        <f>MONTH(A66)</f>
        <v/>
      </c>
      <c r="D66" s="8" t="n">
        <v>238.939</v>
      </c>
      <c r="E66" s="8" t="n">
        <v>339.284</v>
      </c>
      <c r="F66" s="8" t="n">
        <v>460.745</v>
      </c>
      <c r="G66" s="8" t="n">
        <v>637.29</v>
      </c>
      <c r="H66" s="8" t="n">
        <v>784.032</v>
      </c>
      <c r="I66" s="8" t="n">
        <v>782.355</v>
      </c>
      <c r="J66" s="8" t="n">
        <v>928.926</v>
      </c>
      <c r="K66" s="8" t="n">
        <v>1020.871</v>
      </c>
      <c r="L66" s="8" t="n">
        <v>1096.677</v>
      </c>
      <c r="M66" s="8" t="n">
        <v>1133.032</v>
      </c>
    </row>
    <row r="67">
      <c r="A67" s="7" t="n">
        <v>31564</v>
      </c>
      <c r="B67">
        <f>YEAR(A67)</f>
        <v/>
      </c>
      <c r="C67">
        <f>MONTH(A67)</f>
        <v/>
      </c>
      <c r="D67" s="8" t="n">
        <v>192.977</v>
      </c>
      <c r="E67" s="8" t="n">
        <v>265.21</v>
      </c>
      <c r="F67" s="8" t="n">
        <v>394.967</v>
      </c>
      <c r="G67" s="8" t="n">
        <v>555.533</v>
      </c>
      <c r="H67" s="8" t="n">
        <v>676.7329999999999</v>
      </c>
      <c r="I67" s="8" t="n">
        <v>672.7329999999999</v>
      </c>
      <c r="J67" s="8" t="n">
        <v>810.2329999999999</v>
      </c>
      <c r="K67" s="8" t="n">
        <v>892.633</v>
      </c>
      <c r="L67" s="8" t="n">
        <v>938.433</v>
      </c>
      <c r="M67" s="8" t="n">
        <v>1111.533</v>
      </c>
    </row>
    <row r="68">
      <c r="A68" s="7" t="n">
        <v>31594</v>
      </c>
      <c r="B68">
        <f>YEAR(A68)</f>
        <v/>
      </c>
      <c r="C68">
        <f>MONTH(A68)</f>
        <v/>
      </c>
      <c r="D68" s="8" t="n">
        <v>190.113</v>
      </c>
      <c r="E68" s="8" t="n">
        <v>225.687</v>
      </c>
      <c r="F68" s="8" t="n">
        <v>316.294</v>
      </c>
      <c r="G68" s="8" t="n">
        <v>421.484</v>
      </c>
      <c r="H68" s="8" t="n">
        <v>490.516</v>
      </c>
      <c r="I68" s="8" t="n">
        <v>474.548</v>
      </c>
      <c r="J68" s="8" t="n">
        <v>539.6130000000001</v>
      </c>
      <c r="K68" s="8" t="n">
        <v>633.032</v>
      </c>
      <c r="L68" s="8" t="n">
        <v>669.419</v>
      </c>
      <c r="M68" s="8" t="n">
        <v>833.968</v>
      </c>
    </row>
    <row r="69">
      <c r="A69" s="7" t="n">
        <v>31625</v>
      </c>
      <c r="B69">
        <f>YEAR(A69)</f>
        <v/>
      </c>
      <c r="C69">
        <f>MONTH(A69)</f>
        <v/>
      </c>
      <c r="D69" s="8" t="n">
        <v>175.494</v>
      </c>
      <c r="E69" s="8" t="n">
        <v>180.297</v>
      </c>
      <c r="F69" s="8" t="n">
        <v>215.271</v>
      </c>
      <c r="G69" s="8" t="n">
        <v>282.839</v>
      </c>
      <c r="H69" s="8" t="n">
        <v>304.935</v>
      </c>
      <c r="I69" s="8" t="n">
        <v>312</v>
      </c>
      <c r="J69" s="8" t="n">
        <v>380.467</v>
      </c>
      <c r="K69" s="8" t="n">
        <v>443.516</v>
      </c>
      <c r="L69" s="8" t="n">
        <v>465.839</v>
      </c>
      <c r="M69" s="8" t="n">
        <v>627.742</v>
      </c>
    </row>
    <row r="70">
      <c r="A70" s="7" t="n">
        <v>31656</v>
      </c>
      <c r="B70">
        <f>YEAR(A70)</f>
        <v/>
      </c>
      <c r="C70">
        <f>MONTH(A70)</f>
        <v/>
      </c>
      <c r="D70" s="8" t="n">
        <v>156.16</v>
      </c>
      <c r="E70" s="8" t="n">
        <v>159.747</v>
      </c>
      <c r="F70" s="8" t="n">
        <v>187.93</v>
      </c>
      <c r="G70" s="8" t="n">
        <v>252.6</v>
      </c>
      <c r="H70" s="8" t="n">
        <v>273.333</v>
      </c>
      <c r="I70" s="8" t="n">
        <v>288.833</v>
      </c>
      <c r="J70" s="8" t="n">
        <v>393.5</v>
      </c>
      <c r="K70" s="8" t="n">
        <v>428.733</v>
      </c>
      <c r="L70" s="8" t="n">
        <v>443.6</v>
      </c>
      <c r="M70" s="8" t="n">
        <v>611.2</v>
      </c>
    </row>
    <row r="71">
      <c r="A71" s="7" t="n">
        <v>31686</v>
      </c>
      <c r="B71">
        <f>YEAR(A71)</f>
        <v/>
      </c>
      <c r="C71">
        <f>MONTH(A71)</f>
        <v/>
      </c>
      <c r="D71" s="8" t="n">
        <v>223.503</v>
      </c>
      <c r="E71" s="8" t="n">
        <v>331.29</v>
      </c>
      <c r="F71" s="8" t="n">
        <v>490.261</v>
      </c>
      <c r="G71" s="8" t="n">
        <v>675.581</v>
      </c>
      <c r="H71" s="8" t="n">
        <v>818.968</v>
      </c>
      <c r="I71" s="8" t="n">
        <v>825.3869999999999</v>
      </c>
      <c r="J71" s="8" t="n">
        <v>943.1</v>
      </c>
      <c r="K71" s="8" t="n">
        <v>1065.806</v>
      </c>
      <c r="L71" s="8" t="n">
        <v>1092.968</v>
      </c>
      <c r="M71" s="8" t="n">
        <v>1286.387</v>
      </c>
    </row>
    <row r="72">
      <c r="A72" s="7" t="n">
        <v>31717</v>
      </c>
      <c r="B72">
        <f>YEAR(A72)</f>
        <v/>
      </c>
      <c r="C72">
        <f>MONTH(A72)</f>
        <v/>
      </c>
      <c r="D72" s="8" t="n">
        <v>256.88</v>
      </c>
      <c r="E72" s="8" t="n">
        <v>368.413</v>
      </c>
      <c r="F72" s="8" t="n">
        <v>543.157</v>
      </c>
      <c r="G72" s="8" t="n">
        <v>737.967</v>
      </c>
      <c r="H72" s="8" t="n">
        <v>847.833</v>
      </c>
      <c r="I72" s="8" t="n">
        <v>872.833</v>
      </c>
      <c r="J72" s="8" t="n">
        <v>956.172</v>
      </c>
      <c r="K72" s="8" t="n">
        <v>1086.367</v>
      </c>
      <c r="L72" s="8" t="n">
        <v>1138.433</v>
      </c>
      <c r="M72" s="8" t="n">
        <v>1217.333</v>
      </c>
    </row>
    <row r="73">
      <c r="A73" s="7" t="n">
        <v>31747</v>
      </c>
      <c r="B73">
        <f>YEAR(A73)</f>
        <v/>
      </c>
      <c r="C73">
        <f>MONTH(A73)</f>
        <v/>
      </c>
      <c r="D73" s="8" t="n">
        <v>194.429</v>
      </c>
      <c r="E73" s="8" t="n">
        <v>240.487</v>
      </c>
      <c r="F73" s="8" t="n">
        <v>322.952</v>
      </c>
      <c r="G73" s="8" t="n">
        <v>451</v>
      </c>
      <c r="H73" s="8" t="n">
        <v>522.097</v>
      </c>
      <c r="I73" s="8" t="n">
        <v>499.387</v>
      </c>
      <c r="J73" s="8" t="n">
        <v>560.903</v>
      </c>
      <c r="K73" s="8" t="n">
        <v>652.29</v>
      </c>
      <c r="L73" s="8" t="n">
        <v>675.355</v>
      </c>
      <c r="M73" s="8" t="n">
        <v>773.742</v>
      </c>
    </row>
    <row r="74">
      <c r="A74" s="7" t="n">
        <v>31778</v>
      </c>
      <c r="B74">
        <f>YEAR(A74)</f>
        <v/>
      </c>
      <c r="C74">
        <f>MONTH(A74)</f>
        <v/>
      </c>
      <c r="D74" s="8" t="n">
        <v>147.277</v>
      </c>
      <c r="E74" s="8" t="n">
        <v>177.248</v>
      </c>
      <c r="F74" s="8" t="n">
        <v>203.571</v>
      </c>
      <c r="G74" s="8" t="n">
        <v>277.903</v>
      </c>
      <c r="H74" s="8" t="n">
        <v>293.774</v>
      </c>
      <c r="I74" s="8" t="n">
        <v>293.742</v>
      </c>
      <c r="J74" s="8" t="n">
        <v>364.645</v>
      </c>
      <c r="K74" s="8" t="n">
        <v>419.581</v>
      </c>
      <c r="L74" s="8" t="n">
        <v>423.613</v>
      </c>
      <c r="M74" s="8" t="n">
        <v>490.452</v>
      </c>
    </row>
    <row r="75">
      <c r="A75" s="7" t="n">
        <v>31809</v>
      </c>
      <c r="B75">
        <f>YEAR(A75)</f>
        <v/>
      </c>
      <c r="C75">
        <f>MONTH(A75)</f>
        <v/>
      </c>
      <c r="D75" s="8" t="n">
        <v>142.586</v>
      </c>
      <c r="E75" s="8" t="n">
        <v>169.511</v>
      </c>
      <c r="F75" s="8" t="n">
        <v>190.157</v>
      </c>
      <c r="G75" s="8" t="n">
        <v>246.143</v>
      </c>
      <c r="H75" s="8" t="n">
        <v>245.643</v>
      </c>
      <c r="I75" s="8" t="n">
        <v>272.25</v>
      </c>
      <c r="J75" s="8" t="n">
        <v>321.393</v>
      </c>
      <c r="K75" s="8" t="n">
        <v>358.536</v>
      </c>
      <c r="L75" s="8" t="n">
        <v>370.536</v>
      </c>
      <c r="M75" s="8" t="n">
        <v>437</v>
      </c>
    </row>
    <row r="76">
      <c r="A76" s="7" t="n">
        <v>31837</v>
      </c>
      <c r="B76">
        <f>YEAR(A76)</f>
        <v/>
      </c>
      <c r="C76">
        <f>MONTH(A76)</f>
        <v/>
      </c>
      <c r="D76" s="8" t="n">
        <v>125.345</v>
      </c>
      <c r="E76" s="8" t="n">
        <v>166.042</v>
      </c>
      <c r="F76" s="8" t="n">
        <v>191.555</v>
      </c>
      <c r="G76" s="8" t="n">
        <v>257.032</v>
      </c>
      <c r="H76" s="8" t="n">
        <v>268.581</v>
      </c>
      <c r="I76" s="8" t="n">
        <v>277.387</v>
      </c>
      <c r="J76" s="8" t="n">
        <v>331.194</v>
      </c>
      <c r="K76" s="8" t="n">
        <v>360.29</v>
      </c>
      <c r="L76" s="8" t="n">
        <v>369.677</v>
      </c>
      <c r="M76" s="8" t="n"/>
    </row>
    <row r="77">
      <c r="A77" s="7" t="n">
        <v>31868</v>
      </c>
      <c r="B77">
        <f>YEAR(A77)</f>
        <v/>
      </c>
      <c r="C77">
        <f>MONTH(A77)</f>
        <v/>
      </c>
      <c r="D77" s="8" t="n">
        <v>125.39</v>
      </c>
      <c r="E77" s="8" t="n">
        <v>175.987</v>
      </c>
      <c r="F77" s="8" t="n">
        <v>211.24</v>
      </c>
      <c r="G77" s="8" t="n">
        <v>293.733</v>
      </c>
      <c r="H77" s="8" t="n">
        <v>321.233</v>
      </c>
      <c r="I77" s="8" t="n">
        <v>308.367</v>
      </c>
      <c r="J77" s="8" t="n">
        <v>380.633</v>
      </c>
      <c r="K77" s="8" t="n">
        <v>425.2</v>
      </c>
      <c r="L77" s="8" t="n">
        <v>437.867</v>
      </c>
      <c r="M77" s="8" t="n">
        <v>550.2</v>
      </c>
    </row>
    <row r="78">
      <c r="A78" s="7" t="n">
        <v>31898</v>
      </c>
      <c r="B78">
        <f>YEAR(A78)</f>
        <v/>
      </c>
      <c r="C78">
        <f>MONTH(A78)</f>
        <v/>
      </c>
      <c r="D78" s="8" t="n">
        <v>106.032</v>
      </c>
      <c r="E78" s="8" t="n">
        <v>211.274</v>
      </c>
      <c r="F78" s="8" t="n">
        <v>360.558</v>
      </c>
      <c r="G78" s="8" t="n">
        <v>510</v>
      </c>
      <c r="H78" s="8" t="n">
        <v>702.548</v>
      </c>
      <c r="I78" s="8" t="n">
        <v>609.871</v>
      </c>
      <c r="J78" s="8" t="n">
        <v>719.226</v>
      </c>
      <c r="K78" s="8" t="n">
        <v>813.258</v>
      </c>
      <c r="L78" s="8" t="n">
        <v>826.194</v>
      </c>
      <c r="M78" s="8" t="n">
        <v>903.0650000000001</v>
      </c>
    </row>
    <row r="79">
      <c r="A79" s="7" t="n">
        <v>31929</v>
      </c>
      <c r="B79">
        <f>YEAR(A79)</f>
        <v/>
      </c>
      <c r="C79">
        <f>MONTH(A79)</f>
        <v/>
      </c>
      <c r="D79" s="8" t="n">
        <v>109.43</v>
      </c>
      <c r="E79" s="8" t="n">
        <v>151.573</v>
      </c>
      <c r="F79" s="8" t="n">
        <v>202.747</v>
      </c>
      <c r="G79" s="8" t="n">
        <v>295.767</v>
      </c>
      <c r="H79" s="8" t="n">
        <v>316.733</v>
      </c>
      <c r="I79" s="8" t="n">
        <v>345.033</v>
      </c>
      <c r="J79" s="8" t="n">
        <v>410.733</v>
      </c>
      <c r="K79" s="8" t="n">
        <v>458.233</v>
      </c>
      <c r="L79" s="8" t="n">
        <v>472.633</v>
      </c>
      <c r="M79" s="8" t="n">
        <v>596</v>
      </c>
    </row>
    <row r="80">
      <c r="A80" s="7" t="n">
        <v>31959</v>
      </c>
      <c r="B80">
        <f>YEAR(A80)</f>
        <v/>
      </c>
      <c r="C80">
        <f>MONTH(A80)</f>
        <v/>
      </c>
      <c r="D80" s="8" t="n">
        <v>120.052</v>
      </c>
      <c r="E80" s="8" t="n">
        <v>136.942</v>
      </c>
      <c r="F80" s="8" t="n">
        <v>163.229</v>
      </c>
      <c r="G80" s="8" t="n">
        <v>231.161</v>
      </c>
      <c r="H80" s="8" t="n">
        <v>258.032</v>
      </c>
      <c r="I80" s="8" t="n">
        <v>264.677</v>
      </c>
      <c r="J80" s="8" t="n">
        <v>336.065</v>
      </c>
      <c r="K80" s="8" t="n">
        <v>425.839</v>
      </c>
      <c r="L80" s="8" t="n">
        <v>426.71</v>
      </c>
      <c r="M80" s="8" t="n">
        <v>597.29</v>
      </c>
    </row>
    <row r="81">
      <c r="A81" s="7" t="n">
        <v>31990</v>
      </c>
      <c r="B81">
        <f>YEAR(A81)</f>
        <v/>
      </c>
      <c r="C81">
        <f>MONTH(A81)</f>
        <v/>
      </c>
      <c r="D81" s="8" t="n">
        <v>143.461</v>
      </c>
      <c r="E81" s="8" t="n">
        <v>173.129</v>
      </c>
      <c r="F81" s="8" t="n">
        <v>219.719</v>
      </c>
      <c r="G81" s="8" t="n">
        <v>323.613</v>
      </c>
      <c r="H81" s="8" t="n">
        <v>384.065</v>
      </c>
      <c r="I81" s="8" t="n">
        <v>396.613</v>
      </c>
      <c r="J81" s="8" t="n">
        <v>473.839</v>
      </c>
      <c r="K81" s="8" t="n">
        <v>601.677</v>
      </c>
      <c r="L81" s="8" t="n">
        <v>604.903</v>
      </c>
      <c r="M81" s="8" t="n">
        <v>756.323</v>
      </c>
    </row>
    <row r="82">
      <c r="A82" s="7" t="n">
        <v>32021</v>
      </c>
      <c r="B82">
        <f>YEAR(A82)</f>
        <v/>
      </c>
      <c r="C82">
        <f>MONTH(A82)</f>
        <v/>
      </c>
      <c r="D82" s="8" t="n">
        <v>146.4</v>
      </c>
      <c r="E82" s="8" t="n">
        <v>160.17</v>
      </c>
      <c r="F82" s="8" t="n">
        <v>180.583</v>
      </c>
      <c r="G82" s="8" t="n">
        <v>262.233</v>
      </c>
      <c r="H82" s="8" t="n">
        <v>320.433</v>
      </c>
      <c r="I82" s="8" t="n">
        <v>314.5</v>
      </c>
      <c r="J82" s="8" t="n">
        <v>408.3</v>
      </c>
      <c r="K82" s="8" t="n">
        <v>495.3</v>
      </c>
      <c r="L82" s="8" t="n">
        <v>516.7329999999999</v>
      </c>
      <c r="M82" s="8" t="n">
        <v>688.1</v>
      </c>
    </row>
    <row r="83">
      <c r="A83" s="7" t="n">
        <v>32051</v>
      </c>
      <c r="B83">
        <f>YEAR(A83)</f>
        <v/>
      </c>
      <c r="C83">
        <f>MONTH(A83)</f>
        <v/>
      </c>
      <c r="D83" s="8" t="n">
        <v>157.961</v>
      </c>
      <c r="E83" s="8" t="n">
        <v>269.729</v>
      </c>
      <c r="F83" s="8" t="n">
        <v>369.755</v>
      </c>
      <c r="G83" s="8" t="n">
        <v>532.806</v>
      </c>
      <c r="H83" s="8" t="n">
        <v>688.6130000000001</v>
      </c>
      <c r="I83" s="8" t="n">
        <v>742.581</v>
      </c>
      <c r="J83" s="8" t="n">
        <v>865.774</v>
      </c>
      <c r="K83" s="8" t="n">
        <v>977.71</v>
      </c>
      <c r="L83" s="8" t="n">
        <v>997.71</v>
      </c>
      <c r="M83" s="8" t="n">
        <v>1228.129</v>
      </c>
    </row>
    <row r="84">
      <c r="A84" s="7" t="n">
        <v>32082</v>
      </c>
      <c r="B84">
        <f>YEAR(A84)</f>
        <v/>
      </c>
      <c r="C84">
        <f>MONTH(A84)</f>
        <v/>
      </c>
      <c r="D84" s="8" t="n">
        <v>148.537</v>
      </c>
      <c r="E84" s="8" t="n">
        <v>241.687</v>
      </c>
      <c r="F84" s="8" t="n">
        <v>337.597</v>
      </c>
      <c r="G84" s="8" t="n">
        <v>544.033</v>
      </c>
      <c r="H84" s="8" t="n">
        <v>709.667</v>
      </c>
      <c r="I84" s="8" t="n">
        <v>725.167</v>
      </c>
      <c r="J84" s="8" t="n">
        <v>843.103</v>
      </c>
      <c r="K84" s="8" t="n">
        <v>965.7670000000001</v>
      </c>
      <c r="L84" s="8" t="n">
        <v>981.7670000000001</v>
      </c>
      <c r="M84" s="8" t="n">
        <v>1161.267</v>
      </c>
    </row>
    <row r="85">
      <c r="A85" s="7" t="n">
        <v>32112</v>
      </c>
      <c r="B85">
        <f>YEAR(A85)</f>
        <v/>
      </c>
      <c r="C85">
        <f>MONTH(A85)</f>
        <v/>
      </c>
      <c r="D85" s="8" t="n">
        <v>149.542</v>
      </c>
      <c r="E85" s="8" t="n">
        <v>235.265</v>
      </c>
      <c r="F85" s="8" t="n">
        <v>317.252</v>
      </c>
      <c r="G85" s="8" t="n">
        <v>495.065</v>
      </c>
      <c r="H85" s="8" t="n">
        <v>569.8390000000001</v>
      </c>
      <c r="I85" s="8" t="n">
        <v>593.194</v>
      </c>
      <c r="J85" s="8" t="n">
        <v>693.677</v>
      </c>
      <c r="K85" s="8" t="n">
        <v>784.9349999999999</v>
      </c>
      <c r="L85" s="8" t="n">
        <v>806.484</v>
      </c>
      <c r="M85" s="8" t="n">
        <v>972.452</v>
      </c>
    </row>
    <row r="86">
      <c r="A86" s="7" t="n">
        <v>32143</v>
      </c>
      <c r="B86">
        <f>YEAR(A86)</f>
        <v/>
      </c>
      <c r="C86">
        <f>MONTH(A86)</f>
        <v/>
      </c>
      <c r="D86" s="8" t="n">
        <v>146.148</v>
      </c>
      <c r="E86" s="8" t="n">
        <v>167.374</v>
      </c>
      <c r="F86" s="8" t="n">
        <v>186.581</v>
      </c>
      <c r="G86" s="8" t="n">
        <v>260.065</v>
      </c>
      <c r="H86" s="8" t="n">
        <v>277.323</v>
      </c>
      <c r="I86" s="8" t="n">
        <v>290.452</v>
      </c>
      <c r="J86" s="8" t="n">
        <v>351.871</v>
      </c>
      <c r="K86" s="8" t="n">
        <v>414.484</v>
      </c>
      <c r="L86" s="8" t="n">
        <v>435.387</v>
      </c>
      <c r="M86" s="8" t="n">
        <v>503.355</v>
      </c>
    </row>
    <row r="87">
      <c r="A87" s="7" t="n">
        <v>32174</v>
      </c>
      <c r="B87">
        <f>YEAR(A87)</f>
        <v/>
      </c>
      <c r="C87">
        <f>MONTH(A87)</f>
        <v/>
      </c>
      <c r="D87" s="8" t="n">
        <v>162.197</v>
      </c>
      <c r="E87" s="8" t="n">
        <v>193.462</v>
      </c>
      <c r="F87" s="8" t="n">
        <v>202.655</v>
      </c>
      <c r="G87" s="8" t="n">
        <v>268.138</v>
      </c>
      <c r="H87" s="8" t="n">
        <v>298.345</v>
      </c>
      <c r="I87" s="8" t="n">
        <v>313.069</v>
      </c>
      <c r="J87" s="8" t="n">
        <v>362.483</v>
      </c>
      <c r="K87" s="8" t="n">
        <v>420.379</v>
      </c>
      <c r="L87" s="8" t="n">
        <v>446.897</v>
      </c>
      <c r="M87" s="8" t="n"/>
    </row>
    <row r="88">
      <c r="A88" s="7" t="n">
        <v>32203</v>
      </c>
      <c r="B88">
        <f>YEAR(A88)</f>
        <v/>
      </c>
      <c r="C88">
        <f>MONTH(A88)</f>
        <v/>
      </c>
      <c r="D88" s="8" t="n">
        <v>149.032</v>
      </c>
      <c r="E88" s="8" t="n">
        <v>183.745</v>
      </c>
      <c r="F88" s="8" t="n">
        <v>198.71</v>
      </c>
      <c r="G88" s="8" t="n">
        <v>275.097</v>
      </c>
      <c r="H88" s="8" t="n">
        <v>310.71</v>
      </c>
      <c r="I88" s="8" t="n">
        <v>313.71</v>
      </c>
      <c r="J88" s="8" t="n">
        <v>364.258</v>
      </c>
      <c r="K88" s="8" t="n">
        <v>408</v>
      </c>
      <c r="L88" s="8" t="n">
        <v>419.871</v>
      </c>
      <c r="M88" s="8" t="n">
        <v>508.24</v>
      </c>
    </row>
    <row r="89">
      <c r="A89" s="7" t="n">
        <v>32234</v>
      </c>
      <c r="B89">
        <f>YEAR(A89)</f>
        <v/>
      </c>
      <c r="C89">
        <f>MONTH(A89)</f>
        <v/>
      </c>
      <c r="D89" s="8" t="n">
        <v>134.21</v>
      </c>
      <c r="E89" s="8" t="n">
        <v>230.597</v>
      </c>
      <c r="F89" s="8" t="n">
        <v>297.667</v>
      </c>
      <c r="G89" s="8" t="n">
        <v>415.533</v>
      </c>
      <c r="H89" s="8" t="n">
        <v>498.133</v>
      </c>
      <c r="I89" s="8" t="n">
        <v>485.4</v>
      </c>
      <c r="J89" s="8" t="n">
        <v>569.133</v>
      </c>
      <c r="K89" s="8" t="n">
        <v>643.033</v>
      </c>
      <c r="L89" s="8" t="n">
        <v>655.133</v>
      </c>
      <c r="M89" s="8" t="n">
        <v>755.967</v>
      </c>
    </row>
    <row r="90">
      <c r="A90" s="7" t="n">
        <v>32264</v>
      </c>
      <c r="B90">
        <f>YEAR(A90)</f>
        <v/>
      </c>
      <c r="C90">
        <f>MONTH(A90)</f>
        <v/>
      </c>
      <c r="D90" s="8" t="n">
        <v>128.484</v>
      </c>
      <c r="E90" s="8" t="n">
        <v>218.797</v>
      </c>
      <c r="F90" s="8" t="n">
        <v>281.581</v>
      </c>
      <c r="G90" s="8" t="n">
        <v>417.097</v>
      </c>
      <c r="H90" s="8" t="n">
        <v>501.613</v>
      </c>
      <c r="I90" s="8" t="n">
        <v>521.677</v>
      </c>
      <c r="J90" s="8" t="n">
        <v>589.5170000000001</v>
      </c>
      <c r="K90" s="8" t="n">
        <v>712.226</v>
      </c>
      <c r="L90" s="8" t="n">
        <v>748.806</v>
      </c>
      <c r="M90" s="8" t="n">
        <v>832.226</v>
      </c>
    </row>
    <row r="91">
      <c r="A91" s="7" t="n">
        <v>32295</v>
      </c>
      <c r="B91">
        <f>YEAR(A91)</f>
        <v/>
      </c>
      <c r="C91">
        <f>MONTH(A91)</f>
        <v/>
      </c>
      <c r="D91" s="8" t="n">
        <v>126.923</v>
      </c>
      <c r="E91" s="8" t="n">
        <v>223.037</v>
      </c>
      <c r="F91" s="8" t="n">
        <v>315.033</v>
      </c>
      <c r="G91" s="8" t="n">
        <v>472.633</v>
      </c>
      <c r="H91" s="8" t="n">
        <v>605.7670000000001</v>
      </c>
      <c r="I91" s="8" t="n">
        <v>615.2670000000001</v>
      </c>
      <c r="J91" s="8" t="n"/>
      <c r="K91" s="8" t="n">
        <v>798.9</v>
      </c>
      <c r="L91" s="8" t="n">
        <v>834.167</v>
      </c>
      <c r="M91" s="8" t="n">
        <v>984.367</v>
      </c>
    </row>
    <row r="92">
      <c r="A92" s="7" t="n">
        <v>32325</v>
      </c>
      <c r="B92">
        <f>YEAR(A92)</f>
        <v/>
      </c>
      <c r="C92">
        <f>MONTH(A92)</f>
        <v/>
      </c>
      <c r="D92" s="8" t="n">
        <v>209.335</v>
      </c>
      <c r="E92" s="8" t="n">
        <v>323.252</v>
      </c>
      <c r="F92" s="8" t="n">
        <v>429.71</v>
      </c>
      <c r="G92" s="8" t="n">
        <v>580.8390000000001</v>
      </c>
      <c r="H92" s="8" t="n">
        <v>781.323</v>
      </c>
      <c r="I92" s="8" t="n">
        <v>712.581</v>
      </c>
      <c r="J92" s="8" t="n"/>
      <c r="K92" s="8" t="n">
        <v>938.6130000000001</v>
      </c>
      <c r="L92" s="8" t="n">
        <v>1033.323</v>
      </c>
      <c r="M92" s="8" t="n">
        <v>1174.387</v>
      </c>
    </row>
    <row r="93">
      <c r="A93" s="7" t="n">
        <v>32356</v>
      </c>
      <c r="B93">
        <f>YEAR(A93)</f>
        <v/>
      </c>
      <c r="C93">
        <f>MONTH(A93)</f>
        <v/>
      </c>
      <c r="D93" s="8" t="n">
        <v>211.794</v>
      </c>
      <c r="E93" s="8" t="n">
        <v>257.839</v>
      </c>
      <c r="F93" s="8" t="n">
        <v>293.839</v>
      </c>
      <c r="G93" s="8" t="n">
        <v>429.387</v>
      </c>
      <c r="H93" s="8" t="n">
        <v>580.516</v>
      </c>
      <c r="I93" s="8" t="n">
        <v>615</v>
      </c>
      <c r="J93" s="8" t="n">
        <v>733.64</v>
      </c>
      <c r="K93" s="8" t="n">
        <v>926.226</v>
      </c>
      <c r="L93" s="8" t="n">
        <v>1023.355</v>
      </c>
      <c r="M93" s="8" t="n">
        <v>1235.516</v>
      </c>
    </row>
    <row r="94">
      <c r="A94" s="7" t="n">
        <v>32387</v>
      </c>
      <c r="B94">
        <f>YEAR(A94)</f>
        <v/>
      </c>
      <c r="C94">
        <f>MONTH(A94)</f>
        <v/>
      </c>
      <c r="D94" s="8" t="n">
        <v>235.097</v>
      </c>
      <c r="E94" s="8" t="n">
        <v>331.1</v>
      </c>
      <c r="F94" s="8" t="n">
        <v>436.433</v>
      </c>
      <c r="G94" s="8" t="n">
        <v>630.967</v>
      </c>
      <c r="H94" s="8" t="n">
        <v>890.967</v>
      </c>
      <c r="I94" s="8" t="n">
        <v>890</v>
      </c>
      <c r="J94" s="8" t="n">
        <v>1140.552</v>
      </c>
      <c r="K94" s="8" t="n">
        <v>1329.133</v>
      </c>
      <c r="L94" s="8" t="n">
        <v>1405.467</v>
      </c>
      <c r="M94" s="8" t="n">
        <v>1601.5</v>
      </c>
    </row>
    <row r="95">
      <c r="A95" s="7" t="n">
        <v>32417</v>
      </c>
      <c r="B95">
        <f>YEAR(A95)</f>
        <v/>
      </c>
      <c r="C95">
        <f>MONTH(A95)</f>
        <v/>
      </c>
      <c r="D95" s="8" t="n">
        <v>183.997</v>
      </c>
      <c r="E95" s="8" t="n">
        <v>298.226</v>
      </c>
      <c r="F95" s="8" t="n">
        <v>424.645</v>
      </c>
      <c r="G95" s="8" t="n">
        <v>682.1609999999999</v>
      </c>
      <c r="H95" s="8" t="n">
        <v>978.032</v>
      </c>
      <c r="I95" s="8" t="n">
        <v>970.742</v>
      </c>
      <c r="J95" s="8" t="n"/>
      <c r="K95" s="8" t="n">
        <v>1385.29</v>
      </c>
      <c r="L95" s="8" t="n">
        <v>1459.839</v>
      </c>
      <c r="M95" s="8" t="n">
        <v>1684.226</v>
      </c>
    </row>
    <row r="96">
      <c r="A96" s="7" t="n">
        <v>32448</v>
      </c>
      <c r="B96">
        <f>YEAR(A96)</f>
        <v/>
      </c>
      <c r="C96">
        <f>MONTH(A96)</f>
        <v/>
      </c>
      <c r="D96" s="8" t="n">
        <v>299.003</v>
      </c>
      <c r="E96" s="8" t="n">
        <v>594.157</v>
      </c>
      <c r="F96" s="8" t="n">
        <v>817.433</v>
      </c>
      <c r="G96" s="8" t="n">
        <v>1218.867</v>
      </c>
      <c r="H96" s="8" t="n">
        <v>1506.5</v>
      </c>
      <c r="I96" s="8" t="n">
        <v>1605.833</v>
      </c>
      <c r="J96" s="8" t="n">
        <v>1738.345</v>
      </c>
      <c r="K96" s="8" t="n">
        <v>1859.333</v>
      </c>
      <c r="L96" s="8" t="n">
        <v>1926</v>
      </c>
      <c r="M96" s="8" t="n">
        <v>2125.5</v>
      </c>
    </row>
    <row r="97">
      <c r="A97" s="7" t="n">
        <v>32478</v>
      </c>
      <c r="B97">
        <f>YEAR(A97)</f>
        <v/>
      </c>
      <c r="C97">
        <f>MONTH(A97)</f>
        <v/>
      </c>
      <c r="D97" s="8" t="n">
        <v>408.877</v>
      </c>
      <c r="E97" s="8" t="n">
        <v>630.6130000000001</v>
      </c>
      <c r="F97" s="8" t="n">
        <v>935.194</v>
      </c>
      <c r="G97" s="8" t="n">
        <v>1311.484</v>
      </c>
      <c r="H97" s="8" t="n">
        <v>1570.581</v>
      </c>
      <c r="I97" s="8" t="n">
        <v>1661.323</v>
      </c>
      <c r="J97" s="8" t="n"/>
      <c r="K97" s="8" t="n">
        <v>1847.71</v>
      </c>
      <c r="L97" s="8" t="n">
        <v>1925.226</v>
      </c>
      <c r="M97" s="8" t="n">
        <v>2104.968</v>
      </c>
    </row>
    <row r="98">
      <c r="A98" s="7" t="n">
        <v>32509</v>
      </c>
      <c r="B98">
        <f>YEAR(A98)</f>
        <v/>
      </c>
      <c r="C98">
        <f>MONTH(A98)</f>
        <v/>
      </c>
      <c r="D98" s="8" t="n">
        <v>356.471</v>
      </c>
      <c r="E98" s="8" t="n">
        <v>481.123</v>
      </c>
      <c r="F98" s="8" t="n">
        <v>668.6130000000001</v>
      </c>
      <c r="G98" s="8" t="n">
        <v>848.29</v>
      </c>
      <c r="H98" s="8" t="n">
        <v>1103.452</v>
      </c>
      <c r="I98" s="8" t="n">
        <v>1002.161</v>
      </c>
      <c r="J98" s="8" t="n">
        <v>1069.393</v>
      </c>
      <c r="K98" s="8" t="n">
        <v>1213.097</v>
      </c>
      <c r="L98" s="8" t="n">
        <v>1259.065</v>
      </c>
      <c r="M98" s="8" t="n">
        <v>1331.387</v>
      </c>
    </row>
    <row r="99">
      <c r="A99" s="7" t="n">
        <v>32540</v>
      </c>
      <c r="B99">
        <f>YEAR(A99)</f>
        <v/>
      </c>
      <c r="C99">
        <f>MONTH(A99)</f>
        <v/>
      </c>
      <c r="D99" s="8" t="n">
        <v>320.611</v>
      </c>
      <c r="E99" s="8" t="n">
        <v>444.139</v>
      </c>
      <c r="F99" s="8" t="n">
        <v>563.239</v>
      </c>
      <c r="G99" s="8" t="n">
        <v>699.429</v>
      </c>
      <c r="H99" s="8" t="n">
        <v>915.7140000000001</v>
      </c>
      <c r="I99" s="8" t="n">
        <v>798.929</v>
      </c>
      <c r="J99" s="8" t="n">
        <v>912.857</v>
      </c>
      <c r="K99" s="8" t="n">
        <v>995.107</v>
      </c>
      <c r="L99" s="8" t="n">
        <v>1025.071</v>
      </c>
      <c r="M99" s="8" t="n">
        <v>1062.571</v>
      </c>
    </row>
    <row r="100">
      <c r="A100" s="7" t="n">
        <v>32568</v>
      </c>
      <c r="B100">
        <f>YEAR(A100)</f>
        <v/>
      </c>
      <c r="C100">
        <f>MONTH(A100)</f>
        <v/>
      </c>
      <c r="D100" s="8" t="n">
        <v>315.177</v>
      </c>
      <c r="E100" s="8" t="n">
        <v>432.706</v>
      </c>
      <c r="F100" s="8" t="n">
        <v>589.977</v>
      </c>
      <c r="G100" s="8" t="n">
        <v>726.419</v>
      </c>
      <c r="H100" s="8" t="n">
        <v>972.677</v>
      </c>
      <c r="I100" s="8" t="n">
        <v>809.581</v>
      </c>
      <c r="J100" s="8" t="n">
        <v>922.097</v>
      </c>
      <c r="K100" s="8" t="n">
        <v>978.226</v>
      </c>
      <c r="L100" s="8" t="n">
        <v>1016.548</v>
      </c>
      <c r="M100" s="8" t="n">
        <v>1023.065</v>
      </c>
    </row>
    <row r="101">
      <c r="A101" s="7" t="n">
        <v>32599</v>
      </c>
      <c r="B101">
        <f>YEAR(A101)</f>
        <v/>
      </c>
      <c r="C101">
        <f>MONTH(A101)</f>
        <v/>
      </c>
      <c r="D101" s="8" t="n">
        <v>209.69</v>
      </c>
      <c r="E101" s="8" t="n">
        <v>259.85</v>
      </c>
      <c r="F101" s="8" t="n">
        <v>348.443</v>
      </c>
      <c r="G101" s="8" t="n">
        <v>451.967</v>
      </c>
      <c r="H101" s="8" t="n">
        <v>647.9</v>
      </c>
      <c r="I101" s="8" t="n">
        <v>562.8</v>
      </c>
      <c r="J101" s="8" t="n">
        <v>634.833</v>
      </c>
      <c r="K101" s="8" t="n">
        <v>702.6</v>
      </c>
      <c r="L101" s="8" t="n">
        <v>733.933</v>
      </c>
      <c r="M101" s="8" t="n">
        <v>824.3</v>
      </c>
    </row>
    <row r="102">
      <c r="A102" s="7" t="n">
        <v>32629</v>
      </c>
      <c r="B102">
        <f>YEAR(A102)</f>
        <v/>
      </c>
      <c r="C102">
        <f>MONTH(A102)</f>
        <v/>
      </c>
      <c r="D102" s="8" t="n">
        <v>162.797</v>
      </c>
      <c r="E102" s="8" t="n">
        <v>253.155</v>
      </c>
      <c r="F102" s="8" t="n">
        <v>426.532</v>
      </c>
      <c r="G102" s="8" t="n">
        <v>556.1609999999999</v>
      </c>
      <c r="H102" s="8" t="n">
        <v>796.861</v>
      </c>
      <c r="I102" s="8" t="n">
        <v>747.419</v>
      </c>
      <c r="J102" s="8" t="n">
        <v>822.1849999999999</v>
      </c>
      <c r="K102" s="8" t="n">
        <v>934</v>
      </c>
      <c r="L102" s="8" t="n">
        <v>1000.71</v>
      </c>
      <c r="M102" s="8" t="n">
        <v>1128.387</v>
      </c>
    </row>
    <row r="103">
      <c r="A103" s="7" t="n">
        <v>32660</v>
      </c>
      <c r="B103">
        <f>YEAR(A103)</f>
        <v/>
      </c>
      <c r="C103">
        <f>MONTH(A103)</f>
        <v/>
      </c>
      <c r="D103" s="8" t="n">
        <v>144.703</v>
      </c>
      <c r="E103" s="8" t="n">
        <v>189.6</v>
      </c>
      <c r="F103" s="8" t="n">
        <v>281.223</v>
      </c>
      <c r="G103" s="8" t="n">
        <v>403.133</v>
      </c>
      <c r="H103" s="8" t="n">
        <v>560.8</v>
      </c>
      <c r="I103" s="8" t="n">
        <v>559.367</v>
      </c>
      <c r="J103" s="8" t="n">
        <v>661.52</v>
      </c>
      <c r="K103" s="8" t="n">
        <v>801.867</v>
      </c>
      <c r="L103" s="8" t="n">
        <v>852.2670000000001</v>
      </c>
      <c r="M103" s="8" t="n">
        <v>924.8</v>
      </c>
    </row>
    <row r="104">
      <c r="A104" s="7" t="n">
        <v>32690</v>
      </c>
      <c r="B104">
        <f>YEAR(A104)</f>
        <v/>
      </c>
      <c r="C104">
        <f>MONTH(A104)</f>
        <v/>
      </c>
      <c r="D104" s="8" t="n">
        <v>191.168</v>
      </c>
      <c r="E104" s="8" t="n">
        <v>217.794</v>
      </c>
      <c r="F104" s="8" t="n">
        <v>271.613</v>
      </c>
      <c r="G104" s="8" t="n">
        <v>353.323</v>
      </c>
      <c r="H104" s="8" t="n">
        <v>442.581</v>
      </c>
      <c r="I104" s="8" t="n">
        <v>477.871</v>
      </c>
      <c r="J104" s="8" t="n">
        <v>538.4</v>
      </c>
      <c r="K104" s="8" t="n">
        <v>607</v>
      </c>
      <c r="L104" s="8" t="n">
        <v>638.806</v>
      </c>
      <c r="M104" s="8" t="n">
        <v>766.258</v>
      </c>
    </row>
    <row r="105">
      <c r="A105" s="7" t="n">
        <v>32721</v>
      </c>
      <c r="B105">
        <f>YEAR(A105)</f>
        <v/>
      </c>
      <c r="C105">
        <f>MONTH(A105)</f>
        <v/>
      </c>
      <c r="D105" s="8" t="n">
        <v>166.297</v>
      </c>
      <c r="E105" s="8" t="n">
        <v>173.99</v>
      </c>
      <c r="F105" s="8" t="n">
        <v>215.981</v>
      </c>
      <c r="G105" s="8" t="n">
        <v>289.419</v>
      </c>
      <c r="H105" s="8" t="n">
        <v>366.742</v>
      </c>
      <c r="I105" s="8" t="n">
        <v>390.581</v>
      </c>
      <c r="J105" s="8" t="n">
        <v>479.267</v>
      </c>
      <c r="K105" s="8" t="n">
        <v>567.774</v>
      </c>
      <c r="L105" s="8" t="n">
        <v>586.8390000000001</v>
      </c>
      <c r="M105" s="8" t="n">
        <v>741.097</v>
      </c>
    </row>
    <row r="106">
      <c r="A106" s="7" t="n">
        <v>32752</v>
      </c>
      <c r="B106">
        <f>YEAR(A106)</f>
        <v/>
      </c>
      <c r="C106">
        <f>MONTH(A106)</f>
        <v/>
      </c>
      <c r="D106" s="8" t="n">
        <v>219.647</v>
      </c>
      <c r="E106" s="8" t="n">
        <v>246.433</v>
      </c>
      <c r="F106" s="8" t="n">
        <v>287.5</v>
      </c>
      <c r="G106" s="8" t="n">
        <v>386.033</v>
      </c>
      <c r="H106" s="8" t="n">
        <v>498.667</v>
      </c>
      <c r="I106" s="8" t="n">
        <v>534.367</v>
      </c>
      <c r="J106" s="8" t="n"/>
      <c r="K106" s="8" t="n">
        <v>790.4</v>
      </c>
      <c r="L106" s="8" t="n">
        <v>853.433</v>
      </c>
      <c r="M106" s="8" t="n">
        <v>1055.533</v>
      </c>
    </row>
    <row r="107">
      <c r="A107" s="7" t="n">
        <v>32782</v>
      </c>
      <c r="B107">
        <f>YEAR(A107)</f>
        <v/>
      </c>
      <c r="C107">
        <f>MONTH(A107)</f>
        <v/>
      </c>
      <c r="D107" s="8" t="n">
        <v>155.258</v>
      </c>
      <c r="E107" s="8" t="n">
        <v>234.732</v>
      </c>
      <c r="F107" s="8" t="n">
        <v>334.487</v>
      </c>
      <c r="G107" s="8" t="n">
        <v>485.968</v>
      </c>
      <c r="H107" s="8" t="n"/>
      <c r="I107" s="8" t="n">
        <v>678.258</v>
      </c>
      <c r="J107" s="8" t="n">
        <v>797.033</v>
      </c>
      <c r="K107" s="8" t="n">
        <v>944.968</v>
      </c>
      <c r="L107" s="8" t="n">
        <v>993.0650000000001</v>
      </c>
      <c r="M107" s="8" t="n">
        <v>1159.839</v>
      </c>
    </row>
    <row r="108">
      <c r="A108" s="7" t="n">
        <v>32813</v>
      </c>
      <c r="B108">
        <f>YEAR(A108)</f>
        <v/>
      </c>
      <c r="C108">
        <f>MONTH(A108)</f>
        <v/>
      </c>
      <c r="D108" s="8" t="n">
        <v>160.587</v>
      </c>
      <c r="E108" s="8" t="n">
        <v>239.79</v>
      </c>
      <c r="F108" s="8" t="n">
        <v>331.083</v>
      </c>
      <c r="G108" s="8" t="n">
        <v>518.933</v>
      </c>
      <c r="H108" s="8" t="n">
        <v>729.2329999999999</v>
      </c>
      <c r="I108" s="8" t="n">
        <v>694.633</v>
      </c>
      <c r="J108" s="8" t="n">
        <v>790.966</v>
      </c>
      <c r="K108" s="8" t="n">
        <v>912.6</v>
      </c>
      <c r="L108" s="8" t="n">
        <v>948.7670000000001</v>
      </c>
      <c r="M108" s="8" t="n">
        <v>1115.567</v>
      </c>
    </row>
    <row r="109">
      <c r="A109" s="7" t="n">
        <v>32843</v>
      </c>
      <c r="B109">
        <f>YEAR(A109)</f>
        <v/>
      </c>
      <c r="C109">
        <f>MONTH(A109)</f>
        <v/>
      </c>
      <c r="D109" s="8" t="n">
        <v>152.529</v>
      </c>
      <c r="E109" s="8" t="n">
        <v>275.69</v>
      </c>
      <c r="F109" s="8" t="n">
        <v>398.477</v>
      </c>
      <c r="G109" s="8" t="n">
        <v>532.6130000000001</v>
      </c>
      <c r="H109" s="8" t="n">
        <v>707.226</v>
      </c>
      <c r="I109" s="8" t="n">
        <v>667.9349999999999</v>
      </c>
      <c r="J109" s="8" t="n">
        <v>748.933</v>
      </c>
      <c r="K109" s="8" t="n">
        <v>820.516</v>
      </c>
      <c r="L109" s="8" t="n">
        <v>852.452</v>
      </c>
      <c r="M109" s="8" t="n">
        <v>967.903</v>
      </c>
    </row>
    <row r="110">
      <c r="A110" s="7" t="n">
        <v>32874</v>
      </c>
      <c r="B110">
        <f>YEAR(A110)</f>
        <v/>
      </c>
      <c r="C110">
        <f>MONTH(A110)</f>
        <v/>
      </c>
      <c r="D110" s="8" t="n">
        <v>183.723</v>
      </c>
      <c r="E110" s="8" t="n">
        <v>265.465</v>
      </c>
      <c r="F110" s="8" t="n">
        <v>355.319</v>
      </c>
      <c r="G110" s="8" t="n">
        <v>457.71</v>
      </c>
      <c r="H110" s="8" t="n">
        <v>521.774</v>
      </c>
      <c r="I110" s="8" t="n">
        <v>559.032</v>
      </c>
      <c r="J110" s="8" t="n">
        <v>582.033</v>
      </c>
      <c r="K110" s="8" t="n">
        <v>663.71</v>
      </c>
      <c r="L110" s="8" t="n">
        <v>638.323</v>
      </c>
      <c r="M110" s="8" t="n">
        <v>723</v>
      </c>
    </row>
    <row r="111">
      <c r="A111" s="7" t="n">
        <v>32905</v>
      </c>
      <c r="B111">
        <f>YEAR(A111)</f>
        <v/>
      </c>
      <c r="C111">
        <f>MONTH(A111)</f>
        <v/>
      </c>
      <c r="D111" s="8" t="n">
        <v>238.596</v>
      </c>
      <c r="E111" s="8" t="n">
        <v>326.614</v>
      </c>
      <c r="F111" s="8" t="n">
        <v>385.443</v>
      </c>
      <c r="G111" s="8" t="n">
        <v>473.643</v>
      </c>
      <c r="H111" s="8" t="n">
        <v>546.7859999999999</v>
      </c>
      <c r="I111" s="8" t="n">
        <v>584.7859999999999</v>
      </c>
      <c r="J111" s="8" t="n">
        <v>622.679</v>
      </c>
      <c r="K111" s="8" t="n">
        <v>674.7859999999999</v>
      </c>
      <c r="L111" s="8" t="n">
        <v>640.893</v>
      </c>
      <c r="M111" s="8" t="n">
        <v>775.179</v>
      </c>
    </row>
    <row r="112">
      <c r="A112" s="7" t="n">
        <v>32933</v>
      </c>
      <c r="B112">
        <f>YEAR(A112)</f>
        <v/>
      </c>
      <c r="C112">
        <f>MONTH(A112)</f>
        <v/>
      </c>
      <c r="D112" s="8" t="n">
        <v>251.587</v>
      </c>
      <c r="E112" s="8" t="n">
        <v>335.539</v>
      </c>
      <c r="F112" s="8" t="n">
        <v>410.735</v>
      </c>
      <c r="G112" s="8" t="n">
        <v>510.806</v>
      </c>
      <c r="H112" s="8" t="n">
        <v>589.032</v>
      </c>
      <c r="I112" s="8" t="n">
        <v>635.032</v>
      </c>
      <c r="J112" s="8" t="n">
        <v>637.3</v>
      </c>
      <c r="K112" s="8" t="n">
        <v>697.3869999999999</v>
      </c>
      <c r="L112" s="8" t="n">
        <v>682.419</v>
      </c>
      <c r="M112" s="8" t="n">
        <v>775.097</v>
      </c>
    </row>
    <row r="113">
      <c r="A113" s="7" t="n">
        <v>32964</v>
      </c>
      <c r="B113">
        <f>YEAR(A113)</f>
        <v/>
      </c>
      <c r="C113">
        <f>MONTH(A113)</f>
        <v/>
      </c>
      <c r="D113" s="8" t="n">
        <v>199.737</v>
      </c>
      <c r="E113" s="8" t="n">
        <v>297.997</v>
      </c>
      <c r="F113" s="8" t="n">
        <v>386.883</v>
      </c>
      <c r="G113" s="8" t="n">
        <v>506.467</v>
      </c>
      <c r="H113" s="8" t="n">
        <v>658.7</v>
      </c>
      <c r="I113" s="8" t="n">
        <v>687.567</v>
      </c>
      <c r="J113" s="8" t="n">
        <v>797.172</v>
      </c>
      <c r="K113" s="8" t="n">
        <v>809.467</v>
      </c>
      <c r="L113" s="8" t="n">
        <v>815.7329999999999</v>
      </c>
      <c r="M113" s="8" t="n">
        <v>895.133</v>
      </c>
    </row>
    <row r="114">
      <c r="A114" s="7" t="n">
        <v>32994</v>
      </c>
      <c r="B114">
        <f>YEAR(A114)</f>
        <v/>
      </c>
      <c r="C114">
        <f>MONTH(A114)</f>
        <v/>
      </c>
      <c r="D114" s="8" t="n">
        <v>215.342</v>
      </c>
      <c r="E114" s="8" t="n">
        <v>313.042</v>
      </c>
      <c r="F114" s="8" t="n">
        <v>445.616</v>
      </c>
      <c r="G114" s="8" t="n">
        <v>593.516</v>
      </c>
      <c r="H114" s="8" t="n">
        <v>751.774</v>
      </c>
      <c r="I114" s="8" t="n">
        <v>763.484</v>
      </c>
      <c r="J114" s="8" t="n">
        <v>899.379</v>
      </c>
      <c r="K114" s="8" t="n">
        <v>902.677</v>
      </c>
      <c r="L114" s="8" t="n">
        <v>941.71</v>
      </c>
      <c r="M114" s="8" t="n">
        <v>1109.226</v>
      </c>
    </row>
    <row r="115">
      <c r="A115" s="7" t="n">
        <v>33025</v>
      </c>
      <c r="B115">
        <f>YEAR(A115)</f>
        <v/>
      </c>
      <c r="C115">
        <f>MONTH(A115)</f>
        <v/>
      </c>
      <c r="D115" s="8" t="n">
        <v>175.057</v>
      </c>
      <c r="E115" s="8" t="n">
        <v>222.207</v>
      </c>
      <c r="F115" s="8" t="n">
        <v>274.42</v>
      </c>
      <c r="G115" s="8" t="n">
        <v>364.033</v>
      </c>
      <c r="H115" s="8" t="n">
        <v>408.733</v>
      </c>
      <c r="I115" s="8" t="n">
        <v>468.667</v>
      </c>
      <c r="J115" s="8" t="n">
        <v>507.633</v>
      </c>
      <c r="K115" s="8" t="n">
        <v>582.867</v>
      </c>
      <c r="L115" s="8" t="n">
        <v>570.7329999999999</v>
      </c>
      <c r="M115" s="8" t="n">
        <v>765.933</v>
      </c>
    </row>
    <row r="116">
      <c r="A116" s="7" t="n">
        <v>33055</v>
      </c>
      <c r="B116">
        <f>YEAR(A116)</f>
        <v/>
      </c>
      <c r="C116">
        <f>MONTH(A116)</f>
        <v/>
      </c>
      <c r="D116" s="8" t="n">
        <v>139.61</v>
      </c>
      <c r="E116" s="8" t="n">
        <v>173.1</v>
      </c>
      <c r="F116" s="8" t="n">
        <v>222.729</v>
      </c>
      <c r="G116" s="8" t="n">
        <v>292.484</v>
      </c>
      <c r="H116" s="8" t="n">
        <v>329.387</v>
      </c>
      <c r="I116" s="8" t="n">
        <v>406.733</v>
      </c>
      <c r="J116" s="8" t="n">
        <v>479.226</v>
      </c>
      <c r="K116" s="8" t="n">
        <v>547.1609999999999</v>
      </c>
      <c r="L116" s="8" t="n">
        <v>532.516</v>
      </c>
      <c r="M116" s="8" t="n">
        <v>736.581</v>
      </c>
    </row>
    <row r="117">
      <c r="A117" s="7" t="n">
        <v>33086</v>
      </c>
      <c r="B117">
        <f>YEAR(A117)</f>
        <v/>
      </c>
      <c r="C117">
        <f>MONTH(A117)</f>
        <v/>
      </c>
      <c r="D117" s="8" t="n">
        <v>132.123</v>
      </c>
      <c r="E117" s="8" t="n">
        <v>146.774</v>
      </c>
      <c r="F117" s="8" t="n">
        <v>177.042</v>
      </c>
      <c r="G117" s="8" t="n">
        <v>216.903</v>
      </c>
      <c r="H117" s="8" t="n">
        <v>226.871</v>
      </c>
      <c r="I117" s="8" t="n">
        <v>315.129</v>
      </c>
      <c r="J117" s="8" t="n">
        <v>377.065</v>
      </c>
      <c r="K117" s="8" t="n">
        <v>391.516</v>
      </c>
      <c r="L117" s="8" t="n">
        <v>330.032</v>
      </c>
      <c r="M117" s="8" t="n">
        <v>578.1609999999999</v>
      </c>
    </row>
    <row r="118">
      <c r="A118" s="7" t="n">
        <v>33117</v>
      </c>
      <c r="B118">
        <f>YEAR(A118)</f>
        <v/>
      </c>
      <c r="C118">
        <f>MONTH(A118)</f>
        <v/>
      </c>
      <c r="D118" s="8" t="n">
        <v>112.297</v>
      </c>
      <c r="E118" s="8" t="n">
        <v>124.733</v>
      </c>
      <c r="F118" s="8" t="n">
        <v>144.04</v>
      </c>
      <c r="G118" s="8" t="n">
        <v>191.433</v>
      </c>
      <c r="H118" s="8" t="n">
        <v>191.233</v>
      </c>
      <c r="I118" s="8" t="n">
        <v>276.133</v>
      </c>
      <c r="J118" s="8" t="n">
        <v>322.069</v>
      </c>
      <c r="K118" s="8" t="n">
        <v>497.033</v>
      </c>
      <c r="L118" s="8" t="n">
        <v>350.667</v>
      </c>
      <c r="M118" s="8" t="n">
        <v>631.567</v>
      </c>
    </row>
    <row r="119">
      <c r="A119" s="7" t="n">
        <v>33147</v>
      </c>
      <c r="B119">
        <f>YEAR(A119)</f>
        <v/>
      </c>
      <c r="C119">
        <f>MONTH(A119)</f>
        <v/>
      </c>
      <c r="D119" s="8" t="n">
        <v>94.361</v>
      </c>
      <c r="E119" s="8" t="n">
        <v>164.4</v>
      </c>
      <c r="F119" s="8" t="n">
        <v>261.348</v>
      </c>
      <c r="G119" s="8" t="n">
        <v>376.226</v>
      </c>
      <c r="H119" s="8" t="n">
        <v>455.194</v>
      </c>
      <c r="I119" s="8" t="n">
        <v>585.323</v>
      </c>
      <c r="J119" s="8" t="n">
        <v>686</v>
      </c>
      <c r="K119" s="8" t="n">
        <v>816.806</v>
      </c>
      <c r="L119" s="8" t="n">
        <v>831.258</v>
      </c>
      <c r="M119" s="8" t="n">
        <v>1162.323</v>
      </c>
    </row>
    <row r="120">
      <c r="A120" s="7" t="n">
        <v>33178</v>
      </c>
      <c r="B120">
        <f>YEAR(A120)</f>
        <v/>
      </c>
      <c r="C120">
        <f>MONTH(A120)</f>
        <v/>
      </c>
      <c r="D120" s="8" t="n">
        <v>132.7</v>
      </c>
      <c r="E120" s="8" t="n">
        <v>220.37</v>
      </c>
      <c r="F120" s="8" t="n">
        <v>308.443</v>
      </c>
      <c r="G120" s="8" t="n">
        <v>428.4</v>
      </c>
      <c r="H120" s="8" t="n">
        <v>516.167</v>
      </c>
      <c r="I120" s="8" t="n">
        <v>621.7</v>
      </c>
      <c r="J120" s="8" t="n">
        <v>634.567</v>
      </c>
      <c r="K120" s="8" t="n">
        <v>831.1</v>
      </c>
      <c r="L120" s="8" t="n">
        <v>797.2</v>
      </c>
      <c r="M120" s="8" t="n">
        <v>1128.9</v>
      </c>
    </row>
    <row r="121">
      <c r="A121" s="7" t="n">
        <v>33208</v>
      </c>
      <c r="B121">
        <f>YEAR(A121)</f>
        <v/>
      </c>
      <c r="C121">
        <f>MONTH(A121)</f>
        <v/>
      </c>
      <c r="D121" s="8" t="n">
        <v>151.355</v>
      </c>
      <c r="E121" s="8" t="n">
        <v>249.287</v>
      </c>
      <c r="F121" s="8" t="n">
        <v>344.126</v>
      </c>
      <c r="G121" s="8" t="n">
        <v>502.452</v>
      </c>
      <c r="H121" s="8" t="n">
        <v>588.8390000000001</v>
      </c>
      <c r="I121" s="8" t="n">
        <v>614.71</v>
      </c>
      <c r="J121" s="8" t="n">
        <v>690.433</v>
      </c>
      <c r="K121" s="8" t="n">
        <v>835.968</v>
      </c>
      <c r="L121" s="8" t="n">
        <v>807.968</v>
      </c>
      <c r="M121" s="8" t="n"/>
    </row>
    <row r="122">
      <c r="A122" s="7" t="n">
        <v>33239</v>
      </c>
      <c r="B122">
        <f>YEAR(A122)</f>
        <v/>
      </c>
      <c r="C122">
        <f>MONTH(A122)</f>
        <v/>
      </c>
      <c r="D122" s="8" t="n">
        <v>194.016</v>
      </c>
      <c r="E122" s="8" t="n">
        <v>237.332</v>
      </c>
      <c r="F122" s="8" t="n">
        <v>268.1</v>
      </c>
      <c r="G122" s="8" t="n">
        <v>371.539</v>
      </c>
      <c r="H122" s="8" t="n">
        <v>446.313</v>
      </c>
      <c r="I122" s="8" t="n">
        <v>426</v>
      </c>
      <c r="J122" s="8" t="n">
        <v>455.71</v>
      </c>
      <c r="K122" s="8" t="n">
        <v>509</v>
      </c>
      <c r="L122" s="8" t="n">
        <v>529.6130000000001</v>
      </c>
      <c r="M122" s="8" t="n"/>
    </row>
    <row r="123">
      <c r="A123" s="7" t="n">
        <v>33270</v>
      </c>
      <c r="B123">
        <f>YEAR(A123)</f>
        <v/>
      </c>
      <c r="C123">
        <f>MONTH(A123)</f>
        <v/>
      </c>
      <c r="D123" s="8" t="n">
        <v>172.439</v>
      </c>
      <c r="E123" s="8" t="n">
        <v>203.175</v>
      </c>
      <c r="F123" s="8" t="n">
        <v>223.582</v>
      </c>
      <c r="G123" s="8" t="n">
        <v>286.368</v>
      </c>
      <c r="H123" s="8" t="n">
        <v>336.475</v>
      </c>
      <c r="I123" s="8" t="n">
        <v>307.393</v>
      </c>
      <c r="J123" s="8" t="n">
        <v>361.5</v>
      </c>
      <c r="K123" s="8" t="n">
        <v>386.286</v>
      </c>
      <c r="L123" s="8" t="n">
        <v>380.286</v>
      </c>
      <c r="M123" s="8" t="n">
        <v>505.393</v>
      </c>
    </row>
    <row r="124">
      <c r="A124" s="7" t="n">
        <v>33298</v>
      </c>
      <c r="B124">
        <f>YEAR(A124)</f>
        <v/>
      </c>
      <c r="C124">
        <f>MONTH(A124)</f>
        <v/>
      </c>
      <c r="D124" s="8" t="n">
        <v>170.258</v>
      </c>
      <c r="E124" s="8" t="n">
        <v>228.994</v>
      </c>
      <c r="F124" s="8" t="n">
        <v>277.616</v>
      </c>
      <c r="G124" s="8" t="n">
        <v>400.087</v>
      </c>
      <c r="H124" s="8" t="n">
        <v>483.016</v>
      </c>
      <c r="I124" s="8" t="n">
        <v>493.968</v>
      </c>
      <c r="J124" s="8" t="n">
        <v>552.1609999999999</v>
      </c>
      <c r="K124" s="8" t="n">
        <v>560.806</v>
      </c>
      <c r="L124" s="8" t="n">
        <v>546.774</v>
      </c>
      <c r="M124" s="8" t="n"/>
    </row>
    <row r="125">
      <c r="A125" s="7" t="n">
        <v>33329</v>
      </c>
      <c r="B125">
        <f>YEAR(A125)</f>
        <v/>
      </c>
      <c r="C125">
        <f>MONTH(A125)</f>
        <v/>
      </c>
      <c r="D125" s="8" t="n">
        <v>198.073</v>
      </c>
      <c r="E125" s="8" t="n">
        <v>272.22</v>
      </c>
      <c r="F125" s="8" t="n">
        <v>362.753</v>
      </c>
      <c r="G125" s="8" t="n">
        <v>495.833</v>
      </c>
      <c r="H125" s="8" t="n">
        <v>595.12</v>
      </c>
      <c r="I125" s="8" t="n">
        <v>562.7329999999999</v>
      </c>
      <c r="J125" s="8" t="n">
        <v>635.033</v>
      </c>
      <c r="K125" s="8" t="n">
        <v>692.967</v>
      </c>
      <c r="L125" s="8" t="n">
        <v>689.833</v>
      </c>
      <c r="M125" s="8" t="n"/>
    </row>
    <row r="126">
      <c r="A126" s="7" t="n">
        <v>33359</v>
      </c>
      <c r="B126">
        <f>YEAR(A126)</f>
        <v/>
      </c>
      <c r="C126">
        <f>MONTH(A126)</f>
        <v/>
      </c>
      <c r="D126" s="8" t="n">
        <v>166</v>
      </c>
      <c r="E126" s="8" t="n">
        <v>276.106</v>
      </c>
      <c r="F126" s="8" t="n">
        <v>380.265</v>
      </c>
      <c r="G126" s="8" t="n">
        <v>518.958</v>
      </c>
      <c r="H126" s="8" t="n">
        <v>625.171</v>
      </c>
      <c r="I126" s="8" t="n">
        <v>619</v>
      </c>
      <c r="J126" s="8" t="n">
        <v>717.032</v>
      </c>
      <c r="K126" s="8" t="n">
        <v>794</v>
      </c>
      <c r="L126" s="8" t="n">
        <v>824.032</v>
      </c>
      <c r="M126" s="8" t="n">
        <v>978.1609999999999</v>
      </c>
    </row>
    <row r="127">
      <c r="A127" s="7" t="n">
        <v>33390</v>
      </c>
      <c r="B127">
        <f>YEAR(A127)</f>
        <v/>
      </c>
      <c r="C127">
        <f>MONTH(A127)</f>
        <v/>
      </c>
      <c r="D127" s="8" t="n">
        <v>164.4</v>
      </c>
      <c r="E127" s="8" t="n">
        <v>230.487</v>
      </c>
      <c r="F127" s="8" t="n">
        <v>295.303</v>
      </c>
      <c r="G127" s="8" t="n">
        <v>406.21</v>
      </c>
      <c r="H127" s="8" t="n">
        <v>500.28</v>
      </c>
      <c r="I127" s="8" t="n">
        <v>463.733</v>
      </c>
      <c r="J127" s="8" t="n">
        <v>515</v>
      </c>
      <c r="K127" s="8" t="n">
        <v>628.1</v>
      </c>
      <c r="L127" s="8" t="n">
        <v>665.6</v>
      </c>
      <c r="M127" s="8" t="n">
        <v>826.3</v>
      </c>
    </row>
    <row r="128">
      <c r="A128" s="7" t="n">
        <v>33420</v>
      </c>
      <c r="B128">
        <f>YEAR(A128)</f>
        <v/>
      </c>
      <c r="C128">
        <f>MONTH(A128)</f>
        <v/>
      </c>
      <c r="D128" s="8" t="n">
        <v>133.61</v>
      </c>
      <c r="E128" s="8" t="n">
        <v>177.097</v>
      </c>
      <c r="F128" s="8" t="n">
        <v>233.223</v>
      </c>
      <c r="G128" s="8" t="n">
        <v>321.181</v>
      </c>
      <c r="H128" s="8" t="n">
        <v>383.377</v>
      </c>
      <c r="I128" s="8" t="n">
        <v>365</v>
      </c>
      <c r="J128" s="8" t="n">
        <v>421.71</v>
      </c>
      <c r="K128" s="8" t="n">
        <v>454.935</v>
      </c>
      <c r="L128" s="8" t="n">
        <v>497.065</v>
      </c>
      <c r="M128" s="8" t="n">
        <v>690.6130000000001</v>
      </c>
    </row>
    <row r="129">
      <c r="A129" s="7" t="n">
        <v>33451</v>
      </c>
      <c r="B129">
        <f>YEAR(A129)</f>
        <v/>
      </c>
      <c r="C129">
        <f>MONTH(A129)</f>
        <v/>
      </c>
      <c r="D129" s="8" t="n">
        <v>150.981</v>
      </c>
      <c r="E129" s="8" t="n">
        <v>189.526</v>
      </c>
      <c r="F129" s="8" t="n">
        <v>237.048</v>
      </c>
      <c r="G129" s="8" t="n">
        <v>302.042</v>
      </c>
      <c r="H129" s="8" t="n">
        <v>353.706</v>
      </c>
      <c r="I129" s="8" t="n">
        <v>334.194</v>
      </c>
      <c r="J129" s="8" t="n">
        <v>373.71</v>
      </c>
      <c r="K129" s="8" t="n">
        <v>414.323</v>
      </c>
      <c r="L129" s="8" t="n">
        <v>446.581</v>
      </c>
      <c r="M129" s="8" t="n">
        <v>660.194</v>
      </c>
    </row>
    <row r="130">
      <c r="A130" s="7" t="n">
        <v>33482</v>
      </c>
      <c r="B130">
        <f>YEAR(A130)</f>
        <v/>
      </c>
      <c r="C130">
        <f>MONTH(A130)</f>
        <v/>
      </c>
      <c r="D130" s="8" t="n">
        <v>127.553</v>
      </c>
      <c r="E130" s="8" t="n">
        <v>164.58</v>
      </c>
      <c r="F130" s="8" t="n">
        <v>198.283</v>
      </c>
      <c r="G130" s="8" t="n">
        <v>261.907</v>
      </c>
      <c r="H130" s="8" t="n">
        <v>311.047</v>
      </c>
      <c r="I130" s="8" t="n">
        <v>311.2</v>
      </c>
      <c r="J130" s="8" t="n">
        <v>353.567</v>
      </c>
      <c r="K130" s="8" t="n">
        <v>380.6</v>
      </c>
      <c r="L130" s="8" t="n">
        <v>409.433</v>
      </c>
      <c r="M130" s="8" t="n">
        <v>648.2</v>
      </c>
    </row>
    <row r="131">
      <c r="A131" s="7" t="n">
        <v>33512</v>
      </c>
      <c r="B131">
        <f>YEAR(A131)</f>
        <v/>
      </c>
      <c r="C131">
        <f>MONTH(A131)</f>
        <v/>
      </c>
      <c r="D131" s="8" t="n">
        <v>100.039</v>
      </c>
      <c r="E131" s="8" t="n">
        <v>147.884</v>
      </c>
      <c r="F131" s="8" t="n">
        <v>197.187</v>
      </c>
      <c r="G131" s="8" t="n">
        <v>277.213</v>
      </c>
      <c r="H131" s="8" t="n">
        <v>351.952</v>
      </c>
      <c r="I131" s="8" t="n">
        <v>346.839</v>
      </c>
      <c r="J131" s="8" t="n">
        <v>417.516</v>
      </c>
      <c r="K131" s="8" t="n">
        <v>455.097</v>
      </c>
      <c r="L131" s="8" t="n">
        <v>497.29</v>
      </c>
      <c r="M131" s="8" t="n">
        <v>733.0650000000001</v>
      </c>
    </row>
    <row r="132">
      <c r="A132" s="7" t="n">
        <v>33543</v>
      </c>
      <c r="B132">
        <f>YEAR(A132)</f>
        <v/>
      </c>
      <c r="C132">
        <f>MONTH(A132)</f>
        <v/>
      </c>
      <c r="D132" s="8" t="n">
        <v>97.23999999999999</v>
      </c>
      <c r="E132" s="8" t="n">
        <v>182.207</v>
      </c>
      <c r="F132" s="8" t="n">
        <v>268.08</v>
      </c>
      <c r="G132" s="8" t="n">
        <v>394.607</v>
      </c>
      <c r="H132" s="8" t="n">
        <v>511.243</v>
      </c>
      <c r="I132" s="8" t="n">
        <v>537.833</v>
      </c>
      <c r="J132" s="8" t="n">
        <v>570.1</v>
      </c>
      <c r="K132" s="8" t="n">
        <v>663.067</v>
      </c>
      <c r="L132" s="8" t="n">
        <v>716.2670000000001</v>
      </c>
      <c r="M132" s="8" t="n">
        <v>1036.5</v>
      </c>
    </row>
    <row r="133">
      <c r="A133" s="7" t="n">
        <v>33573</v>
      </c>
      <c r="B133">
        <f>YEAR(A133)</f>
        <v/>
      </c>
      <c r="C133">
        <f>MONTH(A133)</f>
        <v/>
      </c>
      <c r="D133" s="8" t="n">
        <v>181.268</v>
      </c>
      <c r="E133" s="8" t="n">
        <v>252.39</v>
      </c>
      <c r="F133" s="8" t="n">
        <v>321.142</v>
      </c>
      <c r="G133" s="8" t="n">
        <v>466.913</v>
      </c>
      <c r="H133" s="8" t="n">
        <v>586.103</v>
      </c>
      <c r="I133" s="8" t="n">
        <v>605.677</v>
      </c>
      <c r="J133" s="8" t="n">
        <v>666.452</v>
      </c>
      <c r="K133" s="8" t="n">
        <v>719.484</v>
      </c>
      <c r="L133" s="8" t="n">
        <v>766.0650000000001</v>
      </c>
      <c r="M133" s="8" t="n">
        <v>969.226</v>
      </c>
    </row>
    <row r="134">
      <c r="A134" s="7" t="n">
        <v>33604</v>
      </c>
      <c r="B134">
        <f>YEAR(A134)</f>
        <v/>
      </c>
      <c r="C134">
        <f>MONTH(A134)</f>
        <v/>
      </c>
      <c r="D134" s="8" t="n">
        <v>199.952</v>
      </c>
      <c r="E134" s="8" t="n">
        <v>225.306</v>
      </c>
      <c r="F134" s="8" t="n">
        <v>255.994</v>
      </c>
      <c r="G134" s="8" t="n">
        <v>341.945</v>
      </c>
      <c r="H134" s="8" t="n">
        <v>423.871</v>
      </c>
      <c r="I134" s="8" t="n">
        <v>458.181</v>
      </c>
      <c r="J134" s="8" t="n">
        <v>493.919</v>
      </c>
      <c r="K134" s="8" t="n">
        <v>547.023</v>
      </c>
      <c r="L134" s="8" t="n">
        <v>564.1609999999999</v>
      </c>
      <c r="M134" s="8" t="n">
        <v>706.097</v>
      </c>
    </row>
    <row r="135">
      <c r="A135" s="7" t="n">
        <v>33635</v>
      </c>
      <c r="B135">
        <f>YEAR(A135)</f>
        <v/>
      </c>
      <c r="C135">
        <f>MONTH(A135)</f>
        <v/>
      </c>
      <c r="D135" s="8" t="n">
        <v>169.503</v>
      </c>
      <c r="E135" s="8" t="n">
        <v>216.779</v>
      </c>
      <c r="F135" s="8" t="n">
        <v>247.076</v>
      </c>
      <c r="G135" s="8" t="n">
        <v>314.221</v>
      </c>
      <c r="H135" s="8" t="n">
        <v>389.334</v>
      </c>
      <c r="I135" s="8" t="n">
        <v>425.003</v>
      </c>
      <c r="J135" s="8" t="n">
        <v>453.097</v>
      </c>
      <c r="K135" s="8" t="n">
        <v>507.248</v>
      </c>
      <c r="L135" s="8" t="n">
        <v>531.172</v>
      </c>
      <c r="M135" s="8" t="n">
        <v>619.414</v>
      </c>
    </row>
    <row r="136">
      <c r="A136" s="7" t="n">
        <v>33664</v>
      </c>
      <c r="B136">
        <f>YEAR(A136)</f>
        <v/>
      </c>
      <c r="C136">
        <f>MONTH(A136)</f>
        <v/>
      </c>
      <c r="D136" s="8" t="n">
        <v>142.39</v>
      </c>
      <c r="E136" s="8" t="n">
        <v>170.174</v>
      </c>
      <c r="F136" s="8" t="n">
        <v>196.3</v>
      </c>
      <c r="G136" s="8" t="n">
        <v>257.232</v>
      </c>
      <c r="H136" s="8" t="n">
        <v>316.235</v>
      </c>
      <c r="I136" s="8" t="n">
        <v>342.181</v>
      </c>
      <c r="J136" s="8" t="n">
        <v>377.974</v>
      </c>
      <c r="K136" s="8" t="n">
        <v>466.777</v>
      </c>
      <c r="L136" s="8" t="n">
        <v>504.548</v>
      </c>
      <c r="M136" s="8" t="n">
        <v>586.968</v>
      </c>
    </row>
    <row r="137">
      <c r="A137" s="7" t="n">
        <v>33695</v>
      </c>
      <c r="B137">
        <f>YEAR(A137)</f>
        <v/>
      </c>
      <c r="C137">
        <f>MONTH(A137)</f>
        <v/>
      </c>
      <c r="D137" s="8" t="n">
        <v>126.28</v>
      </c>
      <c r="E137" s="8" t="n">
        <v>168.713</v>
      </c>
      <c r="F137" s="8" t="n">
        <v>200.483</v>
      </c>
      <c r="G137" s="8" t="n">
        <v>259.797</v>
      </c>
      <c r="H137" s="8" t="n">
        <v>318.077</v>
      </c>
      <c r="I137" s="8" t="n">
        <v>334.233</v>
      </c>
      <c r="J137" s="8" t="n">
        <v>403.27</v>
      </c>
      <c r="K137" s="8" t="n">
        <v>462.903</v>
      </c>
      <c r="L137" s="8" t="n">
        <v>497.533</v>
      </c>
      <c r="M137" s="8" t="n">
        <v>588.967</v>
      </c>
    </row>
    <row r="138">
      <c r="A138" s="7" t="n">
        <v>33725</v>
      </c>
      <c r="B138">
        <f>YEAR(A138)</f>
        <v/>
      </c>
      <c r="C138">
        <f>MONTH(A138)</f>
        <v/>
      </c>
      <c r="D138" s="8" t="n">
        <v>108.242</v>
      </c>
      <c r="E138" s="8" t="n">
        <v>157.316</v>
      </c>
      <c r="F138" s="8" t="n">
        <v>186.977</v>
      </c>
      <c r="G138" s="8" t="n">
        <v>255.1</v>
      </c>
      <c r="H138" s="8" t="n">
        <v>330.403</v>
      </c>
      <c r="I138" s="8" t="n">
        <v>358.887</v>
      </c>
      <c r="J138" s="8" t="n">
        <v>464.397</v>
      </c>
      <c r="K138" s="8" t="n">
        <v>554.429</v>
      </c>
      <c r="L138" s="8" t="n">
        <v>583.032</v>
      </c>
      <c r="M138" s="8" t="n">
        <v>686.516</v>
      </c>
    </row>
    <row r="139">
      <c r="A139" s="7" t="n">
        <v>33756</v>
      </c>
      <c r="B139">
        <f>YEAR(A139)</f>
        <v/>
      </c>
      <c r="C139">
        <f>MONTH(A139)</f>
        <v/>
      </c>
      <c r="D139" s="8" t="n">
        <v>87.953</v>
      </c>
      <c r="E139" s="8" t="n">
        <v>130.603</v>
      </c>
      <c r="F139" s="8" t="n">
        <v>151.21</v>
      </c>
      <c r="G139" s="8" t="n">
        <v>220.653</v>
      </c>
      <c r="H139" s="8" t="n">
        <v>282.377</v>
      </c>
      <c r="I139" s="8" t="n">
        <v>313.143</v>
      </c>
      <c r="J139" s="8" t="n">
        <v>382.7</v>
      </c>
      <c r="K139" s="8" t="n">
        <v>467.017</v>
      </c>
      <c r="L139" s="8" t="n">
        <v>495.167</v>
      </c>
      <c r="M139" s="8" t="n">
        <v>632.5</v>
      </c>
    </row>
    <row r="140">
      <c r="A140" s="7" t="n">
        <v>33786</v>
      </c>
      <c r="B140">
        <f>YEAR(A140)</f>
        <v/>
      </c>
      <c r="C140">
        <f>MONTH(A140)</f>
        <v/>
      </c>
      <c r="D140" s="8" t="n">
        <v>75.01000000000001</v>
      </c>
      <c r="E140" s="8" t="n">
        <v>108.348</v>
      </c>
      <c r="F140" s="8" t="n">
        <v>112.935</v>
      </c>
      <c r="G140" s="8" t="n">
        <v>165.226</v>
      </c>
      <c r="H140" s="8" t="n">
        <v>200.71</v>
      </c>
      <c r="I140" s="8" t="n">
        <v>218.261</v>
      </c>
      <c r="J140" s="8" t="n">
        <v>275.577</v>
      </c>
      <c r="K140" s="8" t="n">
        <v>315.055</v>
      </c>
      <c r="L140" s="8" t="n">
        <v>378.903</v>
      </c>
      <c r="M140" s="8" t="n">
        <v>544.677</v>
      </c>
    </row>
    <row r="141">
      <c r="A141" s="7" t="n">
        <v>33817</v>
      </c>
      <c r="B141">
        <f>YEAR(A141)</f>
        <v/>
      </c>
      <c r="C141">
        <f>MONTH(A141)</f>
        <v/>
      </c>
      <c r="D141" s="8" t="n">
        <v>93.703</v>
      </c>
      <c r="E141" s="8" t="n">
        <v>115.197</v>
      </c>
      <c r="F141" s="8" t="n">
        <v>104.716</v>
      </c>
      <c r="G141" s="8" t="n">
        <v>156.542</v>
      </c>
      <c r="H141" s="8" t="n">
        <v>187.742</v>
      </c>
      <c r="I141" s="8" t="n">
        <v>227.448</v>
      </c>
      <c r="J141" s="8" t="n">
        <v>301.058</v>
      </c>
      <c r="K141" s="8" t="n">
        <v>349.948</v>
      </c>
      <c r="L141" s="8" t="n">
        <v>385.903</v>
      </c>
      <c r="M141" s="8" t="n">
        <v>592.29</v>
      </c>
    </row>
    <row r="142">
      <c r="A142" s="7" t="n">
        <v>33848</v>
      </c>
      <c r="B142">
        <f>YEAR(A142)</f>
        <v/>
      </c>
      <c r="C142">
        <f>MONTH(A142)</f>
        <v/>
      </c>
      <c r="D142" s="8" t="n">
        <v>97.99299999999999</v>
      </c>
      <c r="E142" s="8" t="n">
        <v>126.353</v>
      </c>
      <c r="F142" s="8" t="n">
        <v>123.893</v>
      </c>
      <c r="G142" s="8" t="n">
        <v>171.617</v>
      </c>
      <c r="H142" s="8" t="n">
        <v>203.42</v>
      </c>
      <c r="I142" s="8" t="n">
        <v>269.747</v>
      </c>
      <c r="J142" s="8" t="n">
        <v>353.137</v>
      </c>
      <c r="K142" s="8" t="n">
        <v>416.25</v>
      </c>
      <c r="L142" s="8" t="n">
        <v>453.667</v>
      </c>
      <c r="M142" s="8" t="n">
        <v>716.067</v>
      </c>
    </row>
    <row r="143">
      <c r="A143" s="7" t="n">
        <v>33878</v>
      </c>
      <c r="B143">
        <f>YEAR(A143)</f>
        <v/>
      </c>
      <c r="C143">
        <f>MONTH(A143)</f>
        <v/>
      </c>
      <c r="D143" s="8" t="n">
        <v>75.78400000000001</v>
      </c>
      <c r="E143" s="8" t="n">
        <v>110.045</v>
      </c>
      <c r="F143" s="8" t="n">
        <v>117.177</v>
      </c>
      <c r="G143" s="8" t="n">
        <v>178.484</v>
      </c>
      <c r="H143" s="8" t="n">
        <v>221.99</v>
      </c>
      <c r="I143" s="8" t="n">
        <v>275.565</v>
      </c>
      <c r="J143" s="8" t="n">
        <v>368.177</v>
      </c>
      <c r="K143" s="8" t="n">
        <v>457.845</v>
      </c>
      <c r="L143" s="8" t="n">
        <v>486.29</v>
      </c>
      <c r="M143" s="8" t="n">
        <v>726.71</v>
      </c>
    </row>
    <row r="144">
      <c r="A144" s="7" t="n">
        <v>33909</v>
      </c>
      <c r="B144">
        <f>YEAR(A144)</f>
        <v/>
      </c>
      <c r="C144">
        <f>MONTH(A144)</f>
        <v/>
      </c>
      <c r="D144" s="8" t="n">
        <v>80.363</v>
      </c>
      <c r="E144" s="8" t="n">
        <v>148.677</v>
      </c>
      <c r="F144" s="8" t="n">
        <v>182.057</v>
      </c>
      <c r="G144" s="8" t="n">
        <v>274.907</v>
      </c>
      <c r="H144" s="8" t="n">
        <v>359.44</v>
      </c>
      <c r="I144" s="8" t="n">
        <v>422.61</v>
      </c>
      <c r="J144" s="8" t="n">
        <v>479.36</v>
      </c>
      <c r="K144" s="8" t="n">
        <v>551.58</v>
      </c>
      <c r="L144" s="8" t="n">
        <v>577.1</v>
      </c>
      <c r="M144" s="8" t="n">
        <v>741.6</v>
      </c>
    </row>
    <row r="145">
      <c r="A145" s="7" t="n">
        <v>33939</v>
      </c>
      <c r="B145">
        <f>YEAR(A145)</f>
        <v/>
      </c>
      <c r="C145">
        <f>MONTH(A145)</f>
        <v/>
      </c>
      <c r="D145" s="8" t="n">
        <v>92.63200000000001</v>
      </c>
      <c r="E145" s="8" t="n">
        <v>184.635</v>
      </c>
      <c r="F145" s="8" t="n">
        <v>256.884</v>
      </c>
      <c r="G145" s="8" t="n">
        <v>393.794</v>
      </c>
      <c r="H145" s="8" t="n">
        <v>511.058</v>
      </c>
      <c r="I145" s="8" t="n">
        <v>595.845</v>
      </c>
      <c r="J145" s="8" t="n">
        <v>607.739</v>
      </c>
      <c r="K145" s="8" t="n">
        <v>738.755</v>
      </c>
      <c r="L145" s="8" t="n">
        <v>773.742</v>
      </c>
      <c r="M145" s="8" t="n">
        <v>926.548</v>
      </c>
    </row>
    <row r="146">
      <c r="A146" s="7" t="n">
        <v>33970</v>
      </c>
      <c r="B146">
        <f>YEAR(A146)</f>
        <v/>
      </c>
      <c r="C146">
        <f>MONTH(A146)</f>
        <v/>
      </c>
      <c r="D146" s="8" t="n">
        <v>230.087</v>
      </c>
      <c r="E146" s="8" t="n">
        <v>207.419</v>
      </c>
      <c r="F146" s="8" t="n">
        <v>348.668</v>
      </c>
      <c r="G146" s="8" t="n">
        <v>479.71</v>
      </c>
      <c r="H146" s="8" t="n">
        <v>532.516</v>
      </c>
      <c r="I146" s="8" t="n">
        <v>575.742</v>
      </c>
      <c r="J146" s="8" t="n">
        <v>620.516</v>
      </c>
      <c r="K146" s="8" t="n">
        <v>706.452</v>
      </c>
      <c r="L146" s="8" t="n">
        <v>718.1609999999999</v>
      </c>
      <c r="M146" s="8" t="n">
        <v>802.968</v>
      </c>
    </row>
    <row r="147">
      <c r="A147" s="7" t="n">
        <v>34001</v>
      </c>
      <c r="B147">
        <f>YEAR(A147)</f>
        <v/>
      </c>
      <c r="C147">
        <f>MONTH(A147)</f>
        <v/>
      </c>
      <c r="D147" s="8" t="n">
        <v>224.375</v>
      </c>
      <c r="E147" s="8" t="n">
        <v>265.089</v>
      </c>
      <c r="F147" s="8" t="n">
        <v>311.836</v>
      </c>
      <c r="G147" s="8" t="n">
        <v>425.536</v>
      </c>
      <c r="H147" s="8" t="n">
        <v>471.393</v>
      </c>
      <c r="I147" s="8" t="n">
        <v>473.357</v>
      </c>
      <c r="J147" s="8" t="n">
        <v>533.429</v>
      </c>
      <c r="K147" s="8" t="n">
        <v>595.25</v>
      </c>
      <c r="L147" s="8" t="n">
        <v>610.25</v>
      </c>
      <c r="M147" s="8" t="n">
        <v>678.393</v>
      </c>
    </row>
    <row r="148">
      <c r="A148" s="7" t="n">
        <v>34029</v>
      </c>
      <c r="B148">
        <f>YEAR(A148)</f>
        <v/>
      </c>
      <c r="C148">
        <f>MONTH(A148)</f>
        <v/>
      </c>
      <c r="D148" s="8" t="n">
        <v>221.174</v>
      </c>
      <c r="E148" s="8" t="n">
        <v>281.816</v>
      </c>
      <c r="F148" s="8" t="n">
        <v>328.248</v>
      </c>
      <c r="G148" s="8" t="n">
        <v>447.903</v>
      </c>
      <c r="H148" s="8" t="n">
        <v>491.097</v>
      </c>
      <c r="I148" s="8" t="n">
        <v>537.548</v>
      </c>
      <c r="J148" s="8" t="n">
        <v>586.129</v>
      </c>
      <c r="K148" s="8" t="n">
        <v>635.968</v>
      </c>
      <c r="L148" s="8" t="n">
        <v>652.774</v>
      </c>
      <c r="M148" s="8" t="n">
        <v>727.6130000000001</v>
      </c>
    </row>
    <row r="149">
      <c r="A149" s="7" t="n">
        <v>34060</v>
      </c>
      <c r="B149">
        <f>YEAR(A149)</f>
        <v/>
      </c>
      <c r="C149">
        <f>MONTH(A149)</f>
        <v/>
      </c>
      <c r="D149" s="8" t="n">
        <v>253.15</v>
      </c>
      <c r="E149" s="8" t="n">
        <v>411.077</v>
      </c>
      <c r="F149" s="8" t="n">
        <v>534.587</v>
      </c>
      <c r="G149" s="8" t="n">
        <v>685.7</v>
      </c>
      <c r="H149" s="8" t="n">
        <v>719.567</v>
      </c>
      <c r="I149" s="8" t="n">
        <v>880</v>
      </c>
      <c r="J149" s="8" t="n">
        <v>964.7670000000001</v>
      </c>
      <c r="K149" s="8" t="n">
        <v>1044.667</v>
      </c>
      <c r="L149" s="8" t="n">
        <v>1074.667</v>
      </c>
      <c r="M149" s="8" t="n">
        <v>1131.5</v>
      </c>
    </row>
    <row r="150">
      <c r="A150" s="7" t="n">
        <v>34090</v>
      </c>
      <c r="B150">
        <f>YEAR(A150)</f>
        <v/>
      </c>
      <c r="C150">
        <f>MONTH(A150)</f>
        <v/>
      </c>
      <c r="D150" s="8" t="n">
        <v>223.574</v>
      </c>
      <c r="E150" s="8" t="n">
        <v>390.435</v>
      </c>
      <c r="F150" s="8" t="n">
        <v>582.326</v>
      </c>
      <c r="G150" s="8" t="n">
        <v>834.645</v>
      </c>
      <c r="H150" s="8" t="n">
        <v>932.419</v>
      </c>
      <c r="I150" s="8" t="n">
        <v>1067.806</v>
      </c>
      <c r="J150" s="8" t="n">
        <v>1207.226</v>
      </c>
      <c r="K150" s="8" t="n">
        <v>1403.677</v>
      </c>
      <c r="L150" s="8" t="n">
        <v>1441.387</v>
      </c>
      <c r="M150" s="8" t="n">
        <v>1588.419</v>
      </c>
    </row>
    <row r="151">
      <c r="A151" s="7" t="n">
        <v>34121</v>
      </c>
      <c r="B151">
        <f>YEAR(A151)</f>
        <v/>
      </c>
      <c r="C151">
        <f>MONTH(A151)</f>
        <v/>
      </c>
      <c r="D151" s="8" t="n">
        <v>148.49</v>
      </c>
      <c r="E151" s="8" t="n">
        <v>215.097</v>
      </c>
      <c r="F151" s="8" t="n">
        <v>313.067</v>
      </c>
      <c r="G151" s="8" t="n">
        <v>458.3</v>
      </c>
      <c r="H151" s="8" t="n">
        <v>547.167</v>
      </c>
      <c r="I151" s="8" t="n">
        <v>560.2670000000001</v>
      </c>
      <c r="J151" s="8" t="n">
        <v>636.667</v>
      </c>
      <c r="K151" s="8" t="n">
        <v>766.3</v>
      </c>
      <c r="L151" s="8" t="n">
        <v>784.633</v>
      </c>
      <c r="M151" s="8" t="n">
        <v>893.933</v>
      </c>
    </row>
    <row r="152">
      <c r="A152" s="7" t="n">
        <v>34151</v>
      </c>
      <c r="B152">
        <f>YEAR(A152)</f>
        <v/>
      </c>
      <c r="C152">
        <f>MONTH(A152)</f>
        <v/>
      </c>
      <c r="D152" s="8" t="n">
        <v>117.913</v>
      </c>
      <c r="E152" s="8" t="n">
        <v>167.532</v>
      </c>
      <c r="F152" s="8" t="n">
        <v>207.461</v>
      </c>
      <c r="G152" s="8" t="n">
        <v>301.935</v>
      </c>
      <c r="H152" s="8" t="n">
        <v>363.871</v>
      </c>
      <c r="I152" s="8" t="n">
        <v>388.452</v>
      </c>
      <c r="J152" s="8" t="n">
        <v>448.484</v>
      </c>
      <c r="K152" s="8" t="n">
        <v>555.097</v>
      </c>
      <c r="L152" s="8" t="n">
        <v>609.806</v>
      </c>
      <c r="M152" s="8" t="n">
        <v>702.484</v>
      </c>
    </row>
    <row r="153">
      <c r="A153" s="7" t="n">
        <v>34182</v>
      </c>
      <c r="B153">
        <f>YEAR(A153)</f>
        <v/>
      </c>
      <c r="C153">
        <f>MONTH(A153)</f>
        <v/>
      </c>
      <c r="D153" s="8" t="n">
        <v>103.639</v>
      </c>
      <c r="E153" s="8" t="n">
        <v>137.097</v>
      </c>
      <c r="F153" s="8" t="n">
        <v>153.771</v>
      </c>
      <c r="G153" s="8" t="n">
        <v>219.774</v>
      </c>
      <c r="H153" s="8" t="n">
        <v>254.419</v>
      </c>
      <c r="I153" s="8" t="n">
        <v>276.387</v>
      </c>
      <c r="J153" s="8" t="n">
        <v>337.742</v>
      </c>
      <c r="K153" s="8" t="n">
        <v>412.258</v>
      </c>
      <c r="L153" s="8" t="n">
        <v>481.935</v>
      </c>
      <c r="M153" s="8" t="n">
        <v>627.194</v>
      </c>
    </row>
    <row r="154">
      <c r="A154" s="7" t="n">
        <v>34213</v>
      </c>
      <c r="B154">
        <f>YEAR(A154)</f>
        <v/>
      </c>
      <c r="C154">
        <f>MONTH(A154)</f>
        <v/>
      </c>
      <c r="D154" s="8" t="n">
        <v>114.337</v>
      </c>
      <c r="E154" s="8" t="n">
        <v>153.577</v>
      </c>
      <c r="F154" s="8" t="n">
        <v>181.373</v>
      </c>
      <c r="G154" s="8" t="n">
        <v>264.667</v>
      </c>
      <c r="H154" s="8" t="n">
        <v>359.6</v>
      </c>
      <c r="I154" s="8" t="n">
        <v>408.5</v>
      </c>
      <c r="J154" s="8" t="n">
        <v>521.7</v>
      </c>
      <c r="K154" s="8" t="n">
        <v>661.1</v>
      </c>
      <c r="L154" s="8" t="n">
        <v>708.9</v>
      </c>
      <c r="M154" s="8" t="n">
        <v>955.7670000000001</v>
      </c>
    </row>
    <row r="155">
      <c r="A155" s="7" t="n">
        <v>34243</v>
      </c>
      <c r="B155">
        <f>YEAR(A155)</f>
        <v/>
      </c>
      <c r="C155">
        <f>MONTH(A155)</f>
        <v/>
      </c>
      <c r="D155" s="8" t="n">
        <v>85.21299999999999</v>
      </c>
      <c r="E155" s="8" t="n">
        <v>156.506</v>
      </c>
      <c r="F155" s="8" t="n">
        <v>201.955</v>
      </c>
      <c r="G155" s="8" t="n">
        <v>303.452</v>
      </c>
      <c r="H155" s="8" t="n">
        <v>394.935</v>
      </c>
      <c r="I155" s="8" t="n">
        <v>439.806</v>
      </c>
      <c r="J155" s="8" t="n">
        <v>537.032</v>
      </c>
      <c r="K155" s="8" t="n">
        <v>701.774</v>
      </c>
      <c r="L155" s="8" t="n">
        <v>758.29</v>
      </c>
      <c r="M155" s="8" t="n">
        <v>886.9349999999999</v>
      </c>
    </row>
    <row r="156">
      <c r="A156" s="7" t="n">
        <v>34274</v>
      </c>
      <c r="B156">
        <f>YEAR(A156)</f>
        <v/>
      </c>
      <c r="C156">
        <f>MONTH(A156)</f>
        <v/>
      </c>
      <c r="D156" s="8" t="n">
        <v>141.193</v>
      </c>
      <c r="E156" s="8" t="n">
        <v>358.47</v>
      </c>
      <c r="F156" s="8" t="n">
        <v>504.5</v>
      </c>
      <c r="G156" s="8" t="n">
        <v>724.1</v>
      </c>
      <c r="H156" s="8" t="n">
        <v>836.833</v>
      </c>
      <c r="I156" s="8" t="n">
        <v>949.5</v>
      </c>
      <c r="J156" s="8" t="n">
        <v>1111.7</v>
      </c>
      <c r="K156" s="8" t="n">
        <v>1287.1</v>
      </c>
      <c r="L156" s="8" t="n">
        <v>1342.5</v>
      </c>
      <c r="M156" s="8" t="n">
        <v>1558.967</v>
      </c>
    </row>
    <row r="157">
      <c r="A157" s="7" t="n">
        <v>34304</v>
      </c>
      <c r="B157">
        <f>YEAR(A157)</f>
        <v/>
      </c>
      <c r="C157">
        <f>MONTH(A157)</f>
        <v/>
      </c>
      <c r="D157" s="8" t="n">
        <v>306.49</v>
      </c>
      <c r="E157" s="8" t="n">
        <v>448.235</v>
      </c>
      <c r="F157" s="8" t="n">
        <v>631.235</v>
      </c>
      <c r="G157" s="8" t="n">
        <v>876.645</v>
      </c>
      <c r="H157" s="8" t="n">
        <v>977.548</v>
      </c>
      <c r="I157" s="8" t="n">
        <v>1113.645</v>
      </c>
      <c r="J157" s="8" t="n">
        <v>1255.581</v>
      </c>
      <c r="K157" s="8" t="n">
        <v>1440.258</v>
      </c>
      <c r="L157" s="8" t="n">
        <v>1512.484</v>
      </c>
      <c r="M157" s="8" t="n">
        <v>1679.097</v>
      </c>
    </row>
    <row r="158">
      <c r="A158" s="7" t="n">
        <v>34335</v>
      </c>
      <c r="B158">
        <f>YEAR(A158)</f>
        <v/>
      </c>
      <c r="C158">
        <f>MONTH(A158)</f>
        <v/>
      </c>
      <c r="D158" s="8" t="n">
        <v>337.648</v>
      </c>
      <c r="E158" s="8" t="n">
        <v>478.465</v>
      </c>
      <c r="F158" s="8" t="n">
        <v>600.5839999999999</v>
      </c>
      <c r="G158" s="8" t="n">
        <v>726.8390000000001</v>
      </c>
      <c r="H158" s="8" t="n">
        <v>841.903</v>
      </c>
      <c r="I158" s="8" t="n">
        <v>873.968</v>
      </c>
      <c r="J158" s="8" t="n">
        <v>941.129</v>
      </c>
      <c r="K158" s="8" t="n">
        <v>1026.613</v>
      </c>
      <c r="L158" s="8" t="n">
        <v>1083.29</v>
      </c>
      <c r="M158" s="8" t="n">
        <v>1231</v>
      </c>
    </row>
    <row r="159">
      <c r="A159" s="7" t="n">
        <v>34366</v>
      </c>
      <c r="B159">
        <f>YEAR(A159)</f>
        <v/>
      </c>
      <c r="C159">
        <f>MONTH(A159)</f>
        <v/>
      </c>
      <c r="D159" s="8" t="n">
        <v>250.132</v>
      </c>
      <c r="E159" s="8" t="n">
        <v>402.711</v>
      </c>
      <c r="F159" s="8" t="n">
        <v>538.093</v>
      </c>
      <c r="G159" s="8" t="n">
        <v>664.75</v>
      </c>
      <c r="H159" s="8" t="n">
        <v>767.143</v>
      </c>
      <c r="I159" s="8" t="n">
        <v>785.7140000000001</v>
      </c>
      <c r="J159" s="8" t="n">
        <v>834.679</v>
      </c>
      <c r="K159" s="8" t="n">
        <v>905.107</v>
      </c>
      <c r="L159" s="8" t="n">
        <v>948.5</v>
      </c>
      <c r="M159" s="8" t="n">
        <v>1117.857</v>
      </c>
    </row>
    <row r="160">
      <c r="A160" s="7" t="n">
        <v>34394</v>
      </c>
      <c r="B160">
        <f>YEAR(A160)</f>
        <v/>
      </c>
      <c r="C160">
        <f>MONTH(A160)</f>
        <v/>
      </c>
      <c r="D160" s="8" t="n">
        <v>276.381</v>
      </c>
      <c r="E160" s="8" t="n">
        <v>448.158</v>
      </c>
      <c r="F160" s="8" t="n">
        <v>608.648</v>
      </c>
      <c r="G160" s="8" t="n">
        <v>754.323</v>
      </c>
      <c r="H160" s="8" t="n">
        <v>906.484</v>
      </c>
      <c r="I160" s="8" t="n">
        <v>896.323</v>
      </c>
      <c r="J160" s="8" t="n">
        <v>944.0650000000001</v>
      </c>
      <c r="K160" s="8" t="n">
        <v>1028.032</v>
      </c>
      <c r="L160" s="8" t="n">
        <v>1071.258</v>
      </c>
      <c r="M160" s="8" t="n">
        <v>1238.903</v>
      </c>
    </row>
    <row r="161">
      <c r="A161" s="7" t="n">
        <v>34425</v>
      </c>
      <c r="B161">
        <f>YEAR(A161)</f>
        <v/>
      </c>
      <c r="C161">
        <f>MONTH(A161)</f>
        <v/>
      </c>
      <c r="D161" s="8" t="n">
        <v>234.287</v>
      </c>
      <c r="E161" s="8" t="n">
        <v>489.617</v>
      </c>
      <c r="F161" s="8" t="n">
        <v>761.227</v>
      </c>
      <c r="G161" s="8" t="n">
        <v>962.4</v>
      </c>
      <c r="H161" s="8" t="n">
        <v>1111.1</v>
      </c>
      <c r="I161" s="8" t="n">
        <v>1149.267</v>
      </c>
      <c r="J161" s="8" t="n">
        <v>1233.933</v>
      </c>
      <c r="K161" s="8" t="n">
        <v>1366.533</v>
      </c>
      <c r="L161" s="8" t="n">
        <v>1479.333</v>
      </c>
      <c r="M161" s="8" t="n">
        <v>1660</v>
      </c>
    </row>
    <row r="162">
      <c r="A162" s="7" t="n">
        <v>34455</v>
      </c>
      <c r="B162">
        <f>YEAR(A162)</f>
        <v/>
      </c>
      <c r="C162">
        <f>MONTH(A162)</f>
        <v/>
      </c>
      <c r="D162" s="8" t="n">
        <v>196.5</v>
      </c>
      <c r="E162" s="8" t="n">
        <v>386.3</v>
      </c>
      <c r="F162" s="8" t="n">
        <v>606.306</v>
      </c>
      <c r="G162" s="8" t="n">
        <v>760.581</v>
      </c>
      <c r="H162" s="8" t="n">
        <v>896.968</v>
      </c>
      <c r="I162" s="8" t="n">
        <v>935.871</v>
      </c>
      <c r="J162" s="8" t="n">
        <v>1005.968</v>
      </c>
      <c r="K162" s="8" t="n">
        <v>1112.613</v>
      </c>
      <c r="L162" s="8" t="n">
        <v>1206.968</v>
      </c>
      <c r="M162" s="8" t="n">
        <v>1466.258</v>
      </c>
    </row>
    <row r="163">
      <c r="A163" s="7" t="n">
        <v>34486</v>
      </c>
      <c r="B163">
        <f>YEAR(A163)</f>
        <v/>
      </c>
      <c r="C163">
        <f>MONTH(A163)</f>
        <v/>
      </c>
      <c r="D163" s="8" t="n"/>
      <c r="E163" s="8" t="n">
        <v>261.06</v>
      </c>
      <c r="F163" s="8" t="n">
        <v>414.813</v>
      </c>
      <c r="G163" s="8" t="n">
        <v>529.633</v>
      </c>
      <c r="H163" s="8" t="n">
        <v>642.7329999999999</v>
      </c>
      <c r="I163" s="8" t="n">
        <v>657.667</v>
      </c>
      <c r="J163" s="8" t="n">
        <v>707.7329999999999</v>
      </c>
      <c r="K163" s="8" t="n">
        <v>805.2670000000001</v>
      </c>
      <c r="L163" s="8" t="n">
        <v>897.3</v>
      </c>
      <c r="M163" s="8" t="n">
        <v>1162</v>
      </c>
    </row>
    <row r="164">
      <c r="A164" s="7" t="n">
        <v>34516</v>
      </c>
      <c r="B164">
        <f>YEAR(A164)</f>
        <v/>
      </c>
      <c r="C164">
        <f>MONTH(A164)</f>
        <v/>
      </c>
      <c r="D164" s="8" t="n">
        <v>162.087</v>
      </c>
      <c r="E164" s="8" t="n">
        <v>213.248</v>
      </c>
      <c r="F164" s="8" t="n">
        <v>263.2</v>
      </c>
      <c r="G164" s="8" t="n">
        <v>337.677</v>
      </c>
      <c r="H164" s="8" t="n">
        <v>439.258</v>
      </c>
      <c r="I164" s="8" t="n">
        <v>415.355</v>
      </c>
      <c r="J164" s="8" t="n">
        <v>462.548</v>
      </c>
      <c r="K164" s="8" t="n">
        <v>527</v>
      </c>
      <c r="L164" s="8" t="n">
        <v>603.645</v>
      </c>
      <c r="M164" s="8" t="n">
        <v>810.903</v>
      </c>
    </row>
    <row r="165">
      <c r="A165" s="7" t="n">
        <v>34547</v>
      </c>
      <c r="B165">
        <f>YEAR(A165)</f>
        <v/>
      </c>
      <c r="C165">
        <f>MONTH(A165)</f>
        <v/>
      </c>
      <c r="D165" s="8" t="n">
        <v>140.39</v>
      </c>
      <c r="E165" s="8" t="n">
        <v>175.81</v>
      </c>
      <c r="F165" s="8" t="n">
        <v>201.8</v>
      </c>
      <c r="G165" s="8" t="n">
        <v>250</v>
      </c>
      <c r="H165" s="8" t="n">
        <v>328.097</v>
      </c>
      <c r="I165" s="8" t="n">
        <v>301.419</v>
      </c>
      <c r="J165" s="8" t="n">
        <v>335.419</v>
      </c>
      <c r="K165" s="8" t="n">
        <v>378.613</v>
      </c>
      <c r="L165" s="8" t="n">
        <v>460</v>
      </c>
      <c r="M165" s="8" t="n">
        <v>718.742</v>
      </c>
    </row>
    <row r="166">
      <c r="A166" s="7" t="n">
        <v>34578</v>
      </c>
      <c r="B166">
        <f>YEAR(A166)</f>
        <v/>
      </c>
      <c r="C166">
        <f>MONTH(A166)</f>
        <v/>
      </c>
      <c r="D166" s="8" t="n">
        <v>136.127</v>
      </c>
      <c r="E166" s="8" t="n">
        <v>162.893</v>
      </c>
      <c r="F166" s="8" t="n">
        <v>180.38</v>
      </c>
      <c r="G166" s="8" t="n">
        <v>235.6</v>
      </c>
      <c r="H166" s="8" t="n">
        <v>309.433</v>
      </c>
      <c r="I166" s="8" t="n">
        <v>293.433</v>
      </c>
      <c r="J166" s="8" t="n">
        <v>324.867</v>
      </c>
      <c r="K166" s="8" t="n">
        <v>386.6</v>
      </c>
      <c r="L166" s="8" t="n">
        <v>463.2</v>
      </c>
      <c r="M166" s="8" t="n">
        <v>666.367</v>
      </c>
    </row>
    <row r="167">
      <c r="A167" s="7" t="n">
        <v>34608</v>
      </c>
      <c r="B167">
        <f>YEAR(A167)</f>
        <v/>
      </c>
      <c r="C167">
        <f>MONTH(A167)</f>
        <v/>
      </c>
      <c r="D167" s="8" t="n">
        <v>112.513</v>
      </c>
      <c r="E167" s="8" t="n">
        <v>166.394</v>
      </c>
      <c r="F167" s="8" t="n">
        <v>273.406</v>
      </c>
      <c r="G167" s="8" t="n">
        <v>417.581</v>
      </c>
      <c r="H167" s="8" t="n">
        <v>589.8390000000001</v>
      </c>
      <c r="I167" s="8" t="n">
        <v>627</v>
      </c>
      <c r="J167" s="8" t="n">
        <v>687.452</v>
      </c>
      <c r="K167" s="8" t="n">
        <v>779.581</v>
      </c>
      <c r="L167" s="8" t="n">
        <v>905.0650000000001</v>
      </c>
      <c r="M167" s="8" t="n">
        <v>1193.677</v>
      </c>
    </row>
    <row r="168">
      <c r="A168" s="7" t="n">
        <v>34639</v>
      </c>
      <c r="B168">
        <f>YEAR(A168)</f>
        <v/>
      </c>
      <c r="C168">
        <f>MONTH(A168)</f>
        <v/>
      </c>
      <c r="D168" s="8" t="n">
        <v>124.023</v>
      </c>
      <c r="E168" s="8" t="n">
        <v>243.463</v>
      </c>
      <c r="F168" s="8" t="n">
        <v>380.387</v>
      </c>
      <c r="G168" s="8" t="n">
        <v>559.4</v>
      </c>
      <c r="H168" s="8" t="n">
        <v>734.567</v>
      </c>
      <c r="I168" s="8" t="n">
        <v>767.8</v>
      </c>
      <c r="J168" s="8" t="n">
        <v>845.933</v>
      </c>
      <c r="K168" s="8" t="n">
        <v>986.533</v>
      </c>
      <c r="L168" s="8" t="n">
        <v>1131.8</v>
      </c>
      <c r="M168" s="8" t="n">
        <v>1360.867</v>
      </c>
    </row>
    <row r="169">
      <c r="A169" s="7" t="n">
        <v>34669</v>
      </c>
      <c r="B169">
        <f>YEAR(A169)</f>
        <v/>
      </c>
      <c r="C169">
        <f>MONTH(A169)</f>
        <v/>
      </c>
      <c r="D169" s="8" t="n">
        <v>232.103</v>
      </c>
      <c r="E169" s="8" t="n">
        <v>323.545</v>
      </c>
      <c r="F169" s="8" t="n">
        <v>448.952</v>
      </c>
      <c r="G169" s="8" t="n">
        <v>579.1609999999999</v>
      </c>
      <c r="H169" s="8" t="n">
        <v>722.968</v>
      </c>
      <c r="I169" s="8" t="n">
        <v>715.226</v>
      </c>
      <c r="J169" s="8" t="n">
        <v>764.6130000000001</v>
      </c>
      <c r="K169" s="8" t="n">
        <v>836.903</v>
      </c>
      <c r="L169" s="8" t="n">
        <v>946.871</v>
      </c>
      <c r="M169" s="8" t="n">
        <v>1154.677</v>
      </c>
    </row>
    <row r="170">
      <c r="A170" s="7" t="n">
        <v>34700</v>
      </c>
      <c r="B170">
        <f>YEAR(A170)</f>
        <v/>
      </c>
      <c r="C170">
        <f>MONTH(A170)</f>
        <v/>
      </c>
      <c r="D170" s="8" t="n">
        <v>165.445</v>
      </c>
      <c r="E170" s="8" t="n">
        <v>221.645</v>
      </c>
      <c r="F170" s="8" t="n">
        <v>247.535</v>
      </c>
      <c r="G170" s="8" t="n">
        <v>316.697</v>
      </c>
      <c r="H170" s="8" t="n">
        <v>413.968</v>
      </c>
      <c r="I170" s="8" t="n">
        <v>377</v>
      </c>
      <c r="J170" s="8" t="n">
        <v>430.387</v>
      </c>
      <c r="K170" s="8" t="n">
        <v>500.903</v>
      </c>
      <c r="L170" s="8" t="n">
        <v>521.3869999999999</v>
      </c>
      <c r="M170" s="8" t="n"/>
    </row>
    <row r="171">
      <c r="A171" s="7" t="n">
        <v>34731</v>
      </c>
      <c r="B171">
        <f>YEAR(A171)</f>
        <v/>
      </c>
      <c r="C171">
        <f>MONTH(A171)</f>
        <v/>
      </c>
      <c r="D171" s="8" t="n">
        <v>124.229</v>
      </c>
      <c r="E171" s="8" t="n">
        <v>155.307</v>
      </c>
      <c r="F171" s="8" t="n">
        <v>161.971</v>
      </c>
      <c r="G171" s="8" t="n">
        <v>215.068</v>
      </c>
      <c r="H171" s="8" t="n">
        <v>271.607</v>
      </c>
      <c r="I171" s="8" t="n">
        <v>233.964</v>
      </c>
      <c r="J171" s="8" t="n">
        <v>309.143</v>
      </c>
      <c r="K171" s="8" t="n">
        <v>362.536</v>
      </c>
      <c r="L171" s="8" t="n">
        <v>395.214</v>
      </c>
      <c r="M171" s="8" t="n"/>
    </row>
    <row r="172">
      <c r="A172" s="7" t="n">
        <v>34759</v>
      </c>
      <c r="B172">
        <f>YEAR(A172)</f>
        <v/>
      </c>
      <c r="C172">
        <f>MONTH(A172)</f>
        <v/>
      </c>
      <c r="D172" s="8" t="n">
        <v>142.39</v>
      </c>
      <c r="E172" s="8" t="n">
        <v>194.326</v>
      </c>
      <c r="F172" s="8" t="n">
        <v>214.645</v>
      </c>
      <c r="G172" s="8" t="n">
        <v>274.745</v>
      </c>
      <c r="H172" s="8" t="n">
        <v>362.258</v>
      </c>
      <c r="I172" s="8" t="n">
        <v>324.742</v>
      </c>
      <c r="J172" s="8" t="n">
        <v>385.097</v>
      </c>
      <c r="K172" s="8" t="n">
        <v>462.516</v>
      </c>
      <c r="L172" s="8" t="n">
        <v>492.097</v>
      </c>
      <c r="M172" s="8" t="n"/>
    </row>
    <row r="173">
      <c r="A173" s="7" t="n">
        <v>34790</v>
      </c>
      <c r="B173">
        <f>YEAR(A173)</f>
        <v/>
      </c>
      <c r="C173">
        <f>MONTH(A173)</f>
        <v/>
      </c>
      <c r="D173" s="8" t="n">
        <v>166.03</v>
      </c>
      <c r="E173" s="8" t="n">
        <v>273.507</v>
      </c>
      <c r="F173" s="8" t="n">
        <v>363.19</v>
      </c>
      <c r="G173" s="8" t="n">
        <v>488.767</v>
      </c>
      <c r="H173" s="8" t="n">
        <v>648.7</v>
      </c>
      <c r="I173" s="8" t="n">
        <v>644.333</v>
      </c>
      <c r="J173" s="8" t="n">
        <v>686.567</v>
      </c>
      <c r="K173" s="8" t="n">
        <v>792.133</v>
      </c>
      <c r="L173" s="8" t="n">
        <v>829.967</v>
      </c>
      <c r="M173" s="8" t="n">
        <v>897.8</v>
      </c>
    </row>
    <row r="174">
      <c r="A174" s="7" t="n">
        <v>34820</v>
      </c>
      <c r="B174">
        <f>YEAR(A174)</f>
        <v/>
      </c>
      <c r="C174">
        <f>MONTH(A174)</f>
        <v/>
      </c>
      <c r="D174" s="8" t="n">
        <v>187.277</v>
      </c>
      <c r="E174" s="8" t="n">
        <v>343.752</v>
      </c>
      <c r="F174" s="8" t="n">
        <v>494.445</v>
      </c>
      <c r="G174" s="8" t="n">
        <v>656.706</v>
      </c>
      <c r="H174" s="8" t="n">
        <v>827.3869999999999</v>
      </c>
      <c r="I174" s="8" t="n">
        <v>853.3869999999999</v>
      </c>
      <c r="J174" s="8" t="n">
        <v>924.581</v>
      </c>
      <c r="K174" s="8" t="n">
        <v>1061.71</v>
      </c>
      <c r="L174" s="8" t="n">
        <v>1125.516</v>
      </c>
      <c r="M174" s="8" t="n">
        <v>1212.194</v>
      </c>
    </row>
    <row r="175">
      <c r="A175" s="7" t="n">
        <v>34851</v>
      </c>
      <c r="B175">
        <f>YEAR(A175)</f>
        <v/>
      </c>
      <c r="C175">
        <f>MONTH(A175)</f>
        <v/>
      </c>
      <c r="D175" s="8" t="n">
        <v>140.167</v>
      </c>
      <c r="E175" s="8" t="n">
        <v>241.613</v>
      </c>
      <c r="F175" s="8" t="n">
        <v>331.433</v>
      </c>
      <c r="G175" s="8" t="n">
        <v>472.75</v>
      </c>
      <c r="H175" s="8" t="n">
        <v>652.1</v>
      </c>
      <c r="I175" s="8" t="n">
        <v>652.367</v>
      </c>
      <c r="J175" s="8" t="n">
        <v>749.033</v>
      </c>
      <c r="K175" s="8" t="n">
        <v>899.067</v>
      </c>
      <c r="L175" s="8" t="n">
        <v>972</v>
      </c>
      <c r="M175" s="8" t="n">
        <v>1127.1</v>
      </c>
    </row>
    <row r="176">
      <c r="A176" s="7" t="n">
        <v>34881</v>
      </c>
      <c r="B176">
        <f>YEAR(A176)</f>
        <v/>
      </c>
      <c r="C176">
        <f>MONTH(A176)</f>
        <v/>
      </c>
      <c r="D176" s="8" t="n">
        <v>137.094</v>
      </c>
      <c r="E176" s="8" t="n">
        <v>216.019</v>
      </c>
      <c r="F176" s="8" t="n">
        <v>274.326</v>
      </c>
      <c r="G176" s="8" t="n">
        <v>398.874</v>
      </c>
      <c r="H176" s="8" t="n">
        <v>557.968</v>
      </c>
      <c r="I176" s="8" t="n">
        <v>559.903</v>
      </c>
      <c r="J176" s="8" t="n">
        <v>653.226</v>
      </c>
      <c r="K176" s="8" t="n">
        <v>786.903</v>
      </c>
      <c r="L176" s="8" t="n">
        <v>919.097</v>
      </c>
      <c r="M176" s="8" t="n">
        <v>1154.161</v>
      </c>
    </row>
    <row r="177">
      <c r="A177" s="7" t="n">
        <v>34912</v>
      </c>
      <c r="B177">
        <f>YEAR(A177)</f>
        <v/>
      </c>
      <c r="C177">
        <f>MONTH(A177)</f>
        <v/>
      </c>
      <c r="D177" s="8" t="n">
        <v>190.155</v>
      </c>
      <c r="E177" s="8" t="n">
        <v>248.135</v>
      </c>
      <c r="F177" s="8" t="n">
        <v>320.552</v>
      </c>
      <c r="G177" s="8" t="n">
        <v>455.59</v>
      </c>
      <c r="H177" s="8" t="n">
        <v>618</v>
      </c>
      <c r="I177" s="8" t="n">
        <v>696.355</v>
      </c>
      <c r="J177" s="8" t="n">
        <v>817.71</v>
      </c>
      <c r="K177" s="8" t="n">
        <v>992.677</v>
      </c>
      <c r="L177" s="8" t="n">
        <v>1093.129</v>
      </c>
      <c r="M177" s="8" t="n">
        <v>1325.742</v>
      </c>
    </row>
    <row r="178">
      <c r="A178" s="7" t="n">
        <v>34943</v>
      </c>
      <c r="B178">
        <f>YEAR(A178)</f>
        <v/>
      </c>
      <c r="C178">
        <f>MONTH(A178)</f>
        <v/>
      </c>
      <c r="D178" s="8" t="n">
        <v>164.75</v>
      </c>
      <c r="E178" s="8" t="n">
        <v>206.033</v>
      </c>
      <c r="F178" s="8" t="n">
        <v>225.793</v>
      </c>
      <c r="G178" s="8" t="n">
        <v>307.08</v>
      </c>
      <c r="H178" s="8" t="n">
        <v>448.2</v>
      </c>
      <c r="I178" s="8" t="n">
        <v>415.533</v>
      </c>
      <c r="J178" s="8" t="n">
        <v>504.067</v>
      </c>
      <c r="K178" s="8" t="n">
        <v>626.833</v>
      </c>
      <c r="L178" s="8" t="n">
        <v>700.467</v>
      </c>
      <c r="M178" s="8" t="n">
        <v>853.167</v>
      </c>
    </row>
    <row r="179">
      <c r="A179" s="7" t="n">
        <v>34973</v>
      </c>
      <c r="B179">
        <f>YEAR(A179)</f>
        <v/>
      </c>
      <c r="C179">
        <f>MONTH(A179)</f>
        <v/>
      </c>
      <c r="D179" s="8" t="n">
        <v>190.039</v>
      </c>
      <c r="E179" s="8" t="n">
        <v>284.087</v>
      </c>
      <c r="F179" s="8" t="n">
        <v>376.874</v>
      </c>
      <c r="G179" s="8" t="n">
        <v>497.1</v>
      </c>
      <c r="H179" s="8" t="n">
        <v>674.581</v>
      </c>
      <c r="I179" s="8" t="n">
        <v>669.677</v>
      </c>
      <c r="J179" s="8" t="n">
        <v>770.548</v>
      </c>
      <c r="K179" s="8" t="n">
        <v>914.226</v>
      </c>
      <c r="L179" s="8" t="n">
        <v>976.29</v>
      </c>
      <c r="M179" s="8" t="n">
        <v>1182.097</v>
      </c>
    </row>
    <row r="180">
      <c r="A180" s="7" t="n">
        <v>35004</v>
      </c>
      <c r="B180">
        <f>YEAR(A180)</f>
        <v/>
      </c>
      <c r="C180">
        <f>MONTH(A180)</f>
        <v/>
      </c>
      <c r="D180" s="8" t="n">
        <v>249.867</v>
      </c>
      <c r="E180" s="8" t="n">
        <v>398.323</v>
      </c>
      <c r="F180" s="8" t="n">
        <v>535.793</v>
      </c>
      <c r="G180" s="8" t="n">
        <v>697.793</v>
      </c>
      <c r="H180" s="8" t="n">
        <v>863.467</v>
      </c>
      <c r="I180" s="8" t="n">
        <v>872</v>
      </c>
      <c r="J180" s="8" t="n">
        <v>967.367</v>
      </c>
      <c r="K180" s="8" t="n">
        <v>1101.6</v>
      </c>
      <c r="L180" s="8" t="n">
        <v>1182.933</v>
      </c>
      <c r="M180" s="8" t="n">
        <v>1305.267</v>
      </c>
    </row>
    <row r="181">
      <c r="A181" s="7" t="n">
        <v>35034</v>
      </c>
      <c r="B181">
        <f>YEAR(A181)</f>
        <v/>
      </c>
      <c r="C181">
        <f>MONTH(A181)</f>
        <v/>
      </c>
      <c r="D181" s="8" t="n">
        <v>154.165</v>
      </c>
      <c r="E181" s="8" t="n">
        <v>284.742</v>
      </c>
      <c r="F181" s="8" t="n">
        <v>390.61</v>
      </c>
      <c r="G181" s="8" t="n">
        <v>582.626</v>
      </c>
      <c r="H181" s="8" t="n">
        <v>776.677</v>
      </c>
      <c r="I181" s="8" t="n">
        <v>819.032</v>
      </c>
      <c r="J181" s="8" t="n">
        <v>945.968</v>
      </c>
      <c r="K181" s="8" t="n">
        <v>1089.581</v>
      </c>
      <c r="L181" s="8" t="n">
        <v>1161.613</v>
      </c>
      <c r="M181" s="8" t="n">
        <v>1250.742</v>
      </c>
    </row>
    <row r="182">
      <c r="A182" s="7" t="n">
        <v>35065</v>
      </c>
      <c r="B182">
        <f>YEAR(A182)</f>
        <v/>
      </c>
      <c r="C182">
        <f>MONTH(A182)</f>
        <v/>
      </c>
      <c r="D182" s="8" t="n"/>
      <c r="E182" s="8" t="n"/>
      <c r="F182" s="8" t="n"/>
      <c r="G182" s="8" t="n">
        <v>496.645</v>
      </c>
      <c r="H182" s="8" t="n">
        <v>621.355</v>
      </c>
      <c r="I182" s="8" t="n">
        <v>611.645</v>
      </c>
      <c r="J182" s="8" t="n">
        <v>697.323</v>
      </c>
      <c r="K182" s="8" t="n">
        <v>806.8390000000001</v>
      </c>
      <c r="L182" s="8" t="n">
        <v>837.0650000000001</v>
      </c>
      <c r="M182" s="8" t="n">
        <v>966.548</v>
      </c>
    </row>
    <row r="183">
      <c r="A183" s="7" t="n">
        <v>35096</v>
      </c>
      <c r="B183">
        <f>YEAR(A183)</f>
        <v/>
      </c>
      <c r="C183">
        <f>MONTH(A183)</f>
        <v/>
      </c>
      <c r="D183" s="8" t="n"/>
      <c r="E183" s="8" t="n"/>
      <c r="F183" s="8" t="n"/>
      <c r="G183" s="8" t="n">
        <v>765.241</v>
      </c>
      <c r="H183" s="8" t="n">
        <v>936.034</v>
      </c>
      <c r="I183" s="8" t="n">
        <v>944.448</v>
      </c>
      <c r="J183" s="8" t="n">
        <v>996.897</v>
      </c>
      <c r="K183" s="8" t="n">
        <v>1103</v>
      </c>
      <c r="L183" s="8" t="n">
        <v>1148.448</v>
      </c>
      <c r="M183" s="8" t="n">
        <v>1142.69</v>
      </c>
    </row>
    <row r="184">
      <c r="A184" s="7" t="n">
        <v>35125</v>
      </c>
      <c r="B184">
        <f>YEAR(A184)</f>
        <v/>
      </c>
      <c r="C184">
        <f>MONTH(A184)</f>
        <v/>
      </c>
      <c r="D184" s="8" t="n"/>
      <c r="E184" s="8" t="n"/>
      <c r="F184" s="8" t="n"/>
      <c r="G184" s="8" t="n">
        <v>959.1609999999999</v>
      </c>
      <c r="H184" s="8" t="n">
        <v>1238.613</v>
      </c>
      <c r="I184" s="8" t="n">
        <v>1279.194</v>
      </c>
      <c r="J184" s="8" t="n">
        <v>1331.129</v>
      </c>
      <c r="K184" s="8" t="n">
        <v>1506.839</v>
      </c>
      <c r="L184" s="8" t="n">
        <v>1637.645</v>
      </c>
      <c r="M184" s="8" t="n">
        <v>1682.581</v>
      </c>
    </row>
    <row r="185">
      <c r="A185" s="7" t="n">
        <v>35156</v>
      </c>
      <c r="B185">
        <f>YEAR(A185)</f>
        <v/>
      </c>
      <c r="C185">
        <f>MONTH(A185)</f>
        <v/>
      </c>
      <c r="D185" s="8" t="n"/>
      <c r="E185" s="8" t="n"/>
      <c r="F185" s="8" t="n"/>
      <c r="G185" s="8" t="n">
        <v>831.8</v>
      </c>
      <c r="H185" s="8" t="n">
        <v>1026.767</v>
      </c>
      <c r="I185" s="8" t="n">
        <v>1048.633</v>
      </c>
      <c r="J185" s="8" t="n">
        <v>1101.533</v>
      </c>
      <c r="K185" s="8" t="n">
        <v>1259.167</v>
      </c>
      <c r="L185" s="8" t="n">
        <v>1371.867</v>
      </c>
      <c r="M185" s="8" t="n">
        <v>1439.467</v>
      </c>
    </row>
    <row r="186">
      <c r="A186" s="7" t="n">
        <v>35186</v>
      </c>
      <c r="B186">
        <f>YEAR(A186)</f>
        <v/>
      </c>
      <c r="C186">
        <f>MONTH(A186)</f>
        <v/>
      </c>
      <c r="D186" s="8" t="n"/>
      <c r="E186" s="8" t="n"/>
      <c r="F186" s="8" t="n"/>
      <c r="G186" s="8" t="n">
        <v>758.226</v>
      </c>
      <c r="H186" s="8" t="n">
        <v>949.871</v>
      </c>
      <c r="I186" s="8" t="n">
        <v>1028.323</v>
      </c>
      <c r="J186" s="8" t="n">
        <v>1095.839</v>
      </c>
      <c r="K186" s="8" t="n">
        <v>1274.065</v>
      </c>
      <c r="L186" s="8" t="n">
        <v>1416.097</v>
      </c>
      <c r="M186" s="8" t="n">
        <v>1582.548</v>
      </c>
    </row>
    <row r="187">
      <c r="A187" s="7" t="n">
        <v>35217</v>
      </c>
      <c r="B187">
        <f>YEAR(A187)</f>
        <v/>
      </c>
      <c r="C187">
        <f>MONTH(A187)</f>
        <v/>
      </c>
      <c r="D187" s="8" t="n"/>
      <c r="E187" s="8" t="n"/>
      <c r="F187" s="8" t="n"/>
      <c r="G187" s="8" t="n">
        <v>687.8</v>
      </c>
      <c r="H187" s="8" t="n">
        <v>879.567</v>
      </c>
      <c r="I187" s="8" t="n">
        <v>948.7329999999999</v>
      </c>
      <c r="J187" s="8" t="n">
        <v>1067.767</v>
      </c>
      <c r="K187" s="8" t="n">
        <v>1328.067</v>
      </c>
      <c r="L187" s="8" t="n">
        <v>1407.367</v>
      </c>
      <c r="M187" s="8" t="n">
        <v>1664.5</v>
      </c>
    </row>
    <row r="188">
      <c r="A188" s="7" t="n">
        <v>35247</v>
      </c>
      <c r="B188">
        <f>YEAR(A188)</f>
        <v/>
      </c>
      <c r="C188">
        <f>MONTH(A188)</f>
        <v/>
      </c>
      <c r="D188" s="8" t="n"/>
      <c r="E188" s="8" t="n"/>
      <c r="F188" s="8" t="n"/>
      <c r="G188" s="8" t="n"/>
      <c r="H188" s="8" t="n">
        <v>821.871</v>
      </c>
      <c r="I188" s="8" t="n">
        <v>840.677</v>
      </c>
      <c r="J188" s="8" t="n">
        <v>981.71</v>
      </c>
      <c r="K188" s="8" t="n">
        <v>1221.71</v>
      </c>
      <c r="L188" s="8" t="n">
        <v>1295.839</v>
      </c>
      <c r="M188" s="8" t="n">
        <v>1634.935</v>
      </c>
    </row>
    <row r="189">
      <c r="A189" s="7" t="n">
        <v>35278</v>
      </c>
      <c r="B189">
        <f>YEAR(A189)</f>
        <v/>
      </c>
      <c r="C189">
        <f>MONTH(A189)</f>
        <v/>
      </c>
      <c r="D189" s="8" t="n"/>
      <c r="E189" s="8" t="n"/>
      <c r="F189" s="8" t="n"/>
      <c r="G189" s="8" t="n">
        <v>377.84</v>
      </c>
      <c r="H189" s="8" t="n">
        <v>505.29</v>
      </c>
      <c r="I189" s="8" t="n">
        <v>488.419</v>
      </c>
      <c r="J189" s="8" t="n">
        <v>578.774</v>
      </c>
      <c r="K189" s="8" t="n">
        <v>710.129</v>
      </c>
      <c r="L189" s="8" t="n">
        <v>774.645</v>
      </c>
      <c r="M189" s="8" t="n">
        <v>1097.323</v>
      </c>
    </row>
    <row r="190">
      <c r="A190" s="7" t="n">
        <v>35309</v>
      </c>
      <c r="B190">
        <f>YEAR(A190)</f>
        <v/>
      </c>
      <c r="C190">
        <f>MONTH(A190)</f>
        <v/>
      </c>
      <c r="D190" s="8" t="n"/>
      <c r="E190" s="8" t="n"/>
      <c r="F190" s="8" t="n"/>
      <c r="G190" s="8" t="n">
        <v>318.567</v>
      </c>
      <c r="H190" s="8" t="n">
        <v>404.433</v>
      </c>
      <c r="I190" s="8" t="n">
        <v>380.167</v>
      </c>
      <c r="J190" s="8" t="n">
        <v>480.833</v>
      </c>
      <c r="K190" s="8" t="n">
        <v>587.567</v>
      </c>
      <c r="L190" s="8" t="n">
        <v>622.167</v>
      </c>
      <c r="M190" s="8" t="n">
        <v>897.7</v>
      </c>
    </row>
    <row r="191">
      <c r="A191" s="7" t="n">
        <v>35339</v>
      </c>
      <c r="B191">
        <f>YEAR(A191)</f>
        <v/>
      </c>
      <c r="C191">
        <f>MONTH(A191)</f>
        <v/>
      </c>
      <c r="D191" s="8" t="n"/>
      <c r="E191" s="8" t="n"/>
      <c r="F191" s="8" t="n"/>
      <c r="G191" s="8" t="n">
        <v>513.903</v>
      </c>
      <c r="H191" s="8" t="n">
        <v>666.71</v>
      </c>
      <c r="I191" s="8" t="n">
        <v>679.774</v>
      </c>
      <c r="J191" s="8" t="n">
        <v>793.452</v>
      </c>
      <c r="K191" s="8" t="n">
        <v>934.29</v>
      </c>
      <c r="L191" s="8" t="n">
        <v>1002.806</v>
      </c>
      <c r="M191" s="8" t="n">
        <v>1253.065</v>
      </c>
    </row>
    <row r="192">
      <c r="A192" s="7" t="n">
        <v>35370</v>
      </c>
      <c r="B192">
        <f>YEAR(A192)</f>
        <v/>
      </c>
      <c r="C192">
        <f>MONTH(A192)</f>
        <v/>
      </c>
      <c r="D192" s="8" t="n"/>
      <c r="E192" s="8" t="n"/>
      <c r="F192" s="8" t="n"/>
      <c r="G192" s="8" t="n">
        <v>552.6</v>
      </c>
      <c r="H192" s="8" t="n">
        <v>662.4</v>
      </c>
      <c r="I192" s="8" t="n">
        <v>659.2670000000001</v>
      </c>
      <c r="J192" s="8" t="n">
        <v>783.9</v>
      </c>
      <c r="K192" s="8" t="n">
        <v>876.133</v>
      </c>
      <c r="L192" s="8" t="n">
        <v>917.667</v>
      </c>
      <c r="M192" s="8" t="n">
        <v>1112.933</v>
      </c>
    </row>
    <row r="193">
      <c r="A193" s="7" t="n">
        <v>35400</v>
      </c>
      <c r="B193">
        <f>YEAR(A193)</f>
        <v/>
      </c>
      <c r="C193">
        <f>MONTH(A193)</f>
        <v/>
      </c>
      <c r="D193" s="8" t="n"/>
      <c r="E193" s="8" t="n"/>
      <c r="F193" s="8" t="n"/>
      <c r="G193" s="8" t="n">
        <v>598.097</v>
      </c>
      <c r="H193" s="8" t="n">
        <v>635.548</v>
      </c>
      <c r="I193" s="8" t="n">
        <v>618.9349999999999</v>
      </c>
      <c r="J193" s="8" t="n">
        <v>712.258</v>
      </c>
      <c r="K193" s="8" t="n">
        <v>792.323</v>
      </c>
      <c r="L193" s="8" t="n">
        <v>820</v>
      </c>
      <c r="M193" s="8" t="n">
        <v>958.0650000000001</v>
      </c>
    </row>
    <row r="194">
      <c r="A194" s="7" t="n">
        <v>35431</v>
      </c>
      <c r="B194">
        <f>YEAR(A194)</f>
        <v/>
      </c>
      <c r="C194">
        <f>MONTH(A194)</f>
        <v/>
      </c>
      <c r="D194" s="8" t="n"/>
      <c r="E194" s="8" t="n"/>
      <c r="F194" s="8" t="n"/>
      <c r="G194" s="8" t="n">
        <v>821.774</v>
      </c>
      <c r="H194" s="8" t="n">
        <v>976.742</v>
      </c>
      <c r="I194" s="8" t="n">
        <v>947.258</v>
      </c>
      <c r="J194" s="8" t="n">
        <v>995.516</v>
      </c>
      <c r="K194" s="8" t="n">
        <v>1061.226</v>
      </c>
      <c r="L194" s="8" t="n">
        <v>1086.968</v>
      </c>
      <c r="M194" s="8" t="n">
        <v>1210.968</v>
      </c>
    </row>
    <row r="195">
      <c r="A195" s="7" t="n">
        <v>35462</v>
      </c>
      <c r="B195">
        <f>YEAR(A195)</f>
        <v/>
      </c>
      <c r="C195">
        <f>MONTH(A195)</f>
        <v/>
      </c>
      <c r="D195" s="8" t="n"/>
      <c r="E195" s="8" t="n"/>
      <c r="F195" s="8" t="n"/>
      <c r="G195" s="8" t="n">
        <v>825.821</v>
      </c>
      <c r="H195" s="8" t="n">
        <v>983.7859999999999</v>
      </c>
      <c r="I195" s="8" t="n">
        <v>956.75</v>
      </c>
      <c r="J195" s="8" t="n">
        <v>1041.714</v>
      </c>
      <c r="K195" s="8" t="n">
        <v>1166.036</v>
      </c>
      <c r="L195" s="8" t="n">
        <v>1204.071</v>
      </c>
      <c r="M195" s="8" t="n">
        <v>1322.357</v>
      </c>
    </row>
    <row r="196">
      <c r="A196" s="7" t="n">
        <v>35490</v>
      </c>
      <c r="B196">
        <f>YEAR(A196)</f>
        <v/>
      </c>
      <c r="C196">
        <f>MONTH(A196)</f>
        <v/>
      </c>
      <c r="D196" s="8" t="n"/>
      <c r="E196" s="8" t="n"/>
      <c r="F196" s="8" t="n"/>
      <c r="G196" s="8" t="n">
        <v>595.226</v>
      </c>
      <c r="H196" s="8" t="n">
        <v>705.323</v>
      </c>
      <c r="I196" s="8" t="n">
        <v>679.129</v>
      </c>
      <c r="J196" s="8" t="n">
        <v>737.9349999999999</v>
      </c>
      <c r="K196" s="8" t="n">
        <v>828.194</v>
      </c>
      <c r="L196" s="8" t="n">
        <v>852.452</v>
      </c>
      <c r="M196" s="8" t="n">
        <v>939.323</v>
      </c>
    </row>
    <row r="197">
      <c r="A197" s="7" t="n">
        <v>35521</v>
      </c>
      <c r="B197">
        <f>YEAR(A197)</f>
        <v/>
      </c>
      <c r="C197">
        <f>MONTH(A197)</f>
        <v/>
      </c>
      <c r="D197" s="8" t="n"/>
      <c r="E197" s="8" t="n"/>
      <c r="F197" s="8" t="n"/>
      <c r="G197" s="8" t="n">
        <v>578.7</v>
      </c>
      <c r="H197" s="8" t="n">
        <v>696.167</v>
      </c>
      <c r="I197" s="8" t="n">
        <v>679.2670000000001</v>
      </c>
      <c r="J197" s="8" t="n">
        <v>760.467</v>
      </c>
      <c r="K197" s="8" t="n">
        <v>853.033</v>
      </c>
      <c r="L197" s="8" t="n">
        <v>889.9</v>
      </c>
      <c r="M197" s="8" t="n">
        <v>987.9</v>
      </c>
    </row>
    <row r="198">
      <c r="A198" s="7" t="n">
        <v>35551</v>
      </c>
      <c r="B198">
        <f>YEAR(A198)</f>
        <v/>
      </c>
      <c r="C198">
        <f>MONTH(A198)</f>
        <v/>
      </c>
      <c r="D198" s="8" t="n"/>
      <c r="E198" s="8" t="n"/>
      <c r="F198" s="8" t="n"/>
      <c r="G198" s="8" t="n">
        <v>490.387</v>
      </c>
      <c r="H198" s="8" t="n">
        <v>610.6130000000001</v>
      </c>
      <c r="I198" s="8" t="n">
        <v>557.226</v>
      </c>
      <c r="J198" s="8" t="n">
        <v>625.742</v>
      </c>
      <c r="K198" s="8" t="n">
        <v>722.516</v>
      </c>
      <c r="L198" s="8" t="n">
        <v>758.71</v>
      </c>
      <c r="M198" s="8" t="n">
        <v>877</v>
      </c>
    </row>
    <row r="199">
      <c r="A199" s="7" t="n">
        <v>35582</v>
      </c>
      <c r="B199">
        <f>YEAR(A199)</f>
        <v/>
      </c>
      <c r="C199">
        <f>MONTH(A199)</f>
        <v/>
      </c>
      <c r="D199" s="8" t="n"/>
      <c r="E199" s="8" t="n"/>
      <c r="F199" s="8" t="n"/>
      <c r="G199" s="8" t="n">
        <v>591.067</v>
      </c>
      <c r="H199" s="8" t="n">
        <v>733.933</v>
      </c>
      <c r="I199" s="8" t="n">
        <v>705.967</v>
      </c>
      <c r="J199" s="8" t="n">
        <v>800.333</v>
      </c>
      <c r="K199" s="8" t="n">
        <v>913.7329999999999</v>
      </c>
      <c r="L199" s="8" t="n">
        <v>964.2</v>
      </c>
      <c r="M199" s="8" t="n">
        <v>1141.4</v>
      </c>
    </row>
    <row r="200">
      <c r="A200" s="7" t="n">
        <v>35612</v>
      </c>
      <c r="B200">
        <f>YEAR(A200)</f>
        <v/>
      </c>
      <c r="C200">
        <f>MONTH(A200)</f>
        <v/>
      </c>
      <c r="D200" s="8" t="n"/>
      <c r="E200" s="8" t="n"/>
      <c r="F200" s="8" t="n"/>
      <c r="G200" s="8" t="n">
        <v>371.065</v>
      </c>
      <c r="H200" s="8" t="n">
        <v>449.097</v>
      </c>
      <c r="I200" s="8" t="n">
        <v>392.161</v>
      </c>
      <c r="J200" s="8" t="n">
        <v>452.355</v>
      </c>
      <c r="K200" s="8" t="n">
        <v>527.677</v>
      </c>
      <c r="L200" s="8" t="n">
        <v>565.742</v>
      </c>
      <c r="M200" s="8" t="n">
        <v>701.871</v>
      </c>
    </row>
    <row r="201">
      <c r="A201" s="7" t="n">
        <v>35643</v>
      </c>
      <c r="B201">
        <f>YEAR(A201)</f>
        <v/>
      </c>
      <c r="C201">
        <f>MONTH(A201)</f>
        <v/>
      </c>
      <c r="D201" s="8" t="n"/>
      <c r="E201" s="8" t="n"/>
      <c r="F201" s="8" t="n"/>
      <c r="G201" s="8" t="n">
        <v>262.419</v>
      </c>
      <c r="H201" s="8" t="n">
        <v>315.323</v>
      </c>
      <c r="I201" s="8" t="n">
        <v>259.613</v>
      </c>
      <c r="J201" s="8" t="n">
        <v>311.516</v>
      </c>
      <c r="K201" s="8" t="n">
        <v>381.097</v>
      </c>
      <c r="L201" s="8" t="n">
        <v>438.258</v>
      </c>
      <c r="M201" s="8" t="n">
        <v>618.355</v>
      </c>
    </row>
    <row r="202">
      <c r="A202" s="7" t="n">
        <v>35674</v>
      </c>
      <c r="B202">
        <f>YEAR(A202)</f>
        <v/>
      </c>
      <c r="C202">
        <f>MONTH(A202)</f>
        <v/>
      </c>
      <c r="D202" s="8" t="n"/>
      <c r="E202" s="8" t="n"/>
      <c r="F202" s="8" t="n"/>
      <c r="G202" s="8" t="n">
        <v>248.3</v>
      </c>
      <c r="H202" s="8" t="n">
        <v>309.4</v>
      </c>
      <c r="I202" s="8" t="n">
        <v>272.467</v>
      </c>
      <c r="J202" s="8" t="n">
        <v>330.767</v>
      </c>
      <c r="K202" s="8" t="n">
        <v>413.133</v>
      </c>
      <c r="L202" s="8" t="n">
        <v>450.6</v>
      </c>
      <c r="M202" s="8" t="n">
        <v>608.2670000000001</v>
      </c>
    </row>
    <row r="203">
      <c r="A203" s="7" t="n">
        <v>35704</v>
      </c>
      <c r="B203">
        <f>YEAR(A203)</f>
        <v/>
      </c>
      <c r="C203">
        <f>MONTH(A203)</f>
        <v/>
      </c>
      <c r="D203" s="8" t="n"/>
      <c r="E203" s="8" t="n"/>
      <c r="F203" s="8" t="n"/>
      <c r="G203" s="8" t="n">
        <v>254.968</v>
      </c>
      <c r="H203" s="8" t="n">
        <v>332.323</v>
      </c>
      <c r="I203" s="8" t="n">
        <v>310.355</v>
      </c>
      <c r="J203" s="8" t="n">
        <v>380</v>
      </c>
      <c r="K203" s="8" t="n">
        <v>469</v>
      </c>
      <c r="L203" s="8" t="n">
        <v>507.226</v>
      </c>
      <c r="M203" s="8" t="n">
        <v>666.774</v>
      </c>
    </row>
    <row r="204">
      <c r="A204" s="7" t="n">
        <v>35735</v>
      </c>
      <c r="B204">
        <f>YEAR(A204)</f>
        <v/>
      </c>
      <c r="C204">
        <f>MONTH(A204)</f>
        <v/>
      </c>
      <c r="D204" s="8" t="n"/>
      <c r="E204" s="8" t="n"/>
      <c r="F204" s="8" t="n"/>
      <c r="G204" s="8" t="n">
        <v>575.367</v>
      </c>
      <c r="H204" s="8" t="n">
        <v>703.2670000000001</v>
      </c>
      <c r="I204" s="8" t="n">
        <v>687.967</v>
      </c>
      <c r="J204" s="8" t="n">
        <v>732.533</v>
      </c>
      <c r="K204" s="8" t="n">
        <v>854.033</v>
      </c>
      <c r="L204" s="8" t="n">
        <v>888.8</v>
      </c>
      <c r="M204" s="8" t="n">
        <v>1052.333</v>
      </c>
    </row>
    <row r="205">
      <c r="A205" s="7" t="n">
        <v>35765</v>
      </c>
      <c r="B205">
        <f>YEAR(A205)</f>
        <v/>
      </c>
      <c r="C205">
        <f>MONTH(A205)</f>
        <v/>
      </c>
      <c r="D205" s="8" t="n"/>
      <c r="E205" s="8" t="n"/>
      <c r="F205" s="8" t="n"/>
      <c r="G205" s="8" t="n">
        <v>377.097</v>
      </c>
      <c r="H205" s="8" t="n">
        <v>441.161</v>
      </c>
      <c r="I205" s="8" t="n">
        <v>399.903</v>
      </c>
      <c r="J205" s="8" t="n">
        <v>462.226</v>
      </c>
      <c r="K205" s="8" t="n">
        <v>542.6130000000001</v>
      </c>
      <c r="L205" s="8" t="n">
        <v>568.484</v>
      </c>
      <c r="M205" s="8" t="n">
        <v>677.871</v>
      </c>
    </row>
    <row r="206">
      <c r="A206" s="7" t="n">
        <v>35796</v>
      </c>
      <c r="B206">
        <f>YEAR(A206)</f>
        <v/>
      </c>
      <c r="C206">
        <f>MONTH(A206)</f>
        <v/>
      </c>
      <c r="D206" s="8" t="n"/>
      <c r="E206" s="8" t="n"/>
      <c r="F206" s="8" t="n">
        <v>140.916</v>
      </c>
      <c r="G206" s="8" t="n">
        <v>195.29</v>
      </c>
      <c r="H206" s="8" t="n">
        <v>239.806</v>
      </c>
      <c r="I206" s="8" t="n">
        <v>203.097</v>
      </c>
      <c r="J206" s="8" t="n">
        <v>253.355</v>
      </c>
      <c r="K206" s="8" t="n">
        <v>296</v>
      </c>
      <c r="L206" s="8" t="n">
        <v>338.097</v>
      </c>
      <c r="M206" s="8" t="n"/>
    </row>
    <row r="207">
      <c r="A207" s="7" t="n">
        <v>35827</v>
      </c>
      <c r="B207">
        <f>YEAR(A207)</f>
        <v/>
      </c>
      <c r="C207">
        <f>MONTH(A207)</f>
        <v/>
      </c>
      <c r="D207" s="8" t="n"/>
      <c r="E207" s="8" t="n"/>
      <c r="F207" s="8" t="n"/>
      <c r="G207" s="8" t="n">
        <v>186.857</v>
      </c>
      <c r="H207" s="8" t="n">
        <v>242.107</v>
      </c>
      <c r="I207" s="8" t="n">
        <v>210.929</v>
      </c>
      <c r="J207" s="8" t="n">
        <v>263.964</v>
      </c>
      <c r="K207" s="8" t="n">
        <v>301.429</v>
      </c>
      <c r="L207" s="8" t="n">
        <v>354.893</v>
      </c>
      <c r="M207" s="8" t="n"/>
    </row>
    <row r="208">
      <c r="A208" s="7" t="n">
        <v>35855</v>
      </c>
      <c r="B208">
        <f>YEAR(A208)</f>
        <v/>
      </c>
      <c r="C208">
        <f>MONTH(A208)</f>
        <v/>
      </c>
      <c r="D208" s="8" t="n"/>
      <c r="E208" s="8" t="n"/>
      <c r="F208" s="8" t="n">
        <v>123.312</v>
      </c>
      <c r="G208" s="8" t="n">
        <v>185.548</v>
      </c>
      <c r="H208" s="8" t="n">
        <v>250.645</v>
      </c>
      <c r="I208" s="8" t="n">
        <v>206.645</v>
      </c>
      <c r="J208" s="8" t="n">
        <v>269.097</v>
      </c>
      <c r="K208" s="8" t="n">
        <v>330.032</v>
      </c>
      <c r="L208" s="8" t="n">
        <v>367.548</v>
      </c>
      <c r="M208" s="8" t="n">
        <v>433.677</v>
      </c>
    </row>
    <row r="209">
      <c r="A209" s="7" t="n">
        <v>35886</v>
      </c>
      <c r="B209">
        <f>YEAR(A209)</f>
        <v/>
      </c>
      <c r="C209">
        <f>MONTH(A209)</f>
        <v/>
      </c>
      <c r="D209" s="8" t="n"/>
      <c r="E209" s="8" t="n"/>
      <c r="F209" s="8" t="n">
        <v>419.77</v>
      </c>
      <c r="G209" s="8" t="n">
        <v>546.933</v>
      </c>
      <c r="H209" s="8" t="n">
        <v>686.833</v>
      </c>
      <c r="I209" s="8" t="n">
        <v>673.467</v>
      </c>
      <c r="J209" s="8" t="n">
        <v>738.067</v>
      </c>
      <c r="K209" s="8" t="n">
        <v>825.4</v>
      </c>
      <c r="L209" s="8" t="n">
        <v>889.2329999999999</v>
      </c>
      <c r="M209" s="8" t="n">
        <v>1042.167</v>
      </c>
    </row>
    <row r="210">
      <c r="A210" s="7" t="n">
        <v>35916</v>
      </c>
      <c r="B210">
        <f>YEAR(A210)</f>
        <v/>
      </c>
      <c r="C210">
        <f>MONTH(A210)</f>
        <v/>
      </c>
      <c r="D210" s="8" t="n"/>
      <c r="E210" s="8" t="n"/>
      <c r="F210" s="8" t="n">
        <v>457.826</v>
      </c>
      <c r="G210" s="8" t="n">
        <v>659.3869999999999</v>
      </c>
      <c r="H210" s="8" t="n">
        <v>852.452</v>
      </c>
      <c r="I210" s="8" t="n">
        <v>862.806</v>
      </c>
      <c r="J210" s="8" t="n">
        <v>941.419</v>
      </c>
      <c r="K210" s="8" t="n">
        <v>1067.968</v>
      </c>
      <c r="L210" s="8" t="n">
        <v>1153.903</v>
      </c>
      <c r="M210" s="8" t="n">
        <v>1363.516</v>
      </c>
    </row>
    <row r="211">
      <c r="A211" s="7" t="n">
        <v>35947</v>
      </c>
      <c r="B211">
        <f>YEAR(A211)</f>
        <v/>
      </c>
      <c r="C211">
        <f>MONTH(A211)</f>
        <v/>
      </c>
      <c r="D211" s="8" t="n"/>
      <c r="E211" s="8" t="n"/>
      <c r="F211" s="8" t="n">
        <v>367.98</v>
      </c>
      <c r="G211" s="8" t="n">
        <v>531.867</v>
      </c>
      <c r="H211" s="8" t="n">
        <v>657.433</v>
      </c>
      <c r="I211" s="8" t="n">
        <v>661.3</v>
      </c>
      <c r="J211" s="8" t="n">
        <v>766.1</v>
      </c>
      <c r="K211" s="8" t="n">
        <v>879.133</v>
      </c>
      <c r="L211" s="8" t="n">
        <v>952.2</v>
      </c>
      <c r="M211" s="8" t="n">
        <v>1158.6</v>
      </c>
    </row>
    <row r="212">
      <c r="A212" s="7" t="n">
        <v>35977</v>
      </c>
      <c r="B212">
        <f>YEAR(A212)</f>
        <v/>
      </c>
      <c r="C212">
        <f>MONTH(A212)</f>
        <v/>
      </c>
      <c r="D212" s="8" t="n"/>
      <c r="E212" s="8" t="n"/>
      <c r="F212" s="8" t="n">
        <v>228.394</v>
      </c>
      <c r="G212" s="8" t="n">
        <v>358.194</v>
      </c>
      <c r="H212" s="8" t="n">
        <v>500.548</v>
      </c>
      <c r="I212" s="8" t="n">
        <v>535.903</v>
      </c>
      <c r="J212" s="8" t="n">
        <v>612.032</v>
      </c>
      <c r="K212" s="8" t="n">
        <v>754.742</v>
      </c>
      <c r="L212" s="8" t="n">
        <v>822.484</v>
      </c>
      <c r="M212" s="8" t="n">
        <v>1044.484</v>
      </c>
    </row>
    <row r="213">
      <c r="A213" s="7" t="n">
        <v>36008</v>
      </c>
      <c r="B213">
        <f>YEAR(A213)</f>
        <v/>
      </c>
      <c r="C213">
        <f>MONTH(A213)</f>
        <v/>
      </c>
      <c r="D213" s="8" t="n"/>
      <c r="E213" s="8" t="n"/>
      <c r="F213" s="8" t="n">
        <v>177.803</v>
      </c>
      <c r="G213" s="8" t="n">
        <v>283.484</v>
      </c>
      <c r="H213" s="8" t="n">
        <v>403.065</v>
      </c>
      <c r="I213" s="8" t="n">
        <v>456.742</v>
      </c>
      <c r="J213" s="8" t="n">
        <v>530.355</v>
      </c>
      <c r="K213" s="8" t="n">
        <v>624.226</v>
      </c>
      <c r="L213" s="8" t="n">
        <v>697.452</v>
      </c>
      <c r="M213" s="8" t="n">
        <v>911.226</v>
      </c>
    </row>
    <row r="214">
      <c r="A214" s="7" t="n">
        <v>36039</v>
      </c>
      <c r="B214">
        <f>YEAR(A214)</f>
        <v/>
      </c>
      <c r="C214">
        <f>MONTH(A214)</f>
        <v/>
      </c>
      <c r="D214" s="8" t="n"/>
      <c r="E214" s="8" t="n"/>
      <c r="F214" s="8" t="n">
        <v>231.587</v>
      </c>
      <c r="G214" s="8" t="n">
        <v>361.5</v>
      </c>
      <c r="H214" s="8" t="n">
        <v>485.033</v>
      </c>
      <c r="I214" s="8" t="n">
        <v>551.9</v>
      </c>
      <c r="J214" s="8" t="n">
        <v>646.5</v>
      </c>
      <c r="K214" s="8" t="n">
        <v>753.2</v>
      </c>
      <c r="L214" s="8" t="n">
        <v>861.067</v>
      </c>
      <c r="M214" s="8" t="n">
        <v>1157.5</v>
      </c>
    </row>
    <row r="215">
      <c r="A215" s="7" t="n">
        <v>36069</v>
      </c>
      <c r="B215">
        <f>YEAR(A215)</f>
        <v/>
      </c>
      <c r="C215">
        <f>MONTH(A215)</f>
        <v/>
      </c>
      <c r="D215" s="8" t="n"/>
      <c r="E215" s="8" t="n"/>
      <c r="F215" s="8" t="n">
        <v>323.2</v>
      </c>
      <c r="G215" s="8" t="n">
        <v>499.226</v>
      </c>
      <c r="H215" s="8" t="n">
        <v>642.516</v>
      </c>
      <c r="I215" s="8" t="n">
        <v>727.903</v>
      </c>
      <c r="J215" s="8" t="n">
        <v>818.71</v>
      </c>
      <c r="K215" s="8" t="n">
        <v>930.8390000000001</v>
      </c>
      <c r="L215" s="8" t="n">
        <v>1017.871</v>
      </c>
      <c r="M215" s="8" t="n">
        <v>1249.871</v>
      </c>
    </row>
    <row r="216">
      <c r="A216" s="7" t="n">
        <v>36100</v>
      </c>
      <c r="B216">
        <f>YEAR(A216)</f>
        <v/>
      </c>
      <c r="C216">
        <f>MONTH(A216)</f>
        <v/>
      </c>
      <c r="D216" s="8" t="n"/>
      <c r="E216" s="8" t="n"/>
      <c r="F216" s="8" t="n">
        <v>562.8630000000001</v>
      </c>
      <c r="G216" s="8" t="n">
        <v>824.933</v>
      </c>
      <c r="H216" s="8" t="n">
        <v>1017.3</v>
      </c>
      <c r="I216" s="8" t="n">
        <v>1168.367</v>
      </c>
      <c r="J216" s="8" t="n">
        <v>1287.8</v>
      </c>
      <c r="K216" s="8" t="n">
        <v>1416.7</v>
      </c>
      <c r="L216" s="8" t="n">
        <v>1514.833</v>
      </c>
      <c r="M216" s="8" t="n">
        <v>1695.533</v>
      </c>
    </row>
    <row r="217">
      <c r="A217" s="7" t="n">
        <v>36130</v>
      </c>
      <c r="B217">
        <f>YEAR(A217)</f>
        <v/>
      </c>
      <c r="C217">
        <f>MONTH(A217)</f>
        <v/>
      </c>
      <c r="D217" s="8" t="n"/>
      <c r="E217" s="8" t="n"/>
      <c r="F217" s="8" t="n">
        <v>680.51</v>
      </c>
      <c r="G217" s="8" t="n">
        <v>920.355</v>
      </c>
      <c r="H217" s="8" t="n">
        <v>1134.097</v>
      </c>
      <c r="I217" s="8" t="n">
        <v>1164.419</v>
      </c>
      <c r="J217" s="8" t="n">
        <v>1276.29</v>
      </c>
      <c r="K217" s="8" t="n">
        <v>1419.968</v>
      </c>
      <c r="L217" s="8" t="n">
        <v>1527.581</v>
      </c>
      <c r="M217" s="8" t="n">
        <v>1732.516</v>
      </c>
    </row>
    <row r="218">
      <c r="A218" s="7" t="n">
        <v>36161</v>
      </c>
      <c r="B218">
        <f>YEAR(A218)</f>
        <v/>
      </c>
      <c r="C218">
        <f>MONTH(A218)</f>
        <v/>
      </c>
      <c r="D218" s="8" t="n">
        <v>384.455</v>
      </c>
      <c r="E218" s="8" t="n">
        <v>541.226</v>
      </c>
      <c r="F218" s="8" t="n">
        <v>670.323</v>
      </c>
      <c r="G218" s="8" t="n">
        <v>873.29</v>
      </c>
      <c r="H218" s="8" t="n">
        <v>1066.968</v>
      </c>
      <c r="I218" s="8" t="n">
        <v>1104.645</v>
      </c>
      <c r="J218" s="8" t="n">
        <v>1184.742</v>
      </c>
      <c r="K218" s="8" t="n">
        <v>1284.129</v>
      </c>
      <c r="L218" s="8" t="n"/>
      <c r="M218" s="8" t="n">
        <v>1477.484</v>
      </c>
    </row>
    <row r="219">
      <c r="A219" s="7" t="n">
        <v>36192</v>
      </c>
      <c r="B219">
        <f>YEAR(A219)</f>
        <v/>
      </c>
      <c r="C219">
        <f>MONTH(A219)</f>
        <v/>
      </c>
      <c r="D219" s="8" t="n">
        <v>453.407</v>
      </c>
      <c r="E219" s="8" t="n">
        <v>685.857</v>
      </c>
      <c r="F219" s="8" t="n">
        <v>837.071</v>
      </c>
      <c r="G219" s="8" t="n">
        <v>1095.393</v>
      </c>
      <c r="H219" s="8" t="n">
        <v>1297.37</v>
      </c>
      <c r="I219" s="8" t="n">
        <v>1375.393</v>
      </c>
      <c r="J219" s="8" t="n">
        <v>1501.429</v>
      </c>
      <c r="K219" s="8" t="n">
        <v>1662.107</v>
      </c>
      <c r="L219" s="8" t="n"/>
      <c r="M219" s="8" t="n">
        <v>1888.643</v>
      </c>
    </row>
    <row r="220">
      <c r="A220" s="7" t="n">
        <v>36220</v>
      </c>
      <c r="B220">
        <f>YEAR(A220)</f>
        <v/>
      </c>
      <c r="C220">
        <f>MONTH(A220)</f>
        <v/>
      </c>
      <c r="D220" s="8" t="n">
        <v>392.806</v>
      </c>
      <c r="E220" s="8" t="n">
        <v>604.516</v>
      </c>
      <c r="F220" s="8" t="n">
        <v>960.968</v>
      </c>
      <c r="G220" s="8" t="n">
        <v>1207.548</v>
      </c>
      <c r="H220" s="8" t="n">
        <v>1454.355</v>
      </c>
      <c r="I220" s="8" t="n">
        <v>1529.355</v>
      </c>
      <c r="J220" s="8" t="n">
        <v>1640.29</v>
      </c>
      <c r="K220" s="8" t="n">
        <v>1801.161</v>
      </c>
      <c r="L220" s="8" t="n"/>
      <c r="M220" s="8" t="n">
        <v>2180.71</v>
      </c>
    </row>
    <row r="221">
      <c r="A221" s="7" t="n">
        <v>36251</v>
      </c>
      <c r="B221">
        <f>YEAR(A221)</f>
        <v/>
      </c>
      <c r="C221">
        <f>MONTH(A221)</f>
        <v/>
      </c>
      <c r="D221" s="8" t="n">
        <v>322.57</v>
      </c>
      <c r="E221" s="8" t="n">
        <v>517</v>
      </c>
      <c r="F221" s="8" t="n">
        <v>783.2670000000001</v>
      </c>
      <c r="G221" s="8" t="n">
        <v>1012.433</v>
      </c>
      <c r="H221" s="8" t="n">
        <v>1315.1</v>
      </c>
      <c r="I221" s="8" t="n">
        <v>1325.1</v>
      </c>
      <c r="J221" s="8" t="n">
        <v>1425.767</v>
      </c>
      <c r="K221" s="8" t="n">
        <v>1568.667</v>
      </c>
      <c r="L221" s="8" t="n">
        <v>1665</v>
      </c>
      <c r="M221" s="8" t="n">
        <v>1906.067</v>
      </c>
    </row>
    <row r="222">
      <c r="A222" s="7" t="n">
        <v>36281</v>
      </c>
      <c r="B222">
        <f>YEAR(A222)</f>
        <v/>
      </c>
      <c r="C222">
        <f>MONTH(A222)</f>
        <v/>
      </c>
      <c r="D222" s="8" t="n">
        <v>229.639</v>
      </c>
      <c r="E222" s="8" t="n">
        <v>412.516</v>
      </c>
      <c r="F222" s="8" t="n">
        <v>698.645</v>
      </c>
      <c r="G222" s="8" t="n">
        <v>911.194</v>
      </c>
      <c r="H222" s="8" t="n">
        <v>1181.355</v>
      </c>
      <c r="I222" s="8" t="n">
        <v>1164.71</v>
      </c>
      <c r="J222" s="8" t="n">
        <v>1303.29</v>
      </c>
      <c r="K222" s="8" t="n">
        <v>1507.742</v>
      </c>
      <c r="L222" s="8" t="n">
        <v>1647.29</v>
      </c>
      <c r="M222" s="8" t="n">
        <v>1958.871</v>
      </c>
    </row>
    <row r="223">
      <c r="A223" s="7" t="n">
        <v>36312</v>
      </c>
      <c r="B223">
        <f>YEAR(A223)</f>
        <v/>
      </c>
      <c r="C223">
        <f>MONTH(A223)</f>
        <v/>
      </c>
      <c r="D223" s="8" t="n">
        <v>220.023</v>
      </c>
      <c r="E223" s="8" t="n">
        <v>289.667</v>
      </c>
      <c r="F223" s="8" t="n">
        <v>454.067</v>
      </c>
      <c r="G223" s="8" t="n">
        <v>659.4</v>
      </c>
      <c r="H223" s="8" t="n">
        <v>856.167</v>
      </c>
      <c r="I223" s="8" t="n">
        <v>854.433</v>
      </c>
      <c r="J223" s="8" t="n">
        <v>997.033</v>
      </c>
      <c r="K223" s="8" t="n">
        <v>1190.667</v>
      </c>
      <c r="L223" s="8" t="n">
        <v>1289.9</v>
      </c>
      <c r="M223" s="8" t="n">
        <v>1586.467</v>
      </c>
    </row>
    <row r="224">
      <c r="A224" s="7" t="n">
        <v>36342</v>
      </c>
      <c r="B224">
        <f>YEAR(A224)</f>
        <v/>
      </c>
      <c r="C224">
        <f>MONTH(A224)</f>
        <v/>
      </c>
      <c r="D224" s="8" t="n">
        <v>158.203</v>
      </c>
      <c r="E224" s="8" t="n">
        <v>204.097</v>
      </c>
      <c r="F224" s="8" t="n">
        <v>285.774</v>
      </c>
      <c r="G224" s="8" t="n">
        <v>439.032</v>
      </c>
      <c r="H224" s="8" t="n">
        <v>576.806</v>
      </c>
      <c r="I224" s="8" t="n">
        <v>503.806</v>
      </c>
      <c r="J224" s="8" t="n">
        <v>608.903</v>
      </c>
      <c r="K224" s="8" t="n">
        <v>744.742</v>
      </c>
      <c r="L224" s="8" t="n">
        <v>820.774</v>
      </c>
      <c r="M224" s="8" t="n">
        <v>1169.194</v>
      </c>
    </row>
    <row r="225">
      <c r="A225" s="7" t="n">
        <v>36373</v>
      </c>
      <c r="B225">
        <f>YEAR(A225)</f>
        <v/>
      </c>
      <c r="C225">
        <f>MONTH(A225)</f>
        <v/>
      </c>
      <c r="D225" s="8" t="n">
        <v>129.929</v>
      </c>
      <c r="E225" s="8" t="n">
        <v>172.032</v>
      </c>
      <c r="F225" s="8" t="n">
        <v>229.065</v>
      </c>
      <c r="G225" s="8" t="n">
        <v>364.677</v>
      </c>
      <c r="H225" s="8" t="n">
        <v>482.839</v>
      </c>
      <c r="I225" s="8" t="n">
        <v>450.484</v>
      </c>
      <c r="J225" s="8" t="n">
        <v>513.258</v>
      </c>
      <c r="K225" s="8" t="n">
        <v>612.0650000000001</v>
      </c>
      <c r="L225" s="8" t="n">
        <v>682.742</v>
      </c>
      <c r="M225" s="8" t="n">
        <v>1011.29</v>
      </c>
    </row>
    <row r="226">
      <c r="A226" s="7" t="n">
        <v>36404</v>
      </c>
      <c r="B226">
        <f>YEAR(A226)</f>
        <v/>
      </c>
      <c r="C226">
        <f>MONTH(A226)</f>
        <v/>
      </c>
      <c r="D226" s="8" t="n">
        <v>147.05</v>
      </c>
      <c r="E226" s="8" t="n">
        <v>209.633</v>
      </c>
      <c r="F226" s="8" t="n">
        <v>301.733</v>
      </c>
      <c r="G226" s="8" t="n">
        <v>505.3</v>
      </c>
      <c r="H226" s="8" t="n">
        <v>682.933</v>
      </c>
      <c r="I226" s="8" t="n">
        <v>677.433</v>
      </c>
      <c r="J226" s="8" t="n">
        <v>815.1</v>
      </c>
      <c r="K226" s="8" t="n">
        <v>1017</v>
      </c>
      <c r="L226" s="8" t="n">
        <v>1120.4</v>
      </c>
      <c r="M226" s="8" t="n">
        <v>1461</v>
      </c>
    </row>
    <row r="227">
      <c r="A227" s="7" t="n">
        <v>36434</v>
      </c>
      <c r="B227">
        <f>YEAR(A227)</f>
        <v/>
      </c>
      <c r="C227">
        <f>MONTH(A227)</f>
        <v/>
      </c>
      <c r="D227" s="8" t="n">
        <v>220.571</v>
      </c>
      <c r="E227" s="8" t="n">
        <v>315.419</v>
      </c>
      <c r="F227" s="8" t="n">
        <v>494.645</v>
      </c>
      <c r="G227" s="8" t="n">
        <v>749.9349999999999</v>
      </c>
      <c r="H227" s="8" t="n">
        <v>925.8390000000001</v>
      </c>
      <c r="I227" s="8" t="n">
        <v>973.903</v>
      </c>
      <c r="J227" s="8" t="n">
        <v>1121.452</v>
      </c>
      <c r="K227" s="8" t="n">
        <v>1306.968</v>
      </c>
      <c r="L227" s="8" t="n">
        <v>1455.419</v>
      </c>
      <c r="M227" s="8" t="n">
        <v>1858.581</v>
      </c>
    </row>
    <row r="228">
      <c r="A228" s="7" t="n">
        <v>36465</v>
      </c>
      <c r="B228">
        <f>YEAR(A228)</f>
        <v/>
      </c>
      <c r="C228">
        <f>MONTH(A228)</f>
        <v/>
      </c>
      <c r="D228" s="8" t="n">
        <v>321.127</v>
      </c>
      <c r="E228" s="8" t="n">
        <v>495.867</v>
      </c>
      <c r="F228" s="8" t="n">
        <v>804.567</v>
      </c>
      <c r="G228" s="8" t="n">
        <v>1179.8</v>
      </c>
      <c r="H228" s="8" t="n">
        <v>1467.8</v>
      </c>
      <c r="I228" s="8" t="n">
        <v>1508</v>
      </c>
      <c r="J228" s="8" t="n">
        <v>1659</v>
      </c>
      <c r="K228" s="8" t="n">
        <v>1896.4</v>
      </c>
      <c r="L228" s="8" t="n">
        <v>2078.867</v>
      </c>
      <c r="M228" s="8" t="n">
        <v>2337.033</v>
      </c>
    </row>
    <row r="229">
      <c r="A229" s="7" t="n">
        <v>36495</v>
      </c>
      <c r="B229">
        <f>YEAR(A229)</f>
        <v/>
      </c>
      <c r="C229">
        <f>MONTH(A229)</f>
        <v/>
      </c>
      <c r="D229" s="8" t="n">
        <v>492.023</v>
      </c>
      <c r="E229" s="8" t="n">
        <v>630.355</v>
      </c>
      <c r="F229" s="8" t="n">
        <v>861.097</v>
      </c>
      <c r="G229" s="8" t="n">
        <v>1197.645</v>
      </c>
      <c r="H229" s="8" t="n">
        <v>1388.258</v>
      </c>
      <c r="I229" s="8" t="n">
        <v>1546.839</v>
      </c>
      <c r="J229" s="8" t="n">
        <v>1739.742</v>
      </c>
      <c r="K229" s="8" t="n">
        <v>1985.484</v>
      </c>
      <c r="L229" s="8" t="n">
        <v>2282.968</v>
      </c>
      <c r="M229" s="8" t="n">
        <v>2596.258</v>
      </c>
    </row>
    <row r="230">
      <c r="A230" s="7" t="n">
        <v>36526</v>
      </c>
      <c r="B230">
        <f>YEAR(A230)</f>
        <v/>
      </c>
      <c r="C230">
        <f>MONTH(A230)</f>
        <v/>
      </c>
      <c r="D230" s="8" t="n">
        <v>447.793</v>
      </c>
      <c r="E230" s="8" t="n">
        <v>554.91</v>
      </c>
      <c r="F230" s="8" t="n">
        <v>783.1420000000001</v>
      </c>
      <c r="G230" s="8" t="n">
        <v>1007.226</v>
      </c>
      <c r="H230" s="8" t="n">
        <v>1262.742</v>
      </c>
      <c r="I230" s="8" t="n">
        <v>1187.645</v>
      </c>
      <c r="J230" s="8" t="n">
        <v>1300.677</v>
      </c>
      <c r="K230" s="8" t="n">
        <v>1437.935</v>
      </c>
      <c r="L230" s="8" t="n">
        <v>1497.323</v>
      </c>
      <c r="M230" s="8" t="n">
        <v>1611.903</v>
      </c>
    </row>
    <row r="231">
      <c r="A231" s="7" t="n">
        <v>36557</v>
      </c>
      <c r="B231">
        <f>YEAR(A231)</f>
        <v/>
      </c>
      <c r="C231">
        <f>MONTH(A231)</f>
        <v/>
      </c>
      <c r="D231" s="8" t="n"/>
      <c r="E231" s="8" t="n">
        <v>505.634</v>
      </c>
      <c r="F231" s="8" t="n">
        <v>635.9690000000001</v>
      </c>
      <c r="G231" s="8" t="n">
        <v>860.207</v>
      </c>
      <c r="H231" s="8" t="n">
        <v>1073.793</v>
      </c>
      <c r="I231" s="8" t="n">
        <v>1016.586</v>
      </c>
      <c r="J231" s="8" t="n">
        <v>1149.552</v>
      </c>
      <c r="K231" s="8" t="n">
        <v>1262.379</v>
      </c>
      <c r="L231" s="8" t="n">
        <v>1301.517</v>
      </c>
      <c r="M231" s="8" t="n">
        <v>1421.931</v>
      </c>
    </row>
    <row r="232">
      <c r="A232" s="7" t="n">
        <v>36586</v>
      </c>
      <c r="B232">
        <f>YEAR(A232)</f>
        <v/>
      </c>
      <c r="C232">
        <f>MONTH(A232)</f>
        <v/>
      </c>
      <c r="D232" s="8" t="n"/>
      <c r="E232" s="8" t="n">
        <v>538.643</v>
      </c>
      <c r="F232" s="8" t="n">
        <v>784.026</v>
      </c>
      <c r="G232" s="8" t="n">
        <v>991.452</v>
      </c>
      <c r="H232" s="8" t="n">
        <v>1250.968</v>
      </c>
      <c r="I232" s="8" t="n">
        <v>1172.097</v>
      </c>
      <c r="J232" s="8" t="n">
        <v>1329.774</v>
      </c>
      <c r="K232" s="8" t="n">
        <v>1461.355</v>
      </c>
      <c r="L232" s="8" t="n">
        <v>1522.129</v>
      </c>
      <c r="M232" s="8" t="n">
        <v>1657.548</v>
      </c>
    </row>
    <row r="233">
      <c r="A233" s="7" t="n">
        <v>36617</v>
      </c>
      <c r="B233">
        <f>YEAR(A233)</f>
        <v/>
      </c>
      <c r="C233">
        <f>MONTH(A233)</f>
        <v/>
      </c>
      <c r="D233" s="8" t="n"/>
      <c r="E233" s="8" t="n">
        <v>546.221</v>
      </c>
      <c r="F233" s="8" t="n">
        <v>781.143</v>
      </c>
      <c r="G233" s="8" t="n">
        <v>952.133</v>
      </c>
      <c r="H233" s="8" t="n">
        <v>1188.233</v>
      </c>
      <c r="I233" s="8" t="n">
        <v>1139.8</v>
      </c>
      <c r="J233" s="8" t="n">
        <v>1276.067</v>
      </c>
      <c r="K233" s="8" t="n">
        <v>1412.033</v>
      </c>
      <c r="L233" s="8" t="n">
        <v>1459.933</v>
      </c>
      <c r="M233" s="8" t="n">
        <v>1589.7</v>
      </c>
    </row>
    <row r="234">
      <c r="A234" s="7" t="n">
        <v>36647</v>
      </c>
      <c r="B234">
        <f>YEAR(A234)</f>
        <v/>
      </c>
      <c r="C234">
        <f>MONTH(A234)</f>
        <v/>
      </c>
      <c r="D234" s="8" t="n">
        <v>310.877</v>
      </c>
      <c r="E234" s="8" t="n">
        <v>449.629</v>
      </c>
      <c r="F234" s="8" t="n">
        <v>722.639</v>
      </c>
      <c r="G234" s="8" t="n">
        <v>1031.29</v>
      </c>
      <c r="H234" s="8" t="n">
        <v>1260.71</v>
      </c>
      <c r="I234" s="8" t="n">
        <v>1264.29</v>
      </c>
      <c r="J234" s="8" t="n">
        <v>1414.452</v>
      </c>
      <c r="K234" s="8" t="n">
        <v>1709.645</v>
      </c>
      <c r="L234" s="8" t="n">
        <v>1764.387</v>
      </c>
      <c r="M234" s="8" t="n">
        <v>1865.963</v>
      </c>
    </row>
    <row r="235">
      <c r="A235" s="7" t="n">
        <v>36678</v>
      </c>
      <c r="B235">
        <f>YEAR(A235)</f>
        <v/>
      </c>
      <c r="C235">
        <f>MONTH(A235)</f>
        <v/>
      </c>
      <c r="D235" s="8" t="n">
        <v>285.87</v>
      </c>
      <c r="E235" s="8" t="n">
        <v>359.443</v>
      </c>
      <c r="F235" s="8" t="n">
        <v>557.87</v>
      </c>
      <c r="G235" s="8" t="n">
        <v>816.167</v>
      </c>
      <c r="H235" s="8" t="n">
        <v>1247.733</v>
      </c>
      <c r="I235" s="8" t="n">
        <v>1105.533</v>
      </c>
      <c r="J235" s="8" t="n">
        <v>1285.2</v>
      </c>
      <c r="K235" s="8" t="n">
        <v>1557.633</v>
      </c>
      <c r="L235" s="8" t="n">
        <v>1651.433</v>
      </c>
      <c r="M235" s="8" t="n">
        <v>1796.038</v>
      </c>
    </row>
    <row r="236">
      <c r="A236" s="7" t="n">
        <v>36708</v>
      </c>
      <c r="B236">
        <f>YEAR(A236)</f>
        <v/>
      </c>
      <c r="C236">
        <f>MONTH(A236)</f>
        <v/>
      </c>
      <c r="D236" s="8" t="n"/>
      <c r="E236" s="8" t="n"/>
      <c r="F236" s="8" t="n">
        <v>358.365</v>
      </c>
      <c r="G236" s="8" t="n">
        <v>527.484</v>
      </c>
      <c r="H236" s="8" t="n">
        <v>667.645</v>
      </c>
      <c r="I236" s="8" t="n">
        <v>699.323</v>
      </c>
      <c r="J236" s="8" t="n">
        <v>799.484</v>
      </c>
      <c r="K236" s="8" t="n">
        <v>910.0650000000001</v>
      </c>
      <c r="L236" s="8" t="n">
        <v>955.323</v>
      </c>
      <c r="M236" s="8" t="n">
        <v>1212.806</v>
      </c>
    </row>
    <row r="237">
      <c r="A237" s="7" t="n">
        <v>36739</v>
      </c>
      <c r="B237">
        <f>YEAR(A237)</f>
        <v/>
      </c>
      <c r="C237">
        <f>MONTH(A237)</f>
        <v/>
      </c>
      <c r="D237" s="8" t="n"/>
      <c r="E237" s="8" t="n">
        <v>252.1</v>
      </c>
      <c r="F237" s="8" t="n">
        <v>295.881</v>
      </c>
      <c r="G237" s="8" t="n">
        <v>439.677</v>
      </c>
      <c r="H237" s="8" t="n">
        <v>543.8390000000001</v>
      </c>
      <c r="I237" s="8" t="n">
        <v>557.452</v>
      </c>
      <c r="J237" s="8" t="n">
        <v>653.129</v>
      </c>
      <c r="K237" s="8" t="n">
        <v>749.484</v>
      </c>
      <c r="L237" s="8" t="n">
        <v>795.129</v>
      </c>
      <c r="M237" s="8" t="n">
        <v>1002.419</v>
      </c>
    </row>
    <row r="238">
      <c r="A238" s="7" t="n">
        <v>36770</v>
      </c>
      <c r="B238">
        <f>YEAR(A238)</f>
        <v/>
      </c>
      <c r="C238">
        <f>MONTH(A238)</f>
        <v/>
      </c>
      <c r="D238" s="8" t="n">
        <v>218.876</v>
      </c>
      <c r="E238" s="8" t="n"/>
      <c r="F238" s="8" t="n">
        <v>307.49</v>
      </c>
      <c r="G238" s="8" t="n">
        <v>519.5</v>
      </c>
      <c r="H238" s="8" t="n">
        <v>667.4</v>
      </c>
      <c r="I238" s="8" t="n">
        <v>749</v>
      </c>
      <c r="J238" s="8" t="n">
        <v>875.133</v>
      </c>
      <c r="K238" s="8" t="n">
        <v>1007.9</v>
      </c>
      <c r="L238" s="8" t="n">
        <v>1036.367</v>
      </c>
      <c r="M238" s="8" t="n">
        <v>1336.967</v>
      </c>
    </row>
    <row r="239">
      <c r="A239" s="7" t="n">
        <v>36800</v>
      </c>
      <c r="B239">
        <f>YEAR(A239)</f>
        <v/>
      </c>
      <c r="C239">
        <f>MONTH(A239)</f>
        <v/>
      </c>
      <c r="D239" s="8" t="n">
        <v>180.903</v>
      </c>
      <c r="E239" s="8" t="n">
        <v>210.961</v>
      </c>
      <c r="F239" s="8" t="n">
        <v>275.765</v>
      </c>
      <c r="G239" s="8" t="n">
        <v>480.161</v>
      </c>
      <c r="H239" s="8" t="n">
        <v>637.9349999999999</v>
      </c>
      <c r="I239" s="8" t="n">
        <v>710.9349999999999</v>
      </c>
      <c r="J239" s="8" t="n">
        <v>825.29</v>
      </c>
      <c r="K239" s="8" t="n">
        <v>974.548</v>
      </c>
      <c r="L239" s="8" t="n">
        <v>1019.29</v>
      </c>
      <c r="M239" s="8" t="n">
        <v>1258.065</v>
      </c>
    </row>
    <row r="240">
      <c r="A240" s="7" t="n">
        <v>36831</v>
      </c>
      <c r="B240">
        <f>YEAR(A240)</f>
        <v/>
      </c>
      <c r="C240">
        <f>MONTH(A240)</f>
        <v/>
      </c>
      <c r="D240" s="8" t="n"/>
      <c r="E240" s="8" t="n"/>
      <c r="F240" s="8" t="n">
        <v>509.093</v>
      </c>
      <c r="G240" s="8" t="n">
        <v>812.067</v>
      </c>
      <c r="H240" s="8" t="n">
        <v>1011.167</v>
      </c>
      <c r="I240" s="8" t="n">
        <v>1040.833</v>
      </c>
      <c r="J240" s="8" t="n">
        <v>1150.267</v>
      </c>
      <c r="K240" s="8" t="n">
        <v>1334.267</v>
      </c>
      <c r="L240" s="8" t="n">
        <v>1389.367</v>
      </c>
      <c r="M240" s="8" t="n">
        <v>1564.133</v>
      </c>
    </row>
    <row r="241">
      <c r="A241" s="7" t="n">
        <v>36861</v>
      </c>
      <c r="B241">
        <f>YEAR(A241)</f>
        <v/>
      </c>
      <c r="C241">
        <f>MONTH(A241)</f>
        <v/>
      </c>
      <c r="D241" s="8" t="n"/>
      <c r="E241" s="8" t="n"/>
      <c r="F241" s="8" t="n">
        <v>490.539</v>
      </c>
      <c r="G241" s="8" t="n">
        <v>515.806</v>
      </c>
      <c r="H241" s="8" t="n">
        <v>612.742</v>
      </c>
      <c r="I241" s="8" t="n">
        <v>639.226</v>
      </c>
      <c r="J241" s="8" t="n">
        <v>712</v>
      </c>
      <c r="K241" s="8" t="n">
        <v>800.548</v>
      </c>
      <c r="L241" s="8" t="n">
        <v>848.484</v>
      </c>
      <c r="M241" s="8" t="n">
        <v>944.677</v>
      </c>
    </row>
    <row r="242">
      <c r="A242" s="7" t="n">
        <v>36892</v>
      </c>
      <c r="B242">
        <f>YEAR(A242)</f>
        <v/>
      </c>
      <c r="C242">
        <f>MONTH(A242)</f>
        <v/>
      </c>
      <c r="D242" s="8" t="n">
        <v>221.958</v>
      </c>
      <c r="E242" s="8" t="n">
        <v>234.239</v>
      </c>
      <c r="F242" s="8" t="n">
        <v>303.068</v>
      </c>
      <c r="G242" s="8" t="n">
        <v>460.484</v>
      </c>
      <c r="H242" s="8" t="n">
        <v>523.548</v>
      </c>
      <c r="I242" s="8" t="n">
        <v>548.742</v>
      </c>
      <c r="J242" s="8" t="n">
        <v>621.452</v>
      </c>
      <c r="K242" s="8" t="n">
        <v>655.097</v>
      </c>
      <c r="L242" s="8" t="n">
        <v>742.484</v>
      </c>
      <c r="M242" s="8" t="n">
        <v>810.581</v>
      </c>
    </row>
    <row r="243">
      <c r="A243" s="7" t="n">
        <v>36923</v>
      </c>
      <c r="B243">
        <f>YEAR(A243)</f>
        <v/>
      </c>
      <c r="C243">
        <f>MONTH(A243)</f>
        <v/>
      </c>
      <c r="D243" s="8" t="n">
        <v>108.2</v>
      </c>
      <c r="E243" s="8" t="n">
        <v>190.061</v>
      </c>
      <c r="F243" s="8" t="n">
        <v>213.182</v>
      </c>
      <c r="G243" s="8" t="n">
        <v>338.321</v>
      </c>
      <c r="H243" s="8" t="n">
        <v>389.393</v>
      </c>
      <c r="I243" s="8" t="n">
        <v>403.357</v>
      </c>
      <c r="J243" s="8" t="n">
        <v>464.679</v>
      </c>
      <c r="K243" s="8" t="n">
        <v>501.286</v>
      </c>
      <c r="L243" s="8" t="n">
        <v>573.2859999999999</v>
      </c>
      <c r="M243" s="8" t="n">
        <v>648.393</v>
      </c>
    </row>
    <row r="244">
      <c r="A244" s="7" t="n">
        <v>36951</v>
      </c>
      <c r="B244">
        <f>YEAR(A244)</f>
        <v/>
      </c>
      <c r="C244">
        <f>MONTH(A244)</f>
        <v/>
      </c>
      <c r="D244" s="8" t="n">
        <v>137.326</v>
      </c>
      <c r="E244" s="8" t="n">
        <v>259.79</v>
      </c>
      <c r="F244" s="8" t="n">
        <v>328.468</v>
      </c>
      <c r="G244" s="8" t="n">
        <v>498.871</v>
      </c>
      <c r="H244" s="8" t="n">
        <v>603.032</v>
      </c>
      <c r="I244" s="8" t="n">
        <v>611.871</v>
      </c>
      <c r="J244" s="8" t="n">
        <v>674.9349999999999</v>
      </c>
      <c r="K244" s="8" t="n">
        <v>754.194</v>
      </c>
      <c r="L244" s="8" t="n"/>
      <c r="M244" s="8" t="n">
        <v>887.6130000000001</v>
      </c>
    </row>
    <row r="245">
      <c r="A245" s="7" t="n">
        <v>36982</v>
      </c>
      <c r="B245">
        <f>YEAR(A245)</f>
        <v/>
      </c>
      <c r="C245">
        <f>MONTH(A245)</f>
        <v/>
      </c>
      <c r="D245" s="8" t="n">
        <v>127.48</v>
      </c>
      <c r="E245" s="8" t="n">
        <v>214.34</v>
      </c>
      <c r="F245" s="8" t="n">
        <v>259.13</v>
      </c>
      <c r="G245" s="8" t="n">
        <v>419.5</v>
      </c>
      <c r="H245" s="8" t="n">
        <v>497.633</v>
      </c>
      <c r="I245" s="8" t="n">
        <v>507.667</v>
      </c>
      <c r="J245" s="8" t="n">
        <v>567.167</v>
      </c>
      <c r="K245" s="8" t="n">
        <v>636.7670000000001</v>
      </c>
      <c r="L245" s="8" t="n">
        <v>685.481</v>
      </c>
      <c r="M245" s="8" t="n">
        <v>785.433</v>
      </c>
    </row>
    <row r="246">
      <c r="A246" s="7" t="n">
        <v>37012</v>
      </c>
      <c r="B246">
        <f>YEAR(A246)</f>
        <v/>
      </c>
      <c r="C246">
        <f>MONTH(A246)</f>
        <v/>
      </c>
      <c r="D246" s="8" t="n">
        <v>99.28700000000001</v>
      </c>
      <c r="E246" s="8" t="n">
        <v>176.855</v>
      </c>
      <c r="F246" s="8" t="n">
        <v>239.626</v>
      </c>
      <c r="G246" s="8" t="n">
        <v>442.419</v>
      </c>
      <c r="H246" s="8" t="n">
        <v>552.226</v>
      </c>
      <c r="I246" s="8" t="n">
        <v>556.226</v>
      </c>
      <c r="J246" s="8" t="n">
        <v>627.806</v>
      </c>
      <c r="K246" s="8" t="n">
        <v>724.871</v>
      </c>
      <c r="L246" s="8" t="n">
        <v>793.903</v>
      </c>
      <c r="M246" s="8" t="n">
        <v>926.871</v>
      </c>
    </row>
    <row r="247">
      <c r="A247" s="7" t="n">
        <v>37043</v>
      </c>
      <c r="B247">
        <f>YEAR(A247)</f>
        <v/>
      </c>
      <c r="C247">
        <f>MONTH(A247)</f>
        <v/>
      </c>
      <c r="D247" s="8" t="n">
        <v>84.20999999999999</v>
      </c>
      <c r="E247" s="8" t="n">
        <v>161.76</v>
      </c>
      <c r="F247" s="8" t="n">
        <v>216.713</v>
      </c>
      <c r="G247" s="8" t="n">
        <v>382.567</v>
      </c>
      <c r="H247" s="8" t="n">
        <v>481.233</v>
      </c>
      <c r="I247" s="8" t="n">
        <v>493.767</v>
      </c>
      <c r="J247" s="8" t="n">
        <v>563.933</v>
      </c>
      <c r="K247" s="8" t="n">
        <v>644.367</v>
      </c>
      <c r="L247" s="8" t="n">
        <v>675.833</v>
      </c>
      <c r="M247" s="8" t="n">
        <v>882.3</v>
      </c>
    </row>
    <row r="248">
      <c r="A248" s="7" t="n">
        <v>37073</v>
      </c>
      <c r="B248">
        <f>YEAR(A248)</f>
        <v/>
      </c>
      <c r="C248">
        <f>MONTH(A248)</f>
        <v/>
      </c>
      <c r="D248" s="8" t="n">
        <v>91.67400000000001</v>
      </c>
      <c r="E248" s="8" t="n">
        <v>144.006</v>
      </c>
      <c r="F248" s="8" t="n">
        <v>164.21</v>
      </c>
      <c r="G248" s="8" t="n">
        <v>258.935</v>
      </c>
      <c r="H248" s="8" t="n">
        <v>320.903</v>
      </c>
      <c r="I248" s="8" t="n">
        <v>331.323</v>
      </c>
      <c r="J248" s="8" t="n">
        <v>397.839</v>
      </c>
      <c r="K248" s="8" t="n">
        <v>462.71</v>
      </c>
      <c r="L248" s="8" t="n">
        <v>482.387</v>
      </c>
      <c r="M248" s="8" t="n">
        <v>715.032</v>
      </c>
    </row>
    <row r="249">
      <c r="A249" s="7" t="n">
        <v>37104</v>
      </c>
      <c r="B249">
        <f>YEAR(A249)</f>
        <v/>
      </c>
      <c r="C249">
        <f>MONTH(A249)</f>
        <v/>
      </c>
      <c r="D249" s="8" t="n">
        <v>103.384</v>
      </c>
      <c r="E249" s="8" t="n">
        <v>141.839</v>
      </c>
      <c r="F249" s="8" t="n">
        <v>156.684</v>
      </c>
      <c r="G249" s="8" t="n">
        <v>240.935</v>
      </c>
      <c r="H249" s="8" t="n">
        <v>271.065</v>
      </c>
      <c r="I249" s="8" t="n">
        <v>283.581</v>
      </c>
      <c r="J249" s="8" t="n">
        <v>337.161</v>
      </c>
      <c r="K249" s="8" t="n">
        <v>388.742</v>
      </c>
      <c r="L249" s="8" t="n">
        <v>520.806</v>
      </c>
      <c r="M249" s="8" t="n">
        <v>589.29</v>
      </c>
    </row>
    <row r="250">
      <c r="A250" s="7" t="n">
        <v>37135</v>
      </c>
      <c r="B250">
        <f>YEAR(A250)</f>
        <v/>
      </c>
      <c r="C250">
        <f>MONTH(A250)</f>
        <v/>
      </c>
      <c r="D250" s="8" t="n">
        <v>86.117</v>
      </c>
      <c r="E250" s="8" t="n">
        <v>144.193</v>
      </c>
      <c r="F250" s="8" t="n">
        <v>161.66</v>
      </c>
      <c r="G250" s="8" t="n">
        <v>273</v>
      </c>
      <c r="H250" s="8" t="n">
        <v>315.433</v>
      </c>
      <c r="I250" s="8" t="n">
        <v>326.833</v>
      </c>
      <c r="J250" s="8" t="n">
        <v>379.2</v>
      </c>
      <c r="K250" s="8" t="n">
        <v>427.933</v>
      </c>
      <c r="L250" s="8" t="n">
        <v>488.567</v>
      </c>
      <c r="M250" s="8" t="n">
        <v>773.5</v>
      </c>
    </row>
    <row r="251">
      <c r="A251" s="7" t="n">
        <v>37165</v>
      </c>
      <c r="B251">
        <f>YEAR(A251)</f>
        <v/>
      </c>
      <c r="C251">
        <f>MONTH(A251)</f>
        <v/>
      </c>
      <c r="D251" s="8" t="n">
        <v>96.065</v>
      </c>
      <c r="E251" s="8" t="n">
        <v>150.239</v>
      </c>
      <c r="F251" s="8" t="n">
        <v>159.871</v>
      </c>
      <c r="G251" s="8" t="n">
        <v>276.097</v>
      </c>
      <c r="H251" s="8" t="n">
        <v>358.806</v>
      </c>
      <c r="I251" s="8" t="n">
        <v>368.903</v>
      </c>
      <c r="J251" s="8" t="n">
        <v>465.742</v>
      </c>
      <c r="K251" s="8" t="n">
        <v>540.581</v>
      </c>
      <c r="L251" s="8" t="n">
        <v>489</v>
      </c>
      <c r="M251" s="8" t="n">
        <v>829.871</v>
      </c>
    </row>
    <row r="252">
      <c r="A252" s="7" t="n">
        <v>37196</v>
      </c>
      <c r="B252">
        <f>YEAR(A252)</f>
        <v/>
      </c>
      <c r="C252">
        <f>MONTH(A252)</f>
        <v/>
      </c>
      <c r="D252" s="8" t="n">
        <v>111.607</v>
      </c>
      <c r="E252" s="8" t="n">
        <v>206.46</v>
      </c>
      <c r="F252" s="8" t="n">
        <v>240.917</v>
      </c>
      <c r="G252" s="8" t="n">
        <v>421.3</v>
      </c>
      <c r="H252" s="8" t="n">
        <v>549.067</v>
      </c>
      <c r="I252" s="8" t="n">
        <v>542.633</v>
      </c>
      <c r="J252" s="8" t="n">
        <v>668.333</v>
      </c>
      <c r="K252" s="8" t="n">
        <v>765.167</v>
      </c>
      <c r="L252" s="8" t="n">
        <v>749.867</v>
      </c>
      <c r="M252" s="8" t="n">
        <v>1124.7</v>
      </c>
    </row>
    <row r="253">
      <c r="A253" s="7" t="n">
        <v>37226</v>
      </c>
      <c r="B253">
        <f>YEAR(A253)</f>
        <v/>
      </c>
      <c r="C253">
        <f>MONTH(A253)</f>
        <v/>
      </c>
      <c r="D253" s="8" t="n">
        <v>154.829</v>
      </c>
      <c r="E253" s="8" t="n">
        <v>302.158</v>
      </c>
      <c r="F253" s="8" t="n">
        <v>446.613</v>
      </c>
      <c r="G253" s="8" t="n">
        <v>672.323</v>
      </c>
      <c r="H253" s="8" t="n">
        <v>837.871</v>
      </c>
      <c r="I253" s="8" t="n">
        <v>876.9349999999999</v>
      </c>
      <c r="J253" s="8" t="n">
        <v>994</v>
      </c>
      <c r="K253" s="8" t="n">
        <v>1152.968</v>
      </c>
      <c r="L253" s="8" t="n">
        <v>1151.226</v>
      </c>
      <c r="M253" s="8" t="n">
        <v>1357.484</v>
      </c>
    </row>
    <row r="254">
      <c r="A254" s="7" t="n">
        <v>37257</v>
      </c>
      <c r="B254">
        <f>YEAR(A254)</f>
        <v/>
      </c>
      <c r="C254">
        <f>MONTH(A254)</f>
        <v/>
      </c>
      <c r="D254" s="8" t="n">
        <v>193.242</v>
      </c>
      <c r="E254" s="8" t="n">
        <v>278.623</v>
      </c>
      <c r="F254" s="8" t="n">
        <v>310.581</v>
      </c>
      <c r="G254" s="8" t="n">
        <v>432.419</v>
      </c>
      <c r="H254" s="8" t="n">
        <v>525.6130000000001</v>
      </c>
      <c r="I254" s="8" t="n">
        <v>547.226</v>
      </c>
      <c r="J254" s="8" t="n">
        <v>592.355</v>
      </c>
      <c r="K254" s="8" t="n">
        <v>716.968</v>
      </c>
      <c r="L254" s="8" t="n">
        <v>661.097</v>
      </c>
      <c r="M254" s="8" t="n">
        <v>838.355</v>
      </c>
    </row>
    <row r="255">
      <c r="A255" s="7" t="n">
        <v>37288</v>
      </c>
      <c r="B255">
        <f>YEAR(A255)</f>
        <v/>
      </c>
      <c r="C255">
        <f>MONTH(A255)</f>
        <v/>
      </c>
      <c r="D255" s="8" t="n">
        <v>113.121</v>
      </c>
      <c r="E255" s="8" t="n">
        <v>180.607</v>
      </c>
      <c r="F255" s="8" t="n">
        <v>191.879</v>
      </c>
      <c r="G255" s="8" t="n">
        <v>293.321</v>
      </c>
      <c r="H255" s="8" t="n">
        <v>334.893</v>
      </c>
      <c r="I255" s="8" t="n">
        <v>357.679</v>
      </c>
      <c r="J255" s="8" t="n">
        <v>420.107</v>
      </c>
      <c r="K255" s="8" t="n">
        <v>448.536</v>
      </c>
      <c r="L255" s="8" t="n">
        <v>455.964</v>
      </c>
      <c r="M255" s="8" t="n">
        <v>628.9640000000001</v>
      </c>
    </row>
    <row r="256">
      <c r="A256" s="7" t="n">
        <v>37316</v>
      </c>
      <c r="B256">
        <f>YEAR(A256)</f>
        <v/>
      </c>
      <c r="C256">
        <f>MONTH(A256)</f>
        <v/>
      </c>
      <c r="D256" s="8" t="n">
        <v>129.5</v>
      </c>
      <c r="E256" s="8" t="n">
        <v>236.8</v>
      </c>
      <c r="F256" s="8" t="n">
        <v>247.748</v>
      </c>
      <c r="G256" s="8" t="n">
        <v>331.774</v>
      </c>
      <c r="H256" s="8" t="n">
        <v>400.452</v>
      </c>
      <c r="I256" s="8" t="n">
        <v>434.355</v>
      </c>
      <c r="J256" s="8" t="n">
        <v>479.097</v>
      </c>
      <c r="K256" s="8" t="n">
        <v>520.129</v>
      </c>
      <c r="L256" s="8" t="n">
        <v>517.226</v>
      </c>
      <c r="M256" s="8" t="n">
        <v>675.258</v>
      </c>
    </row>
    <row r="257">
      <c r="A257" s="7" t="n">
        <v>37347</v>
      </c>
      <c r="B257">
        <f>YEAR(A257)</f>
        <v/>
      </c>
      <c r="C257">
        <f>MONTH(A257)</f>
        <v/>
      </c>
      <c r="D257" s="8" t="n">
        <v>159.597</v>
      </c>
      <c r="E257" s="8" t="n">
        <v>354.513</v>
      </c>
      <c r="F257" s="8" t="n">
        <v>461.44</v>
      </c>
      <c r="G257" s="8" t="n">
        <v>669.7329999999999</v>
      </c>
      <c r="H257" s="8" t="n">
        <v>809.2670000000001</v>
      </c>
      <c r="I257" s="8" t="n">
        <v>866.367</v>
      </c>
      <c r="J257" s="8" t="n">
        <v>928.133</v>
      </c>
      <c r="K257" s="8" t="n">
        <v>1066.067</v>
      </c>
      <c r="L257" s="8" t="n">
        <v>1064.733</v>
      </c>
      <c r="M257" s="8" t="n">
        <v>1215.767</v>
      </c>
    </row>
    <row r="258">
      <c r="A258" s="7" t="n">
        <v>37377</v>
      </c>
      <c r="B258">
        <f>YEAR(A258)</f>
        <v/>
      </c>
      <c r="C258">
        <f>MONTH(A258)</f>
        <v/>
      </c>
      <c r="D258" s="8" t="n">
        <v>114.423</v>
      </c>
      <c r="E258" s="8" t="n">
        <v>241.965</v>
      </c>
      <c r="F258" s="8" t="n">
        <v>364.31</v>
      </c>
      <c r="G258" s="8" t="n">
        <v>537.3869999999999</v>
      </c>
      <c r="H258" s="8" t="n">
        <v>671.968</v>
      </c>
      <c r="I258" s="8" t="n">
        <v>741.645</v>
      </c>
      <c r="J258" s="8" t="n">
        <v>794</v>
      </c>
      <c r="K258" s="8" t="n">
        <v>990.806</v>
      </c>
      <c r="L258" s="8" t="n">
        <v>987.548</v>
      </c>
      <c r="M258" s="8" t="n">
        <v>1183.484</v>
      </c>
    </row>
    <row r="259">
      <c r="A259" s="7" t="n">
        <v>37408</v>
      </c>
      <c r="B259">
        <f>YEAR(A259)</f>
        <v/>
      </c>
      <c r="C259">
        <f>MONTH(A259)</f>
        <v/>
      </c>
      <c r="D259" s="8" t="n">
        <v>150.077</v>
      </c>
      <c r="E259" s="8" t="n">
        <v>243.217</v>
      </c>
      <c r="F259" s="8" t="n">
        <v>347.537</v>
      </c>
      <c r="G259" s="8" t="n">
        <v>542.133</v>
      </c>
      <c r="H259" s="8" t="n">
        <v>635.7</v>
      </c>
      <c r="I259" s="8" t="n">
        <v>711.2670000000001</v>
      </c>
      <c r="J259" s="8" t="n">
        <v>763.133</v>
      </c>
      <c r="K259" s="8" t="n">
        <v>930.933</v>
      </c>
      <c r="L259" s="8" t="n">
        <v>938.533</v>
      </c>
      <c r="M259" s="8" t="n">
        <v>1220.931</v>
      </c>
    </row>
    <row r="260">
      <c r="A260" s="7" t="n">
        <v>37438</v>
      </c>
      <c r="B260">
        <f>YEAR(A260)</f>
        <v/>
      </c>
      <c r="C260">
        <f>MONTH(A260)</f>
        <v/>
      </c>
      <c r="D260" s="8" t="n">
        <v>101.713</v>
      </c>
      <c r="E260" s="8" t="n">
        <v>164.758</v>
      </c>
      <c r="F260" s="8" t="n">
        <v>194.59</v>
      </c>
      <c r="G260" s="8" t="n">
        <v>332.129</v>
      </c>
      <c r="H260" s="8" t="n">
        <v>383.774</v>
      </c>
      <c r="I260" s="8" t="n">
        <v>422.226</v>
      </c>
      <c r="J260" s="8" t="n">
        <v>476.613</v>
      </c>
      <c r="K260" s="8" t="n">
        <v>533.581</v>
      </c>
      <c r="L260" s="8" t="n">
        <v>533.258</v>
      </c>
      <c r="M260" s="8" t="n">
        <v>778.968</v>
      </c>
    </row>
    <row r="261">
      <c r="A261" s="7" t="n">
        <v>37469</v>
      </c>
      <c r="B261">
        <f>YEAR(A261)</f>
        <v/>
      </c>
      <c r="C261">
        <f>MONTH(A261)</f>
        <v/>
      </c>
      <c r="D261" s="8" t="n">
        <v>94.587</v>
      </c>
      <c r="E261" s="8" t="n">
        <v>146.235</v>
      </c>
      <c r="F261" s="8" t="n">
        <v>156.548</v>
      </c>
      <c r="G261" s="8" t="n">
        <v>209.581</v>
      </c>
      <c r="H261" s="8" t="n">
        <v>274.323</v>
      </c>
      <c r="I261" s="8" t="n">
        <v>317.484</v>
      </c>
      <c r="J261" s="8" t="n">
        <v>375.065</v>
      </c>
      <c r="K261" s="8" t="n">
        <v>391.839</v>
      </c>
      <c r="L261" s="8" t="n">
        <v>372.548</v>
      </c>
      <c r="M261" s="8" t="n">
        <v>674.516</v>
      </c>
    </row>
    <row r="262">
      <c r="A262" s="7" t="n">
        <v>37500</v>
      </c>
      <c r="B262">
        <f>YEAR(A262)</f>
        <v/>
      </c>
      <c r="C262">
        <f>MONTH(A262)</f>
        <v/>
      </c>
      <c r="D262" s="8" t="n">
        <v>97.94</v>
      </c>
      <c r="E262" s="8" t="n">
        <v>149.127</v>
      </c>
      <c r="F262" s="8" t="n">
        <v>146.78</v>
      </c>
      <c r="G262" s="8" t="n">
        <v>228.033</v>
      </c>
      <c r="H262" s="8" t="n">
        <v>288.467</v>
      </c>
      <c r="I262" s="8" t="n">
        <v>336.933</v>
      </c>
      <c r="J262" s="8" t="n">
        <v>396.533</v>
      </c>
      <c r="K262" s="8" t="n">
        <v>432.733</v>
      </c>
      <c r="L262" s="8" t="n">
        <v>407.767</v>
      </c>
      <c r="M262" s="8" t="n">
        <v>844.433</v>
      </c>
    </row>
    <row r="263">
      <c r="A263" s="7" t="n">
        <v>37530</v>
      </c>
      <c r="B263">
        <f>YEAR(A263)</f>
        <v/>
      </c>
      <c r="C263">
        <f>MONTH(A263)</f>
        <v/>
      </c>
      <c r="D263" s="8" t="n">
        <v>112.877</v>
      </c>
      <c r="E263" s="8" t="n">
        <v>165.655</v>
      </c>
      <c r="F263" s="8" t="n">
        <v>204.942</v>
      </c>
      <c r="G263" s="8" t="n">
        <v>300</v>
      </c>
      <c r="H263" s="8" t="n">
        <v>392.452</v>
      </c>
      <c r="I263" s="8" t="n">
        <v>439.516</v>
      </c>
      <c r="J263" s="8" t="n">
        <v>501</v>
      </c>
      <c r="K263" s="8" t="n">
        <v>553.71</v>
      </c>
      <c r="L263" s="8" t="n">
        <v>547.484</v>
      </c>
      <c r="M263" s="8" t="n">
        <v>992.968</v>
      </c>
    </row>
    <row r="264">
      <c r="A264" s="7" t="n">
        <v>37561</v>
      </c>
      <c r="B264">
        <f>YEAR(A264)</f>
        <v/>
      </c>
      <c r="C264">
        <f>MONTH(A264)</f>
        <v/>
      </c>
      <c r="D264" s="8" t="n">
        <v>115.647</v>
      </c>
      <c r="E264" s="8" t="n">
        <v>210.777</v>
      </c>
      <c r="F264" s="8" t="n">
        <v>309.663</v>
      </c>
      <c r="G264" s="8" t="n">
        <v>511.967</v>
      </c>
      <c r="H264" s="8" t="n">
        <v>646.433</v>
      </c>
      <c r="I264" s="8" t="n">
        <v>706.633</v>
      </c>
      <c r="J264" s="8" t="n">
        <v>771.7670000000001</v>
      </c>
      <c r="K264" s="8" t="n">
        <v>900.5</v>
      </c>
      <c r="L264" s="8" t="n">
        <v>923.333</v>
      </c>
      <c r="M264" s="8" t="n">
        <v>1180.233</v>
      </c>
    </row>
    <row r="265">
      <c r="A265" s="7" t="n">
        <v>37591</v>
      </c>
      <c r="B265">
        <f>YEAR(A265)</f>
        <v/>
      </c>
      <c r="C265">
        <f>MONTH(A265)</f>
        <v/>
      </c>
      <c r="D265" s="8" t="n">
        <v>132.506</v>
      </c>
      <c r="E265" s="8" t="n">
        <v>233.871</v>
      </c>
      <c r="F265" s="8" t="n">
        <v>313.684</v>
      </c>
      <c r="G265" s="8" t="n">
        <v>438.194</v>
      </c>
      <c r="H265" s="8" t="n">
        <v>552.194</v>
      </c>
      <c r="I265" s="8" t="n">
        <v>593.548</v>
      </c>
      <c r="J265" s="8" t="n">
        <v>637.194</v>
      </c>
      <c r="K265" s="8" t="n">
        <v>728.097</v>
      </c>
      <c r="L265" s="8" t="n">
        <v>714.516</v>
      </c>
      <c r="M265" s="8" t="n">
        <v>905.0650000000001</v>
      </c>
    </row>
    <row r="266">
      <c r="A266" s="7" t="n">
        <v>37622</v>
      </c>
      <c r="B266">
        <f>YEAR(A266)</f>
        <v/>
      </c>
      <c r="C266">
        <f>MONTH(A266)</f>
        <v/>
      </c>
      <c r="D266" s="8" t="n">
        <v>114.297</v>
      </c>
      <c r="E266" s="8" t="n">
        <v>163.303</v>
      </c>
      <c r="F266" s="8" t="n">
        <v>181.784</v>
      </c>
      <c r="G266" s="8" t="n">
        <v>279.387</v>
      </c>
      <c r="H266" s="8" t="n">
        <v>301.968</v>
      </c>
      <c r="I266" s="8" t="n">
        <v>348.355</v>
      </c>
      <c r="J266" s="8" t="n">
        <v>436.355</v>
      </c>
      <c r="K266" s="8" t="n">
        <v>458.581</v>
      </c>
      <c r="L266" s="8" t="n">
        <v>465.258</v>
      </c>
      <c r="M266" s="8" t="n"/>
    </row>
    <row r="267">
      <c r="A267" s="7" t="n">
        <v>37653</v>
      </c>
      <c r="B267">
        <f>YEAR(A267)</f>
        <v/>
      </c>
      <c r="C267">
        <f>MONTH(A267)</f>
        <v/>
      </c>
      <c r="D267" s="8" t="n">
        <v>138.014</v>
      </c>
      <c r="E267" s="8" t="n">
        <v>201.443</v>
      </c>
      <c r="F267" s="8" t="n">
        <v>194.296</v>
      </c>
      <c r="G267" s="8" t="n">
        <v>257.893</v>
      </c>
      <c r="H267" s="8" t="n">
        <v>301.25</v>
      </c>
      <c r="I267" s="8" t="n">
        <v>354.393</v>
      </c>
      <c r="J267" s="8" t="n">
        <v>406.036</v>
      </c>
      <c r="K267" s="8" t="n">
        <v>428.429</v>
      </c>
      <c r="L267" s="8" t="n">
        <v>457.857</v>
      </c>
      <c r="M267" s="8" t="n"/>
    </row>
    <row r="268">
      <c r="A268" s="7" t="n">
        <v>37681</v>
      </c>
      <c r="B268">
        <f>YEAR(A268)</f>
        <v/>
      </c>
      <c r="C268">
        <f>MONTH(A268)</f>
        <v/>
      </c>
      <c r="D268" s="8" t="n">
        <v>114.503</v>
      </c>
      <c r="E268" s="8" t="n">
        <v>186.242</v>
      </c>
      <c r="F268" s="8" t="n">
        <v>222.255</v>
      </c>
      <c r="G268" s="8" t="n">
        <v>321.839</v>
      </c>
      <c r="H268" s="8" t="n">
        <v>374.968</v>
      </c>
      <c r="I268" s="8" t="n">
        <v>439.742</v>
      </c>
      <c r="J268" s="8" t="n">
        <v>516.484</v>
      </c>
      <c r="K268" s="8" t="n">
        <v>568</v>
      </c>
      <c r="L268" s="8" t="n">
        <v>576.581</v>
      </c>
      <c r="M268" s="8" t="n"/>
    </row>
    <row r="269">
      <c r="A269" s="7" t="n">
        <v>37712</v>
      </c>
      <c r="B269">
        <f>YEAR(A269)</f>
        <v/>
      </c>
      <c r="C269">
        <f>MONTH(A269)</f>
        <v/>
      </c>
      <c r="D269" s="8" t="n">
        <v>129.973</v>
      </c>
      <c r="E269" s="8" t="n">
        <v>256.79</v>
      </c>
      <c r="F269" s="8" t="n">
        <v>408.06</v>
      </c>
      <c r="G269" s="8" t="n">
        <v>573.533</v>
      </c>
      <c r="H269" s="8" t="n">
        <v>703.933</v>
      </c>
      <c r="I269" s="8" t="n">
        <v>749.4</v>
      </c>
      <c r="J269" s="8" t="n">
        <v>858.033</v>
      </c>
      <c r="K269" s="8" t="n">
        <v>1028.833</v>
      </c>
      <c r="L269" s="8" t="n">
        <v>1043.533</v>
      </c>
      <c r="M269" s="8" t="n"/>
    </row>
    <row r="270">
      <c r="A270" s="7" t="n">
        <v>37742</v>
      </c>
      <c r="B270">
        <f>YEAR(A270)</f>
        <v/>
      </c>
      <c r="C270">
        <f>MONTH(A270)</f>
        <v/>
      </c>
      <c r="D270" s="8" t="n">
        <v>141.59</v>
      </c>
      <c r="E270" s="8" t="n">
        <v>248.065</v>
      </c>
      <c r="F270" s="8" t="n">
        <v>339.739</v>
      </c>
      <c r="G270" s="8" t="n">
        <v>492.71</v>
      </c>
      <c r="H270" s="8" t="n">
        <v>595.194</v>
      </c>
      <c r="I270" s="8" t="n">
        <v>653.129</v>
      </c>
      <c r="J270" s="8" t="n">
        <v>758.516</v>
      </c>
      <c r="K270" s="8" t="n">
        <v>875.8390000000001</v>
      </c>
      <c r="L270" s="8" t="n">
        <v>916.742</v>
      </c>
      <c r="M270" s="8" t="n"/>
    </row>
    <row r="271">
      <c r="A271" s="7" t="n">
        <v>37773</v>
      </c>
      <c r="B271">
        <f>YEAR(A271)</f>
        <v/>
      </c>
      <c r="C271">
        <f>MONTH(A271)</f>
        <v/>
      </c>
      <c r="D271" s="8" t="n">
        <v>141</v>
      </c>
      <c r="E271" s="8" t="n">
        <v>265.79</v>
      </c>
      <c r="F271" s="8" t="n">
        <v>357.073</v>
      </c>
      <c r="G271" s="8" t="n">
        <v>543.7329999999999</v>
      </c>
      <c r="H271" s="8" t="n">
        <v>652.667</v>
      </c>
      <c r="I271" s="8" t="n">
        <v>724.6</v>
      </c>
      <c r="J271" s="8" t="n">
        <v>820.3</v>
      </c>
      <c r="K271" s="8" t="n">
        <v>1039.267</v>
      </c>
      <c r="L271" s="8" t="n">
        <v>1127.9</v>
      </c>
      <c r="M271" s="8" t="n"/>
    </row>
    <row r="272">
      <c r="A272" s="7" t="n">
        <v>37803</v>
      </c>
      <c r="B272">
        <f>YEAR(A272)</f>
        <v/>
      </c>
      <c r="C272">
        <f>MONTH(A272)</f>
        <v/>
      </c>
      <c r="D272" s="8" t="n">
        <v>106.577</v>
      </c>
      <c r="E272" s="8" t="n">
        <v>162.819</v>
      </c>
      <c r="F272" s="8" t="n">
        <v>201.229</v>
      </c>
      <c r="G272" s="8" t="n">
        <v>306.613</v>
      </c>
      <c r="H272" s="8" t="n">
        <v>351.097</v>
      </c>
      <c r="I272" s="8" t="n">
        <v>409.71</v>
      </c>
      <c r="J272" s="8" t="n">
        <v>464.613</v>
      </c>
      <c r="K272" s="8" t="n">
        <v>573.367</v>
      </c>
      <c r="L272" s="8" t="n">
        <v>605.548</v>
      </c>
      <c r="M272" s="8" t="n"/>
    </row>
    <row r="273">
      <c r="A273" s="7" t="n">
        <v>37834</v>
      </c>
      <c r="B273">
        <f>YEAR(A273)</f>
        <v/>
      </c>
      <c r="C273">
        <f>MONTH(A273)</f>
        <v/>
      </c>
      <c r="D273" s="8" t="n">
        <v>75.139</v>
      </c>
      <c r="E273" s="8" t="n">
        <v>134.665</v>
      </c>
      <c r="F273" s="8" t="n">
        <v>161.342</v>
      </c>
      <c r="G273" s="8" t="n">
        <v>249.032</v>
      </c>
      <c r="H273" s="8" t="n">
        <v>303.323</v>
      </c>
      <c r="I273" s="8" t="n">
        <v>359.968</v>
      </c>
      <c r="J273" s="8" t="n">
        <v>455.226</v>
      </c>
      <c r="K273" s="8" t="n">
        <v>515.3869999999999</v>
      </c>
      <c r="L273" s="8" t="n">
        <v>535.806</v>
      </c>
      <c r="M273" s="8" t="n"/>
    </row>
    <row r="274">
      <c r="A274" s="7" t="n">
        <v>37865</v>
      </c>
      <c r="B274">
        <f>YEAR(A274)</f>
        <v/>
      </c>
      <c r="C274">
        <f>MONTH(A274)</f>
        <v/>
      </c>
      <c r="D274" s="8" t="n">
        <v>69.40300000000001</v>
      </c>
      <c r="E274" s="8" t="n">
        <v>136.663</v>
      </c>
      <c r="F274" s="8" t="n">
        <v>143.47</v>
      </c>
      <c r="G274" s="8" t="n">
        <v>219.667</v>
      </c>
      <c r="H274" s="8" t="n">
        <v>285.233</v>
      </c>
      <c r="I274" s="8" t="n">
        <v>338.767</v>
      </c>
      <c r="J274" s="8" t="n">
        <v>468.967</v>
      </c>
      <c r="K274" s="8" t="n">
        <v>517.3</v>
      </c>
      <c r="L274" s="8" t="n">
        <v>529.4</v>
      </c>
      <c r="M274" s="8" t="n"/>
    </row>
    <row r="275">
      <c r="A275" s="7" t="n">
        <v>37895</v>
      </c>
      <c r="B275">
        <f>YEAR(A275)</f>
        <v/>
      </c>
      <c r="C275">
        <f>MONTH(A275)</f>
        <v/>
      </c>
      <c r="D275" s="8" t="n">
        <v>98.7</v>
      </c>
      <c r="E275" s="8" t="n">
        <v>210.487</v>
      </c>
      <c r="F275" s="8" t="n">
        <v>279.829</v>
      </c>
      <c r="G275" s="8" t="n">
        <v>477.968</v>
      </c>
      <c r="H275" s="8" t="n">
        <v>625</v>
      </c>
      <c r="I275" s="8" t="n">
        <v>723.71</v>
      </c>
      <c r="J275" s="8" t="n">
        <v>851.3869999999999</v>
      </c>
      <c r="K275" s="8" t="n">
        <v>958.677</v>
      </c>
      <c r="L275" s="8" t="n">
        <v>998.0650000000001</v>
      </c>
      <c r="M275" s="8" t="n"/>
    </row>
    <row r="276">
      <c r="A276" s="7" t="n">
        <v>37926</v>
      </c>
      <c r="B276">
        <f>YEAR(A276)</f>
        <v/>
      </c>
      <c r="C276">
        <f>MONTH(A276)</f>
        <v/>
      </c>
      <c r="D276" s="8" t="n">
        <v>141.993</v>
      </c>
      <c r="E276" s="8" t="n">
        <v>300.66</v>
      </c>
      <c r="F276" s="8" t="n">
        <v>453.65</v>
      </c>
      <c r="G276" s="8" t="n">
        <v>663.867</v>
      </c>
      <c r="H276" s="8" t="n">
        <v>812.8</v>
      </c>
      <c r="I276" s="8" t="n">
        <v>903.2329999999999</v>
      </c>
      <c r="J276" s="8" t="n">
        <v>1081.172</v>
      </c>
      <c r="K276" s="8" t="n">
        <v>1306.867</v>
      </c>
      <c r="L276" s="8" t="n">
        <v>1356.533</v>
      </c>
      <c r="M276" s="8" t="n"/>
    </row>
    <row r="277">
      <c r="A277" s="7" t="n">
        <v>37956</v>
      </c>
      <c r="B277">
        <f>YEAR(A277)</f>
        <v/>
      </c>
      <c r="C277">
        <f>MONTH(A277)</f>
        <v/>
      </c>
      <c r="D277" s="8" t="n">
        <v>195.639</v>
      </c>
      <c r="E277" s="8" t="n">
        <v>341.284</v>
      </c>
      <c r="F277" s="8" t="n">
        <v>474.455</v>
      </c>
      <c r="G277" s="8" t="n">
        <v>670.3869999999999</v>
      </c>
      <c r="H277" s="8" t="n">
        <v>796.774</v>
      </c>
      <c r="I277" s="8" t="n">
        <v>831.871</v>
      </c>
      <c r="J277" s="8" t="n">
        <v>928.1609999999999</v>
      </c>
      <c r="K277" s="8" t="n">
        <v>1132.516</v>
      </c>
      <c r="L277" s="8" t="n">
        <v>1174.484</v>
      </c>
      <c r="M277" s="8" t="n"/>
    </row>
    <row r="278">
      <c r="A278" s="7" t="n">
        <v>37987</v>
      </c>
      <c r="B278">
        <f>YEAR(A278)</f>
        <v/>
      </c>
      <c r="C278">
        <f>MONTH(A278)</f>
        <v/>
      </c>
      <c r="D278" s="8" t="n">
        <v>176.694</v>
      </c>
      <c r="E278" s="8" t="n">
        <v>361.203</v>
      </c>
      <c r="F278" s="8" t="n">
        <v>449.877</v>
      </c>
      <c r="G278" s="8" t="n">
        <v>590.139</v>
      </c>
      <c r="H278" s="8" t="n">
        <v>660.258</v>
      </c>
      <c r="I278" s="8" t="n">
        <v>753.645</v>
      </c>
      <c r="J278" s="8" t="n">
        <v>766.6130000000001</v>
      </c>
      <c r="K278" s="8" t="n">
        <v>854.194</v>
      </c>
      <c r="L278" s="8" t="n">
        <v>889.774</v>
      </c>
      <c r="M278" s="8" t="n"/>
    </row>
    <row r="279">
      <c r="A279" s="7" t="n">
        <v>38018</v>
      </c>
      <c r="B279">
        <f>YEAR(A279)</f>
        <v/>
      </c>
      <c r="C279">
        <f>MONTH(A279)</f>
        <v/>
      </c>
      <c r="D279" s="8" t="n">
        <v>160.855</v>
      </c>
      <c r="E279" s="8" t="n">
        <v>257.048</v>
      </c>
      <c r="F279" s="8" t="n">
        <v>283.796</v>
      </c>
      <c r="G279" s="8" t="n">
        <v>392.603</v>
      </c>
      <c r="H279" s="8" t="n">
        <v>386.276</v>
      </c>
      <c r="I279" s="8" t="n">
        <v>528.828</v>
      </c>
      <c r="J279" s="8" t="n">
        <v>567.207</v>
      </c>
      <c r="K279" s="8" t="n">
        <v>605</v>
      </c>
      <c r="L279" s="8" t="n">
        <v>618.621</v>
      </c>
      <c r="M279" s="8" t="n"/>
    </row>
    <row r="280">
      <c r="A280" s="7" t="n">
        <v>38047</v>
      </c>
      <c r="B280">
        <f>YEAR(A280)</f>
        <v/>
      </c>
      <c r="C280">
        <f>MONTH(A280)</f>
        <v/>
      </c>
      <c r="D280" s="8" t="n">
        <v>81.277</v>
      </c>
      <c r="E280" s="8" t="n">
        <v>167.01</v>
      </c>
      <c r="F280" s="8" t="n">
        <v>177.684</v>
      </c>
      <c r="G280" s="8" t="n">
        <v>264.568</v>
      </c>
      <c r="H280" s="8" t="n">
        <v>261.581</v>
      </c>
      <c r="I280" s="8" t="n">
        <v>379.613</v>
      </c>
      <c r="J280" s="8" t="n">
        <v>440.419</v>
      </c>
      <c r="K280" s="8" t="n">
        <v>477</v>
      </c>
      <c r="L280" s="8" t="n">
        <v>475.355</v>
      </c>
      <c r="M280" s="8" t="n"/>
    </row>
    <row r="281">
      <c r="A281" s="7" t="n">
        <v>38078</v>
      </c>
      <c r="B281">
        <f>YEAR(A281)</f>
        <v/>
      </c>
      <c r="C281">
        <f>MONTH(A281)</f>
        <v/>
      </c>
      <c r="D281" s="8" t="n">
        <v>101.048</v>
      </c>
      <c r="E281" s="8" t="n">
        <v>241.663</v>
      </c>
      <c r="F281" s="8" t="n">
        <v>290.45</v>
      </c>
      <c r="G281" s="8" t="n">
        <v>407.09</v>
      </c>
      <c r="H281" s="8" t="n">
        <v>478.9</v>
      </c>
      <c r="I281" s="8" t="n">
        <v>579.7</v>
      </c>
      <c r="J281" s="8" t="n">
        <v>637.567</v>
      </c>
      <c r="K281" s="8" t="n">
        <v>713.7329999999999</v>
      </c>
      <c r="L281" s="8" t="n">
        <v>727.3</v>
      </c>
      <c r="M281" s="8" t="n"/>
    </row>
    <row r="282">
      <c r="A282" s="7" t="n">
        <v>38108</v>
      </c>
      <c r="B282">
        <f>YEAR(A282)</f>
        <v/>
      </c>
      <c r="C282">
        <f>MONTH(A282)</f>
        <v/>
      </c>
      <c r="D282" s="8" t="n">
        <v>120.252</v>
      </c>
      <c r="E282" s="8" t="n">
        <v>255.065</v>
      </c>
      <c r="F282" s="8" t="n">
        <v>288.297</v>
      </c>
      <c r="G282" s="8" t="n">
        <v>515.277</v>
      </c>
      <c r="H282" s="8" t="n">
        <v>650.484</v>
      </c>
      <c r="I282" s="8" t="n">
        <v>712.355</v>
      </c>
      <c r="J282" s="8" t="n">
        <v>749.667</v>
      </c>
      <c r="K282" s="8" t="n">
        <v>888.032</v>
      </c>
      <c r="L282" s="8" t="n">
        <v>937</v>
      </c>
      <c r="M282" s="8" t="n"/>
    </row>
    <row r="283">
      <c r="A283" s="7" t="n">
        <v>38139</v>
      </c>
      <c r="B283">
        <f>YEAR(A283)</f>
        <v/>
      </c>
      <c r="C283">
        <f>MONTH(A283)</f>
        <v/>
      </c>
      <c r="D283" s="8" t="n">
        <v>83.56999999999999</v>
      </c>
      <c r="E283" s="8" t="n">
        <v>158.597</v>
      </c>
      <c r="F283" s="8" t="n">
        <v>202.167</v>
      </c>
      <c r="G283" s="8" t="n">
        <v>312.52</v>
      </c>
      <c r="H283" s="8" t="n">
        <v>375.367</v>
      </c>
      <c r="I283" s="8" t="n">
        <v>435.8</v>
      </c>
      <c r="J283" s="8" t="n">
        <v>499.867</v>
      </c>
      <c r="K283" s="8" t="n">
        <v>568.133</v>
      </c>
      <c r="L283" s="8" t="n">
        <v>581.933</v>
      </c>
      <c r="M283" s="8" t="n"/>
    </row>
    <row r="284">
      <c r="A284" s="7" t="n">
        <v>38169</v>
      </c>
      <c r="B284">
        <f>YEAR(A284)</f>
        <v/>
      </c>
      <c r="C284">
        <f>MONTH(A284)</f>
        <v/>
      </c>
      <c r="D284" s="8" t="n">
        <v>75.16800000000001</v>
      </c>
      <c r="E284" s="8" t="n">
        <v>132.077</v>
      </c>
      <c r="F284" s="8" t="n">
        <v>144.642</v>
      </c>
      <c r="G284" s="8" t="n">
        <v>230.6</v>
      </c>
      <c r="H284" s="8" t="n">
        <v>285.806</v>
      </c>
      <c r="I284" s="8" t="n">
        <v>331.387</v>
      </c>
      <c r="J284" s="8" t="n">
        <v>405.387</v>
      </c>
      <c r="K284" s="8" t="n">
        <v>458.032</v>
      </c>
      <c r="L284" s="8" t="n">
        <v>464.323</v>
      </c>
      <c r="M284" s="8" t="n"/>
    </row>
    <row r="285">
      <c r="A285" s="7" t="n">
        <v>38200</v>
      </c>
      <c r="B285">
        <f>YEAR(A285)</f>
        <v/>
      </c>
      <c r="C285">
        <f>MONTH(A285)</f>
        <v/>
      </c>
      <c r="D285" s="8" t="n">
        <v>76.306</v>
      </c>
      <c r="E285" s="8" t="n">
        <v>127.277</v>
      </c>
      <c r="F285" s="8" t="n">
        <v>128.461</v>
      </c>
      <c r="G285" s="8" t="n">
        <v>190.623</v>
      </c>
      <c r="H285" s="8" t="n">
        <v>237.806</v>
      </c>
      <c r="I285" s="8" t="n">
        <v>261.774</v>
      </c>
      <c r="J285" s="8" t="n">
        <v>315.323</v>
      </c>
      <c r="K285" s="8" t="n">
        <v>354.323</v>
      </c>
      <c r="L285" s="8" t="n">
        <v>339.6</v>
      </c>
      <c r="M285" s="8" t="n"/>
    </row>
    <row r="286">
      <c r="A286" s="7" t="n">
        <v>38231</v>
      </c>
      <c r="B286">
        <f>YEAR(A286)</f>
        <v/>
      </c>
      <c r="C286">
        <f>MONTH(A286)</f>
        <v/>
      </c>
      <c r="D286" s="8" t="n">
        <v>69.363</v>
      </c>
      <c r="E286" s="8" t="n">
        <v>141.73</v>
      </c>
      <c r="F286" s="8" t="n">
        <v>158.003</v>
      </c>
      <c r="G286" s="8" t="n">
        <v>253.36</v>
      </c>
      <c r="H286" s="8" t="n">
        <v>334.767</v>
      </c>
      <c r="I286" s="8" t="n">
        <v>385.833</v>
      </c>
      <c r="J286" s="8" t="n">
        <v>454.567</v>
      </c>
      <c r="K286" s="8" t="n">
        <v>530.033</v>
      </c>
      <c r="L286" s="8" t="n">
        <v>541.7</v>
      </c>
      <c r="M286" s="8" t="n">
        <v>720.5</v>
      </c>
    </row>
    <row r="287">
      <c r="A287" s="7" t="n">
        <v>38261</v>
      </c>
      <c r="B287">
        <f>YEAR(A287)</f>
        <v/>
      </c>
      <c r="C287">
        <f>MONTH(A287)</f>
        <v/>
      </c>
      <c r="D287" s="8" t="n">
        <v>95.78400000000001</v>
      </c>
      <c r="E287" s="8" t="n">
        <v>219.639</v>
      </c>
      <c r="F287" s="8" t="n">
        <v>284.258</v>
      </c>
      <c r="G287" s="8" t="n">
        <v>423.339</v>
      </c>
      <c r="H287" s="8" t="n">
        <v>541.806</v>
      </c>
      <c r="I287" s="8" t="n">
        <v>608.226</v>
      </c>
      <c r="J287" s="8" t="n">
        <v>657.867</v>
      </c>
      <c r="K287" s="8" t="n">
        <v>834.0650000000001</v>
      </c>
      <c r="L287" s="8" t="n">
        <v>860.419</v>
      </c>
      <c r="M287" s="8" t="n">
        <v>1060.548</v>
      </c>
    </row>
    <row r="288">
      <c r="A288" s="7" t="n">
        <v>38292</v>
      </c>
      <c r="B288">
        <f>YEAR(A288)</f>
        <v/>
      </c>
      <c r="C288">
        <f>MONTH(A288)</f>
        <v/>
      </c>
      <c r="D288" s="8" t="n">
        <v>150.143</v>
      </c>
      <c r="E288" s="8" t="n">
        <v>366.503</v>
      </c>
      <c r="F288" s="8" t="n">
        <v>506.657</v>
      </c>
      <c r="G288" s="8" t="n">
        <v>713.79</v>
      </c>
      <c r="H288" s="8" t="n"/>
      <c r="I288" s="8" t="n">
        <v>933.633</v>
      </c>
      <c r="J288" s="8" t="n">
        <v>968.7329999999999</v>
      </c>
      <c r="K288" s="8" t="n">
        <v>1227.3</v>
      </c>
      <c r="L288" s="8" t="n">
        <v>1234.333</v>
      </c>
      <c r="M288" s="8" t="n">
        <v>1372.9</v>
      </c>
    </row>
    <row r="289">
      <c r="A289" s="7" t="n">
        <v>38322</v>
      </c>
      <c r="B289">
        <f>YEAR(A289)</f>
        <v/>
      </c>
      <c r="C289">
        <f>MONTH(A289)</f>
        <v/>
      </c>
      <c r="D289" s="8" t="n">
        <v>250.906</v>
      </c>
      <c r="E289" s="8" t="n">
        <v>387.61</v>
      </c>
      <c r="F289" s="8" t="n">
        <v>478.423</v>
      </c>
      <c r="G289" s="8" t="n">
        <v>620.842</v>
      </c>
      <c r="H289" s="8" t="n">
        <v>773.9349999999999</v>
      </c>
      <c r="I289" s="8" t="n">
        <v>824.226</v>
      </c>
      <c r="J289" s="8" t="n">
        <v>847.581</v>
      </c>
      <c r="K289" s="8" t="n">
        <v>966.548</v>
      </c>
      <c r="L289" s="8" t="n">
        <v>988.645</v>
      </c>
      <c r="M289" s="8" t="n">
        <v>1011.613</v>
      </c>
    </row>
    <row r="290">
      <c r="A290" s="7" t="n">
        <v>38353</v>
      </c>
      <c r="B290">
        <f>YEAR(A290)</f>
        <v/>
      </c>
      <c r="C290">
        <f>MONTH(A290)</f>
        <v/>
      </c>
      <c r="D290" s="8" t="n">
        <v>171.006</v>
      </c>
      <c r="E290" s="8" t="n">
        <v>305.671</v>
      </c>
      <c r="F290" s="8" t="n">
        <v>343.552</v>
      </c>
      <c r="G290" s="8" t="n">
        <v>465.935</v>
      </c>
      <c r="H290" s="8" t="n">
        <v>544.581</v>
      </c>
      <c r="I290" s="8" t="n">
        <v>570.155</v>
      </c>
      <c r="J290" s="8" t="n">
        <v>458.19</v>
      </c>
      <c r="K290" s="8" t="n">
        <v>780.171</v>
      </c>
      <c r="L290" s="8" t="n">
        <v>652.777</v>
      </c>
      <c r="M290" s="8" t="n">
        <v>666.1</v>
      </c>
    </row>
    <row r="291">
      <c r="A291" s="7" t="n">
        <v>38384</v>
      </c>
      <c r="B291">
        <f>YEAR(A291)</f>
        <v/>
      </c>
      <c r="C291">
        <f>MONTH(A291)</f>
        <v/>
      </c>
      <c r="D291" s="8" t="n">
        <v>254.586</v>
      </c>
      <c r="E291" s="8" t="n">
        <v>376.111</v>
      </c>
      <c r="F291" s="8" t="n">
        <v>408.936</v>
      </c>
      <c r="G291" s="8" t="n">
        <v>516.4640000000001</v>
      </c>
      <c r="H291" s="8" t="n">
        <v>596.7859999999999</v>
      </c>
      <c r="I291" s="8" t="n">
        <v>628.925</v>
      </c>
      <c r="J291" s="8" t="n">
        <v>443.711</v>
      </c>
      <c r="K291" s="8" t="n">
        <v>861.2</v>
      </c>
      <c r="L291" s="8" t="n">
        <v>693.514</v>
      </c>
      <c r="M291" s="8" t="n">
        <v>719.293</v>
      </c>
    </row>
    <row r="292">
      <c r="A292" s="7" t="n">
        <v>38412</v>
      </c>
      <c r="B292">
        <f>YEAR(A292)</f>
        <v/>
      </c>
      <c r="C292">
        <f>MONTH(A292)</f>
        <v/>
      </c>
      <c r="D292" s="8" t="n">
        <v>265.661</v>
      </c>
      <c r="E292" s="8" t="n">
        <v>393.848</v>
      </c>
      <c r="F292" s="8" t="n">
        <v>422.613</v>
      </c>
      <c r="G292" s="8" t="n">
        <v>565.3869999999999</v>
      </c>
      <c r="H292" s="8" t="n">
        <v>667.645</v>
      </c>
      <c r="I292" s="8" t="n">
        <v>683.152</v>
      </c>
      <c r="J292" s="8" t="n">
        <v>502.694</v>
      </c>
      <c r="K292" s="8" t="n">
        <v>943.8099999999999</v>
      </c>
      <c r="L292" s="8" t="n">
        <v>967.213</v>
      </c>
      <c r="M292" s="8" t="n">
        <v>804.745</v>
      </c>
    </row>
    <row r="293">
      <c r="A293" s="7" t="n">
        <v>38443</v>
      </c>
      <c r="B293">
        <f>YEAR(A293)</f>
        <v/>
      </c>
      <c r="C293">
        <f>MONTH(A293)</f>
        <v/>
      </c>
      <c r="D293" s="8" t="n">
        <v>197.827</v>
      </c>
      <c r="E293" s="8" t="n">
        <v>341.007</v>
      </c>
      <c r="F293" s="8" t="n">
        <v>396.22</v>
      </c>
      <c r="G293" s="8" t="n">
        <v>519.633</v>
      </c>
      <c r="H293" s="8" t="n">
        <v>632.3</v>
      </c>
      <c r="I293" s="8" t="n">
        <v>613.057</v>
      </c>
      <c r="J293" s="8" t="n">
        <v>517.177</v>
      </c>
      <c r="K293" s="8" t="n">
        <v>660.533</v>
      </c>
      <c r="L293" s="8" t="n">
        <v>794.4829999999999</v>
      </c>
      <c r="M293" s="8" t="n">
        <v>851.073</v>
      </c>
    </row>
    <row r="294">
      <c r="A294" s="7" t="n">
        <v>38473</v>
      </c>
      <c r="B294">
        <f>YEAR(A294)</f>
        <v/>
      </c>
      <c r="C294">
        <f>MONTH(A294)</f>
        <v/>
      </c>
      <c r="D294" s="8" t="n">
        <v>146.235</v>
      </c>
      <c r="E294" s="8" t="n">
        <v>290.516</v>
      </c>
      <c r="F294" s="8" t="n">
        <v>440.116</v>
      </c>
      <c r="G294" s="8" t="n">
        <v>612.1609999999999</v>
      </c>
      <c r="H294" s="8" t="n">
        <v>793.968</v>
      </c>
      <c r="I294" s="8" t="n">
        <v>873.603</v>
      </c>
      <c r="J294" s="8" t="n">
        <v>972.771</v>
      </c>
      <c r="K294" s="8" t="n">
        <v>1372.823</v>
      </c>
      <c r="L294" s="8" t="n">
        <v>1264.777</v>
      </c>
      <c r="M294" s="8" t="n">
        <v>1311.187</v>
      </c>
    </row>
    <row r="295">
      <c r="A295" s="7" t="n">
        <v>38504</v>
      </c>
      <c r="B295">
        <f>YEAR(A295)</f>
        <v/>
      </c>
      <c r="C295">
        <f>MONTH(A295)</f>
        <v/>
      </c>
      <c r="D295" s="8" t="n">
        <v>119.25</v>
      </c>
      <c r="E295" s="8" t="n">
        <v>189.003</v>
      </c>
      <c r="F295" s="8" t="n">
        <v>274.857</v>
      </c>
      <c r="G295" s="8" t="n">
        <v>395.333</v>
      </c>
      <c r="H295" s="8" t="n">
        <v>515.9</v>
      </c>
      <c r="I295" s="8" t="n">
        <v>602.86</v>
      </c>
      <c r="J295" s="8" t="n">
        <v>521.63</v>
      </c>
      <c r="K295" s="8" t="n">
        <v>893.95</v>
      </c>
      <c r="L295" s="8" t="n">
        <v>1117.607</v>
      </c>
      <c r="M295" s="8" t="n">
        <v>983.177</v>
      </c>
    </row>
    <row r="296">
      <c r="A296" s="7" t="n">
        <v>38534</v>
      </c>
      <c r="B296">
        <f>YEAR(A296)</f>
        <v/>
      </c>
      <c r="C296">
        <f>MONTH(A296)</f>
        <v/>
      </c>
      <c r="D296" s="8" t="n">
        <v>96.577</v>
      </c>
      <c r="E296" s="8" t="n">
        <v>143.519</v>
      </c>
      <c r="F296" s="8" t="n">
        <v>173.955</v>
      </c>
      <c r="G296" s="8" t="n">
        <v>264.581</v>
      </c>
      <c r="H296" s="8" t="n">
        <v>322.581</v>
      </c>
      <c r="I296" s="8" t="n">
        <v>374.448</v>
      </c>
      <c r="J296" s="8" t="n">
        <v>525.677</v>
      </c>
      <c r="K296" s="8" t="n">
        <v>647.0549999999999</v>
      </c>
      <c r="L296" s="8" t="n">
        <v>679.223</v>
      </c>
      <c r="M296" s="8" t="n">
        <v>734.004</v>
      </c>
    </row>
    <row r="297">
      <c r="A297" s="7" t="n">
        <v>38565</v>
      </c>
      <c r="B297">
        <f>YEAR(A297)</f>
        <v/>
      </c>
      <c r="C297">
        <f>MONTH(A297)</f>
        <v/>
      </c>
      <c r="D297" s="8" t="n">
        <v>93.36499999999999</v>
      </c>
      <c r="E297" s="8" t="n">
        <v>121.481</v>
      </c>
      <c r="F297" s="8" t="n">
        <v>132.526</v>
      </c>
      <c r="G297" s="8" t="n">
        <v>199.258</v>
      </c>
      <c r="H297" s="8" t="n">
        <v>253.677</v>
      </c>
      <c r="I297" s="8" t="n">
        <v>278.677</v>
      </c>
      <c r="J297" s="8" t="n"/>
      <c r="K297" s="8" t="n">
        <v>435.161</v>
      </c>
      <c r="L297" s="8" t="n">
        <v>366.523</v>
      </c>
      <c r="M297" s="8" t="n">
        <v>498.804</v>
      </c>
    </row>
    <row r="298">
      <c r="A298" s="7" t="n">
        <v>38596</v>
      </c>
      <c r="B298">
        <f>YEAR(A298)</f>
        <v/>
      </c>
      <c r="C298">
        <f>MONTH(A298)</f>
        <v/>
      </c>
      <c r="D298" s="8" t="n">
        <v>100.027</v>
      </c>
      <c r="E298" s="8" t="n">
        <v>140.587</v>
      </c>
      <c r="F298" s="8" t="n">
        <v>138</v>
      </c>
      <c r="G298" s="8" t="n">
        <v>213.433</v>
      </c>
      <c r="H298" s="8" t="n">
        <v>258.3</v>
      </c>
      <c r="I298" s="8" t="n">
        <v>268.823</v>
      </c>
      <c r="J298" s="8" t="n"/>
      <c r="K298" s="8" t="n">
        <v>472.933</v>
      </c>
      <c r="L298" s="8" t="n">
        <v>432.528</v>
      </c>
      <c r="M298" s="8" t="n">
        <v>567.427</v>
      </c>
    </row>
    <row r="299">
      <c r="A299" s="7" t="n">
        <v>38626</v>
      </c>
      <c r="B299">
        <f>YEAR(A299)</f>
        <v/>
      </c>
      <c r="C299">
        <f>MONTH(A299)</f>
        <v/>
      </c>
      <c r="D299" s="8" t="n">
        <v>102.31</v>
      </c>
      <c r="E299" s="8" t="n">
        <v>202.097</v>
      </c>
      <c r="F299" s="8" t="n">
        <v>287.274</v>
      </c>
      <c r="G299" s="8" t="n">
        <v>487.355</v>
      </c>
      <c r="H299" s="8" t="n">
        <v>654.032</v>
      </c>
      <c r="I299" s="8" t="n">
        <v>668.177</v>
      </c>
      <c r="J299" s="8" t="n"/>
      <c r="K299" s="8" t="n">
        <v>1011.961</v>
      </c>
      <c r="L299" s="8" t="n">
        <v>1054.042</v>
      </c>
      <c r="M299" s="8" t="n">
        <v>1279.314</v>
      </c>
    </row>
    <row r="300">
      <c r="A300" s="7" t="n">
        <v>38657</v>
      </c>
      <c r="B300">
        <f>YEAR(A300)</f>
        <v/>
      </c>
      <c r="C300">
        <f>MONTH(A300)</f>
        <v/>
      </c>
      <c r="D300" s="8" t="n">
        <v>141.563</v>
      </c>
      <c r="E300" s="8" t="n">
        <v>292.82</v>
      </c>
      <c r="F300" s="8" t="n">
        <v>433.923</v>
      </c>
      <c r="G300" s="8" t="n">
        <v>776.3</v>
      </c>
      <c r="H300" s="8" t="n">
        <v>974.5</v>
      </c>
      <c r="I300" s="8" t="n">
        <v>1085.587</v>
      </c>
      <c r="J300" s="8" t="n"/>
      <c r="K300" s="8" t="n">
        <v>1570.28</v>
      </c>
      <c r="L300" s="8" t="n">
        <v>1770.552</v>
      </c>
      <c r="M300" s="8" t="n">
        <v>1635.63</v>
      </c>
    </row>
    <row r="301">
      <c r="A301" s="7" t="n">
        <v>38687</v>
      </c>
      <c r="B301">
        <f>YEAR(A301)</f>
        <v/>
      </c>
      <c r="C301">
        <f>MONTH(A301)</f>
        <v/>
      </c>
      <c r="D301" s="8" t="n">
        <v>224.045</v>
      </c>
      <c r="E301" s="8" t="n">
        <v>422.235</v>
      </c>
      <c r="F301" s="8" t="n">
        <v>571.794</v>
      </c>
      <c r="G301" s="8" t="n">
        <v>782.645</v>
      </c>
      <c r="H301" s="8" t="n">
        <v>880.774</v>
      </c>
      <c r="I301" s="8" t="n">
        <v>1043.552</v>
      </c>
      <c r="J301" s="8" t="n"/>
      <c r="K301" s="8" t="n">
        <v>1393.516</v>
      </c>
      <c r="L301" s="8" t="n">
        <v>1945.065</v>
      </c>
      <c r="M301" s="8" t="n">
        <v>1322.774</v>
      </c>
    </row>
    <row r="302">
      <c r="A302" s="7" t="n">
        <v>38718</v>
      </c>
      <c r="B302">
        <f>YEAR(A302)</f>
        <v/>
      </c>
      <c r="C302">
        <f>MONTH(A302)</f>
        <v/>
      </c>
      <c r="D302" s="8" t="n">
        <v>286.955</v>
      </c>
      <c r="E302" s="8" t="n">
        <v>463.281</v>
      </c>
      <c r="F302" s="8" t="n">
        <v>612.513</v>
      </c>
      <c r="G302" s="8" t="n">
        <v>790.342</v>
      </c>
      <c r="H302" s="8" t="n">
        <v>947.784</v>
      </c>
      <c r="I302" s="8" t="n">
        <v>1041.065</v>
      </c>
      <c r="J302" s="8" t="n"/>
      <c r="K302" s="8" t="n">
        <v>1305.916</v>
      </c>
      <c r="L302" s="8" t="n">
        <v>1778.129</v>
      </c>
      <c r="M302" s="8" t="n">
        <v>1156.777</v>
      </c>
    </row>
    <row r="303">
      <c r="A303" s="7" t="n">
        <v>38749</v>
      </c>
      <c r="B303">
        <f>YEAR(A303)</f>
        <v/>
      </c>
      <c r="C303">
        <f>MONTH(A303)</f>
        <v/>
      </c>
      <c r="D303" s="8" t="n">
        <v>238.436</v>
      </c>
      <c r="E303" s="8" t="n">
        <v>412.175</v>
      </c>
      <c r="F303" s="8" t="n">
        <v>468.679</v>
      </c>
      <c r="G303" s="8" t="n">
        <v>583.45</v>
      </c>
      <c r="H303" s="8" t="n">
        <v>699.504</v>
      </c>
      <c r="I303" s="8" t="n">
        <v>766.807</v>
      </c>
      <c r="J303" s="8" t="n"/>
      <c r="K303" s="8" t="n">
        <v>911.129</v>
      </c>
      <c r="L303" s="8" t="n">
        <v>918.646</v>
      </c>
      <c r="M303" s="8" t="n">
        <v>898.129</v>
      </c>
    </row>
    <row r="304">
      <c r="A304" s="7" t="n">
        <v>38777</v>
      </c>
      <c r="B304">
        <f>YEAR(A304)</f>
        <v/>
      </c>
      <c r="C304">
        <f>MONTH(A304)</f>
        <v/>
      </c>
      <c r="D304" s="8" t="n">
        <v>252.745</v>
      </c>
      <c r="E304" s="8" t="n">
        <v>472.813</v>
      </c>
      <c r="F304" s="8" t="n">
        <v>577.261</v>
      </c>
      <c r="G304" s="8" t="n">
        <v>785.771</v>
      </c>
      <c r="H304" s="8" t="n">
        <v>908.4349999999999</v>
      </c>
      <c r="I304" s="8" t="n">
        <v>934.823</v>
      </c>
      <c r="J304" s="8" t="n">
        <v>1028.984</v>
      </c>
      <c r="K304" s="8" t="n">
        <v>1053.59</v>
      </c>
      <c r="L304" s="8" t="n">
        <v>1143.935</v>
      </c>
      <c r="M304" s="8" t="n">
        <v>1058.994</v>
      </c>
    </row>
    <row r="305">
      <c r="A305" s="7" t="n">
        <v>38808</v>
      </c>
      <c r="B305">
        <f>YEAR(A305)</f>
        <v/>
      </c>
      <c r="C305">
        <f>MONTH(A305)</f>
        <v/>
      </c>
      <c r="D305" s="8" t="n">
        <v>261.587</v>
      </c>
      <c r="E305" s="8" t="n">
        <v>515.86</v>
      </c>
      <c r="F305" s="8" t="n">
        <v>694.8630000000001</v>
      </c>
      <c r="G305" s="8" t="n">
        <v>960.1900000000001</v>
      </c>
      <c r="H305" s="8" t="n">
        <v>1122.443</v>
      </c>
      <c r="I305" s="8" t="n">
        <v>1165.433</v>
      </c>
      <c r="J305" s="8" t="n">
        <v>1232.32</v>
      </c>
      <c r="K305" s="8" t="n">
        <v>1384.483</v>
      </c>
      <c r="L305" s="8" t="n">
        <v>1447.467</v>
      </c>
      <c r="M305" s="8" t="n">
        <v>1349.562</v>
      </c>
    </row>
    <row r="306">
      <c r="A306" s="7" t="n">
        <v>38838</v>
      </c>
      <c r="B306">
        <f>YEAR(A306)</f>
        <v/>
      </c>
      <c r="C306">
        <f>MONTH(A306)</f>
        <v/>
      </c>
      <c r="D306" s="8" t="n">
        <v>229.513</v>
      </c>
      <c r="E306" s="8" t="n">
        <v>443.968</v>
      </c>
      <c r="F306" s="8" t="n">
        <v>683.5650000000001</v>
      </c>
      <c r="G306" s="8" t="n">
        <v>1022.232</v>
      </c>
      <c r="H306" s="8" t="n">
        <v>1202.755</v>
      </c>
      <c r="I306" s="8" t="n">
        <v>1344.119</v>
      </c>
      <c r="J306" s="8" t="n">
        <v>1375.868</v>
      </c>
      <c r="K306" s="8" t="n">
        <v>1723.59</v>
      </c>
      <c r="L306" s="8" t="n">
        <v>1770.323</v>
      </c>
      <c r="M306" s="8" t="n">
        <v>1727.067</v>
      </c>
    </row>
    <row r="307">
      <c r="A307" s="7" t="n">
        <v>38869</v>
      </c>
      <c r="B307">
        <f>YEAR(A307)</f>
        <v/>
      </c>
      <c r="C307">
        <f>MONTH(A307)</f>
        <v/>
      </c>
      <c r="D307" s="8" t="n">
        <v>162.03</v>
      </c>
      <c r="E307" s="8" t="n">
        <v>345.327</v>
      </c>
      <c r="F307" s="8" t="n">
        <v>530</v>
      </c>
      <c r="G307" s="8" t="n">
        <v>857.603</v>
      </c>
      <c r="H307" s="8" t="n">
        <v>987.0700000000001</v>
      </c>
      <c r="I307" s="8" t="n">
        <v>1169.647</v>
      </c>
      <c r="J307" s="8" t="n">
        <v>1239.037</v>
      </c>
      <c r="K307" s="8" t="n">
        <v>1491.903</v>
      </c>
      <c r="L307" s="8" t="n">
        <v>1592.837</v>
      </c>
      <c r="M307" s="8" t="n">
        <v>1546.341</v>
      </c>
    </row>
    <row r="308">
      <c r="A308" s="7" t="n">
        <v>38899</v>
      </c>
      <c r="B308">
        <f>YEAR(A308)</f>
        <v/>
      </c>
      <c r="C308">
        <f>MONTH(A308)</f>
        <v/>
      </c>
      <c r="D308" s="8" t="n">
        <v>109.101</v>
      </c>
      <c r="E308" s="8" t="n">
        <v>201.974</v>
      </c>
      <c r="F308" s="8" t="n">
        <v>246.745</v>
      </c>
      <c r="G308" s="8" t="n">
        <v>371.445</v>
      </c>
      <c r="H308" s="8" t="n">
        <v>427.742</v>
      </c>
      <c r="I308" s="8" t="n">
        <v>519.203</v>
      </c>
      <c r="J308" s="8" t="n">
        <v>562.494</v>
      </c>
      <c r="K308" s="8" t="n">
        <v>579.032</v>
      </c>
      <c r="L308" s="8" t="n">
        <v>661.253</v>
      </c>
      <c r="M308" s="8" t="n">
        <v>818.427</v>
      </c>
    </row>
    <row r="309">
      <c r="A309" s="7" t="n">
        <v>38930</v>
      </c>
      <c r="B309">
        <f>YEAR(A309)</f>
        <v/>
      </c>
      <c r="C309">
        <f>MONTH(A309)</f>
        <v/>
      </c>
      <c r="D309" s="8" t="n">
        <v>101.277</v>
      </c>
      <c r="E309" s="8" t="n">
        <v>164.058</v>
      </c>
      <c r="F309" s="8" t="n">
        <v>190.429</v>
      </c>
      <c r="G309" s="8" t="n">
        <v>255.326</v>
      </c>
      <c r="H309" s="8" t="n">
        <v>321.303</v>
      </c>
      <c r="I309" s="8" t="n">
        <v>352.652</v>
      </c>
      <c r="J309" s="8" t="n">
        <v>434.552</v>
      </c>
      <c r="K309" s="8" t="n">
        <v>436.023</v>
      </c>
      <c r="L309" s="8" t="n">
        <v>489.303</v>
      </c>
      <c r="M309" s="8" t="n">
        <v>724.952</v>
      </c>
    </row>
    <row r="310">
      <c r="A310" s="7" t="n">
        <v>38961</v>
      </c>
      <c r="B310">
        <f>YEAR(A310)</f>
        <v/>
      </c>
      <c r="C310">
        <f>MONTH(A310)</f>
        <v/>
      </c>
      <c r="D310" s="8" t="n">
        <v>143.4</v>
      </c>
      <c r="E310" s="8" t="n">
        <v>199.437</v>
      </c>
      <c r="F310" s="8" t="n">
        <v>206.263</v>
      </c>
      <c r="G310" s="8" t="n">
        <v>267.72</v>
      </c>
      <c r="H310" s="8" t="n">
        <v>352.11</v>
      </c>
      <c r="I310" s="8" t="n">
        <v>416.423</v>
      </c>
      <c r="J310" s="8" t="n">
        <v>563.497</v>
      </c>
      <c r="K310" s="8" t="n">
        <v>603.977</v>
      </c>
      <c r="L310" s="8" t="n">
        <v>652.527</v>
      </c>
      <c r="M310" s="8" t="n">
        <v>910.39</v>
      </c>
    </row>
    <row r="311">
      <c r="A311" s="7" t="n">
        <v>38991</v>
      </c>
      <c r="B311">
        <f>YEAR(A311)</f>
        <v/>
      </c>
      <c r="C311">
        <f>MONTH(A311)</f>
        <v/>
      </c>
      <c r="D311" s="8" t="n">
        <v>108.867</v>
      </c>
      <c r="E311" s="8" t="n">
        <v>150.416</v>
      </c>
      <c r="F311" s="8" t="n">
        <v>178.897</v>
      </c>
      <c r="G311" s="8" t="n">
        <v>305.426</v>
      </c>
      <c r="H311" s="8" t="n">
        <v>402.242</v>
      </c>
      <c r="I311" s="8" t="n">
        <v>468.365</v>
      </c>
      <c r="J311" s="8" t="n">
        <v>610.948</v>
      </c>
      <c r="K311" s="8" t="n">
        <v>595.8</v>
      </c>
      <c r="L311" s="8" t="n">
        <v>692.7809999999999</v>
      </c>
      <c r="M311" s="8" t="n">
        <v>901.455</v>
      </c>
    </row>
    <row r="312">
      <c r="A312" s="7" t="n">
        <v>39022</v>
      </c>
      <c r="B312">
        <f>YEAR(A312)</f>
        <v/>
      </c>
      <c r="C312">
        <f>MONTH(A312)</f>
        <v/>
      </c>
      <c r="D312" s="8" t="n">
        <v>106.425</v>
      </c>
      <c r="E312" s="8" t="n">
        <v>258.2</v>
      </c>
      <c r="F312" s="8" t="n">
        <v>359.427</v>
      </c>
      <c r="G312" s="8" t="n">
        <v>640.607</v>
      </c>
      <c r="H312" s="8" t="n">
        <v>806.75</v>
      </c>
      <c r="I312" s="8" t="n">
        <v>887.553</v>
      </c>
      <c r="J312" s="8" t="n">
        <v>1013.823</v>
      </c>
      <c r="K312" s="8" t="n">
        <v>1146.533</v>
      </c>
      <c r="L312" s="8" t="n">
        <v>1248.23</v>
      </c>
      <c r="M312" s="8" t="n">
        <v>1360.1</v>
      </c>
    </row>
    <row r="313">
      <c r="A313" s="7" t="n">
        <v>39052</v>
      </c>
      <c r="B313">
        <f>YEAR(A313)</f>
        <v/>
      </c>
      <c r="C313">
        <f>MONTH(A313)</f>
        <v/>
      </c>
      <c r="D313" s="8" t="n">
        <v>156.418</v>
      </c>
      <c r="E313" s="8" t="n">
        <v>368.942</v>
      </c>
      <c r="F313" s="8" t="n">
        <v>511.284</v>
      </c>
      <c r="G313" s="8" t="n">
        <v>777.977</v>
      </c>
      <c r="H313" s="8" t="n">
        <v>930.526</v>
      </c>
      <c r="I313" s="8" t="n">
        <v>970.174</v>
      </c>
      <c r="J313" s="8" t="n">
        <v>1064.394</v>
      </c>
      <c r="K313" s="8" t="n">
        <v>1192.41</v>
      </c>
      <c r="L313" s="8" t="n">
        <v>1284.039</v>
      </c>
      <c r="M313" s="8" t="n">
        <v>1282.258</v>
      </c>
    </row>
    <row r="314">
      <c r="A314" s="7" t="n">
        <v>39083</v>
      </c>
      <c r="B314">
        <f>YEAR(A314)</f>
        <v/>
      </c>
      <c r="C314">
        <f>MONTH(A314)</f>
        <v/>
      </c>
      <c r="D314" s="8" t="n">
        <v>172.045</v>
      </c>
      <c r="E314" s="8" t="n">
        <v>320.71</v>
      </c>
      <c r="F314" s="8" t="n">
        <v>382.381</v>
      </c>
      <c r="G314" s="8" t="n">
        <v>523.361</v>
      </c>
      <c r="H314" s="8" t="n">
        <v>587.723</v>
      </c>
      <c r="I314" s="8" t="n">
        <v>628.816</v>
      </c>
      <c r="J314" s="8" t="n">
        <v>728.071</v>
      </c>
      <c r="K314" s="8" t="n">
        <v>691.203</v>
      </c>
      <c r="L314" s="8" t="n">
        <v>799.174</v>
      </c>
      <c r="M314" s="8" t="n">
        <v>811.606</v>
      </c>
    </row>
    <row r="315">
      <c r="A315" s="7" t="n">
        <v>39114</v>
      </c>
      <c r="B315">
        <f>YEAR(A315)</f>
        <v/>
      </c>
      <c r="C315">
        <f>MONTH(A315)</f>
        <v/>
      </c>
      <c r="D315" s="8" t="n">
        <v>161.061</v>
      </c>
      <c r="E315" s="8" t="n">
        <v>256.364</v>
      </c>
      <c r="F315" s="8" t="n">
        <v>267.639</v>
      </c>
      <c r="G315" s="8" t="n">
        <v>377.346</v>
      </c>
      <c r="H315" s="8" t="n">
        <v>413.774</v>
      </c>
      <c r="I315" s="8" t="n">
        <v>437.746</v>
      </c>
      <c r="J315" s="8" t="n">
        <v>518.471</v>
      </c>
      <c r="K315" s="8" t="n">
        <v>469.868</v>
      </c>
      <c r="L315" s="8" t="n">
        <v>556.018</v>
      </c>
      <c r="M315" s="8" t="n"/>
    </row>
    <row r="316">
      <c r="A316" s="7" t="n">
        <v>39142</v>
      </c>
      <c r="B316">
        <f>YEAR(A316)</f>
        <v/>
      </c>
      <c r="C316">
        <f>MONTH(A316)</f>
        <v/>
      </c>
      <c r="D316" s="8" t="n">
        <v>151.333</v>
      </c>
      <c r="E316" s="8" t="n">
        <v>272.152</v>
      </c>
      <c r="F316" s="8" t="n">
        <v>280.6</v>
      </c>
      <c r="G316" s="8" t="n">
        <v>398.413</v>
      </c>
      <c r="H316" s="8" t="n">
        <v>475.806</v>
      </c>
      <c r="I316" s="8" t="n">
        <v>494.51</v>
      </c>
      <c r="J316" s="8" t="n">
        <v>580.258</v>
      </c>
      <c r="K316" s="8" t="n">
        <v>534.939</v>
      </c>
      <c r="L316" s="8" t="n">
        <v>619.832</v>
      </c>
      <c r="M316" s="8" t="n">
        <v>637.568</v>
      </c>
    </row>
    <row r="317">
      <c r="A317" s="7" t="n">
        <v>39173</v>
      </c>
      <c r="B317">
        <f>YEAR(A317)</f>
        <v/>
      </c>
      <c r="C317">
        <f>MONTH(A317)</f>
        <v/>
      </c>
      <c r="D317" s="8" t="n">
        <v>237.043</v>
      </c>
      <c r="E317" s="8" t="n">
        <v>454.4</v>
      </c>
      <c r="F317" s="8" t="n">
        <v>588.023</v>
      </c>
      <c r="G317" s="8" t="n">
        <v>902.8099999999999</v>
      </c>
      <c r="H317" s="8" t="n">
        <v>1053.997</v>
      </c>
      <c r="I317" s="8" t="n">
        <v>835.033</v>
      </c>
      <c r="J317" s="8" t="n">
        <v>1191.163</v>
      </c>
      <c r="K317" s="8" t="n">
        <v>1431.773</v>
      </c>
      <c r="L317" s="8" t="n">
        <v>1500</v>
      </c>
      <c r="M317" s="8" t="n">
        <v>1471.107</v>
      </c>
    </row>
    <row r="318">
      <c r="A318" s="7" t="n">
        <v>39203</v>
      </c>
      <c r="B318">
        <f>YEAR(A318)</f>
        <v/>
      </c>
      <c r="C318">
        <f>MONTH(A318)</f>
        <v/>
      </c>
      <c r="D318" s="8" t="n">
        <v>224.312</v>
      </c>
      <c r="E318" s="8" t="n">
        <v>437.558</v>
      </c>
      <c r="F318" s="8" t="n">
        <v>595.913</v>
      </c>
      <c r="G318" s="8" t="n">
        <v>912.077</v>
      </c>
      <c r="H318" s="8" t="n">
        <v>1103.226</v>
      </c>
      <c r="I318" s="8" t="n">
        <v>1099.31</v>
      </c>
      <c r="J318" s="8" t="n">
        <v>1303.187</v>
      </c>
      <c r="K318" s="8" t="n">
        <v>1654.032</v>
      </c>
      <c r="L318" s="8" t="n">
        <v>1731.258</v>
      </c>
      <c r="M318" s="8" t="n">
        <v>1643.852</v>
      </c>
    </row>
    <row r="319">
      <c r="A319" s="7" t="n">
        <v>39234</v>
      </c>
      <c r="B319">
        <f>YEAR(A319)</f>
        <v/>
      </c>
      <c r="C319">
        <f>MONTH(A319)</f>
        <v/>
      </c>
      <c r="D319" s="8" t="n">
        <v>196.813</v>
      </c>
      <c r="E319" s="8" t="n">
        <v>385.01</v>
      </c>
      <c r="F319" s="8" t="n">
        <v>537.683</v>
      </c>
      <c r="G319" s="8" t="n">
        <v>814.197</v>
      </c>
      <c r="H319" s="8" t="n">
        <v>1001.407</v>
      </c>
      <c r="I319" s="8" t="n">
        <v>968.397</v>
      </c>
      <c r="J319" s="8" t="n">
        <v>1079.173</v>
      </c>
      <c r="K319" s="8" t="n">
        <v>1311.287</v>
      </c>
      <c r="L319" s="8" t="n">
        <v>1435.35</v>
      </c>
      <c r="M319" s="8" t="n">
        <v>1383.76</v>
      </c>
    </row>
    <row r="320">
      <c r="A320" s="7" t="n">
        <v>39264</v>
      </c>
      <c r="B320">
        <f>YEAR(A320)</f>
        <v/>
      </c>
      <c r="C320">
        <f>MONTH(A320)</f>
        <v/>
      </c>
      <c r="D320" s="8" t="n">
        <v>140.538</v>
      </c>
      <c r="E320" s="8" t="n">
        <v>227.435</v>
      </c>
      <c r="F320" s="8" t="n">
        <v>284.477</v>
      </c>
      <c r="G320" s="8" t="n">
        <v>448.265</v>
      </c>
      <c r="H320" s="8" t="n">
        <v>553.819</v>
      </c>
      <c r="I320" s="8" t="n">
        <v>598.4160000000001</v>
      </c>
      <c r="J320" s="8" t="n">
        <v>694.0650000000001</v>
      </c>
      <c r="K320" s="8" t="n">
        <v>762.2809999999999</v>
      </c>
      <c r="L320" s="8" t="n">
        <v>823.923</v>
      </c>
      <c r="M320" s="8" t="n">
        <v>1028.581</v>
      </c>
    </row>
    <row r="321">
      <c r="A321" s="7" t="n">
        <v>39295</v>
      </c>
      <c r="B321">
        <f>YEAR(A321)</f>
        <v/>
      </c>
      <c r="C321">
        <f>MONTH(A321)</f>
        <v/>
      </c>
      <c r="D321" s="8" t="n">
        <v>111.347</v>
      </c>
      <c r="E321" s="8" t="n">
        <v>199.045</v>
      </c>
      <c r="F321" s="8" t="n">
        <v>241.429</v>
      </c>
      <c r="G321" s="8" t="n">
        <v>391.274</v>
      </c>
      <c r="H321" s="8" t="n">
        <v>484.439</v>
      </c>
      <c r="I321" s="8" t="n">
        <v>581.758</v>
      </c>
      <c r="J321" s="8" t="n">
        <v>691.968</v>
      </c>
      <c r="K321" s="8" t="n">
        <v>788.319</v>
      </c>
      <c r="L321" s="8" t="n">
        <v>857.61</v>
      </c>
      <c r="M321" s="8" t="n">
        <v>1136.897</v>
      </c>
    </row>
    <row r="322">
      <c r="A322" s="7" t="n">
        <v>39326</v>
      </c>
      <c r="B322">
        <f>YEAR(A322)</f>
        <v/>
      </c>
      <c r="C322">
        <f>MONTH(A322)</f>
        <v/>
      </c>
      <c r="D322" s="8" t="n">
        <v>112.418</v>
      </c>
      <c r="E322" s="8" t="n">
        <v>177.663</v>
      </c>
      <c r="F322" s="8" t="n">
        <v>228.39</v>
      </c>
      <c r="G322" s="8" t="n">
        <v>378.503</v>
      </c>
      <c r="H322" s="8" t="n">
        <v>435.583</v>
      </c>
      <c r="I322" s="8" t="n">
        <v>537.1130000000001</v>
      </c>
      <c r="J322" s="8" t="n">
        <v>651.803</v>
      </c>
      <c r="K322" s="8" t="n">
        <v>724.373</v>
      </c>
      <c r="L322" s="8" t="n">
        <v>785.807</v>
      </c>
      <c r="M322" s="8" t="n">
        <v>1071.157</v>
      </c>
    </row>
    <row r="323">
      <c r="A323" s="7" t="n">
        <v>39356</v>
      </c>
      <c r="B323">
        <f>YEAR(A323)</f>
        <v/>
      </c>
      <c r="C323">
        <f>MONTH(A323)</f>
        <v/>
      </c>
      <c r="D323" s="8" t="n">
        <v>144.423</v>
      </c>
      <c r="E323" s="8" t="n">
        <v>342.09</v>
      </c>
      <c r="F323" s="8" t="n">
        <v>469.8</v>
      </c>
      <c r="G323" s="8" t="n">
        <v>733.455</v>
      </c>
      <c r="H323" s="8" t="n">
        <v>906.707</v>
      </c>
      <c r="I323" s="8" t="n">
        <v>1022.403</v>
      </c>
      <c r="J323" s="8" t="n">
        <v>1163.123</v>
      </c>
      <c r="K323" s="8" t="n">
        <v>1490.529</v>
      </c>
      <c r="L323" s="8" t="n">
        <v>1480.123</v>
      </c>
      <c r="M323" s="8" t="n">
        <v>1584.932</v>
      </c>
    </row>
    <row r="324">
      <c r="A324" s="7" t="n">
        <v>39387</v>
      </c>
      <c r="B324">
        <f>YEAR(A324)</f>
        <v/>
      </c>
      <c r="C324">
        <f>MONTH(A324)</f>
        <v/>
      </c>
      <c r="D324" s="8" t="n">
        <v>239.053</v>
      </c>
      <c r="E324" s="8" t="n">
        <v>464.58</v>
      </c>
      <c r="F324" s="8" t="n">
        <v>669.717</v>
      </c>
      <c r="G324" s="8" t="n">
        <v>1020.443</v>
      </c>
      <c r="H324" s="8" t="n">
        <v>1163.12</v>
      </c>
      <c r="I324" s="8" t="n">
        <v>1274.683</v>
      </c>
      <c r="J324" s="8" t="n">
        <v>1355.28</v>
      </c>
      <c r="K324" s="8" t="n">
        <v>1787.7</v>
      </c>
      <c r="L324" s="8" t="n">
        <v>1661.833</v>
      </c>
      <c r="M324" s="8" t="n">
        <v>1697</v>
      </c>
    </row>
    <row r="325">
      <c r="A325" s="7" t="n">
        <v>39417</v>
      </c>
      <c r="B325">
        <f>YEAR(A325)</f>
        <v/>
      </c>
      <c r="C325">
        <f>MONTH(A325)</f>
        <v/>
      </c>
      <c r="D325" s="8" t="n">
        <v>366.184</v>
      </c>
      <c r="E325" s="8" t="n">
        <v>641.761</v>
      </c>
      <c r="F325" s="8" t="n">
        <v>808.477</v>
      </c>
      <c r="G325" s="8" t="n">
        <v>1243.765</v>
      </c>
      <c r="H325" s="8" t="n">
        <v>1382.194</v>
      </c>
      <c r="I325" s="8" t="n">
        <v>1353.806</v>
      </c>
      <c r="J325" s="8" t="n">
        <v>1562.968</v>
      </c>
      <c r="K325" s="8" t="n">
        <v>1959.355</v>
      </c>
      <c r="L325" s="8" t="n">
        <v>1828.742</v>
      </c>
      <c r="M325" s="8" t="n">
        <v>1829.926</v>
      </c>
    </row>
    <row r="326">
      <c r="A326" s="7" t="n">
        <v>39448</v>
      </c>
      <c r="B326">
        <f>YEAR(A326)</f>
        <v/>
      </c>
      <c r="C326">
        <f>MONTH(A326)</f>
        <v/>
      </c>
      <c r="D326" s="8" t="n"/>
      <c r="E326" s="8" t="n"/>
      <c r="F326" s="8" t="n"/>
      <c r="G326" s="8" t="n">
        <v>900.61</v>
      </c>
      <c r="H326" s="8" t="n">
        <v>980.329</v>
      </c>
      <c r="I326" s="8" t="n">
        <v>1034.077</v>
      </c>
      <c r="J326" s="8" t="n">
        <v>1089.281</v>
      </c>
      <c r="K326" s="8" t="n">
        <v>1222.084</v>
      </c>
      <c r="L326" s="8" t="n">
        <v>1276.452</v>
      </c>
      <c r="M326" s="8" t="n">
        <v>1250.581</v>
      </c>
    </row>
    <row r="327">
      <c r="A327" s="7" t="n">
        <v>39479</v>
      </c>
      <c r="B327">
        <f>YEAR(A327)</f>
        <v/>
      </c>
      <c r="C327">
        <f>MONTH(A327)</f>
        <v/>
      </c>
      <c r="D327" s="8" t="n"/>
      <c r="E327" s="8" t="n"/>
      <c r="F327" s="8" t="n"/>
      <c r="G327" s="8" t="n">
        <v>944.6900000000001</v>
      </c>
      <c r="H327" s="8" t="n">
        <v>1017.245</v>
      </c>
      <c r="I327" s="8" t="n">
        <v>1077.407</v>
      </c>
      <c r="J327" s="8" t="n">
        <v>1164.925</v>
      </c>
      <c r="K327" s="8" t="n">
        <v>1301.452</v>
      </c>
      <c r="L327" s="8" t="n">
        <v>1334.71</v>
      </c>
      <c r="M327" s="8" t="n">
        <v>1421.614</v>
      </c>
    </row>
    <row r="328">
      <c r="A328" s="7" t="n">
        <v>39508</v>
      </c>
      <c r="B328">
        <f>YEAR(A328)</f>
        <v/>
      </c>
      <c r="C328">
        <f>MONTH(A328)</f>
        <v/>
      </c>
      <c r="D328" s="8" t="n"/>
      <c r="E328" s="8" t="n"/>
      <c r="F328" s="8" t="n"/>
      <c r="G328" s="8" t="n">
        <v>1044.523</v>
      </c>
      <c r="H328" s="8" t="n">
        <v>1142.671</v>
      </c>
      <c r="I328" s="8" t="n">
        <v>1224.91</v>
      </c>
      <c r="J328" s="8" t="n">
        <v>1303.429</v>
      </c>
      <c r="K328" s="8" t="n">
        <v>1506.355</v>
      </c>
      <c r="L328" s="8" t="n">
        <v>1680.903</v>
      </c>
      <c r="M328" s="8" t="n">
        <v>1553.484</v>
      </c>
    </row>
    <row r="329">
      <c r="A329" s="7" t="n">
        <v>39539</v>
      </c>
      <c r="B329">
        <f>YEAR(A329)</f>
        <v/>
      </c>
      <c r="C329">
        <f>MONTH(A329)</f>
        <v/>
      </c>
      <c r="D329" s="8" t="n"/>
      <c r="E329" s="8" t="n"/>
      <c r="F329" s="8" t="n"/>
      <c r="G329" s="8" t="n">
        <v>1025.833</v>
      </c>
      <c r="H329" s="8" t="n">
        <v>1141.323</v>
      </c>
      <c r="I329" s="8" t="n">
        <v>1219.033</v>
      </c>
      <c r="J329" s="8" t="n">
        <v>1277.9</v>
      </c>
      <c r="K329" s="8" t="n">
        <v>1473.7</v>
      </c>
      <c r="L329" s="8" t="n">
        <v>1576.367</v>
      </c>
      <c r="M329" s="8" t="n">
        <v>1479.533</v>
      </c>
    </row>
    <row r="330">
      <c r="A330" s="7" t="n">
        <v>39569</v>
      </c>
      <c r="B330">
        <f>YEAR(A330)</f>
        <v/>
      </c>
      <c r="C330">
        <f>MONTH(A330)</f>
        <v/>
      </c>
      <c r="D330" s="8" t="n"/>
      <c r="E330" s="8" t="n"/>
      <c r="F330" s="8" t="n"/>
      <c r="G330" s="8" t="n">
        <v>1213.845</v>
      </c>
      <c r="H330" s="8" t="n">
        <v>1382.013</v>
      </c>
      <c r="I330" s="8" t="n">
        <v>1361.516</v>
      </c>
      <c r="J330" s="8" t="n">
        <v>1507.926</v>
      </c>
      <c r="K330" s="8" t="n">
        <v>1870.724</v>
      </c>
      <c r="L330" s="8" t="n">
        <v>1949.367</v>
      </c>
      <c r="M330" s="8" t="n">
        <v>2012.5</v>
      </c>
    </row>
    <row r="331">
      <c r="A331" s="7" t="n">
        <v>39600</v>
      </c>
      <c r="B331">
        <f>YEAR(A331)</f>
        <v/>
      </c>
      <c r="C331">
        <f>MONTH(A331)</f>
        <v/>
      </c>
      <c r="D331" s="8" t="n"/>
      <c r="E331" s="8" t="n"/>
      <c r="F331" s="8" t="n"/>
      <c r="G331" s="8" t="n">
        <v>1046.197</v>
      </c>
      <c r="H331" s="8" t="n">
        <v>1203.64</v>
      </c>
      <c r="I331" s="8" t="n">
        <v>1273.21</v>
      </c>
      <c r="J331" s="8" t="n">
        <v>1366.2</v>
      </c>
      <c r="K331" s="8" t="n">
        <v>1706.633</v>
      </c>
      <c r="L331" s="8" t="n">
        <v>1849.3</v>
      </c>
      <c r="M331" s="8" t="n">
        <v>1959.133</v>
      </c>
    </row>
    <row r="332">
      <c r="A332" s="7" t="n">
        <v>39630</v>
      </c>
      <c r="B332">
        <f>YEAR(A332)</f>
        <v/>
      </c>
      <c r="C332">
        <f>MONTH(A332)</f>
        <v/>
      </c>
      <c r="D332" s="8" t="n"/>
      <c r="E332" s="8" t="n"/>
      <c r="F332" s="8" t="n"/>
      <c r="G332" s="8" t="n">
        <v>766.384</v>
      </c>
      <c r="H332" s="8" t="n">
        <v>918.648</v>
      </c>
      <c r="I332" s="8" t="n">
        <v>1035.961</v>
      </c>
      <c r="J332" s="8" t="n">
        <v>1114.538</v>
      </c>
      <c r="K332" s="8" t="n">
        <v>1432.065</v>
      </c>
      <c r="L332" s="8" t="n">
        <v>1472.129</v>
      </c>
      <c r="M332" s="8" t="n">
        <v>1747.968</v>
      </c>
    </row>
    <row r="333">
      <c r="A333" s="7" t="n">
        <v>39661</v>
      </c>
      <c r="B333">
        <f>YEAR(A333)</f>
        <v/>
      </c>
      <c r="C333">
        <f>MONTH(A333)</f>
        <v/>
      </c>
      <c r="D333" s="8" t="n"/>
      <c r="E333" s="8" t="n"/>
      <c r="F333" s="8" t="n"/>
      <c r="G333" s="8" t="n">
        <v>617.4349999999999</v>
      </c>
      <c r="H333" s="8" t="n">
        <v>760.919</v>
      </c>
      <c r="I333" s="8" t="n">
        <v>902.165</v>
      </c>
      <c r="J333" s="8" t="n">
        <v>1011.847</v>
      </c>
      <c r="K333" s="8" t="n">
        <v>1252.116</v>
      </c>
      <c r="L333" s="8" t="n">
        <v>1297.5</v>
      </c>
      <c r="M333" s="8" t="n">
        <v>1548.774</v>
      </c>
    </row>
    <row r="334">
      <c r="A334" s="7" t="n">
        <v>39692</v>
      </c>
      <c r="B334">
        <f>YEAR(A334)</f>
        <v/>
      </c>
      <c r="C334">
        <f>MONTH(A334)</f>
        <v/>
      </c>
      <c r="D334" s="8" t="n"/>
      <c r="E334" s="8" t="n"/>
      <c r="F334" s="8" t="n"/>
      <c r="G334" s="8" t="n">
        <v>651.947</v>
      </c>
      <c r="H334" s="8" t="n">
        <v>770.7</v>
      </c>
      <c r="I334" s="8" t="n">
        <v>843.977</v>
      </c>
      <c r="J334" s="8" t="n">
        <v>973.04</v>
      </c>
      <c r="K334" s="8" t="n">
        <v>1106.557</v>
      </c>
      <c r="L334" s="8" t="n">
        <v>1214.25</v>
      </c>
      <c r="M334" s="8" t="n">
        <v>1360.133</v>
      </c>
    </row>
    <row r="335">
      <c r="A335" s="7" t="n">
        <v>39722</v>
      </c>
      <c r="B335">
        <f>YEAR(A335)</f>
        <v/>
      </c>
      <c r="C335">
        <f>MONTH(A335)</f>
        <v/>
      </c>
      <c r="D335" s="8" t="n"/>
      <c r="E335" s="8" t="n"/>
      <c r="F335" s="8" t="n"/>
      <c r="G335" s="8" t="n">
        <v>632.365</v>
      </c>
      <c r="H335" s="8" t="n">
        <v>758.5549999999999</v>
      </c>
      <c r="I335" s="8" t="n">
        <v>885.842</v>
      </c>
      <c r="J335" s="8" t="n">
        <v>1042.713</v>
      </c>
      <c r="K335" s="8" t="n">
        <v>1147.858</v>
      </c>
      <c r="L335" s="8" t="n">
        <v>1263</v>
      </c>
      <c r="M335" s="8" t="n">
        <v>1443.484</v>
      </c>
    </row>
    <row r="336">
      <c r="A336" s="7" t="n">
        <v>39753</v>
      </c>
      <c r="B336">
        <f>YEAR(A336)</f>
        <v/>
      </c>
      <c r="C336">
        <f>MONTH(A336)</f>
        <v/>
      </c>
      <c r="D336" s="8" t="n"/>
      <c r="E336" s="8" t="n"/>
      <c r="F336" s="8" t="n"/>
      <c r="G336" s="8" t="n">
        <v>1113.686</v>
      </c>
      <c r="H336" s="8" t="n">
        <v>1344.681</v>
      </c>
      <c r="I336" s="8" t="n">
        <v>1341.877</v>
      </c>
      <c r="J336" s="8" t="n">
        <v>1547.172</v>
      </c>
      <c r="K336" s="8" t="n">
        <v>1902.567</v>
      </c>
      <c r="L336" s="8" t="n">
        <v>1984.033</v>
      </c>
      <c r="M336" s="8" t="n">
        <v>2112.367</v>
      </c>
    </row>
    <row r="337">
      <c r="A337" s="7" t="n">
        <v>39783</v>
      </c>
      <c r="B337">
        <f>YEAR(A337)</f>
        <v/>
      </c>
      <c r="C337">
        <f>MONTH(A337)</f>
        <v/>
      </c>
      <c r="D337" s="8" t="n"/>
      <c r="E337" s="8" t="n"/>
      <c r="F337" s="8" t="n"/>
      <c r="G337" s="8" t="n">
        <v>1320.323</v>
      </c>
      <c r="H337" s="8" t="n">
        <v>1547.069</v>
      </c>
      <c r="I337" s="8" t="n">
        <v>1425.161</v>
      </c>
      <c r="J337" s="8" t="n">
        <v>1657.733</v>
      </c>
      <c r="K337" s="8" t="n">
        <v>1840.419</v>
      </c>
      <c r="L337" s="8" t="n">
        <v>1972.774</v>
      </c>
      <c r="M337" s="8" t="n">
        <v>1909.133</v>
      </c>
    </row>
    <row r="338">
      <c r="A338" s="7" t="n">
        <v>39814</v>
      </c>
      <c r="B338">
        <f>YEAR(A338)</f>
        <v/>
      </c>
      <c r="C338">
        <f>MONTH(A338)</f>
        <v/>
      </c>
      <c r="D338" s="8" t="n"/>
      <c r="E338" s="8" t="n"/>
      <c r="F338" s="8" t="n"/>
      <c r="G338" s="8" t="n">
        <v>914.197</v>
      </c>
      <c r="H338" s="8" t="n">
        <v>1085.419</v>
      </c>
      <c r="I338" s="8" t="n">
        <v>1071.835</v>
      </c>
      <c r="J338" s="8" t="n">
        <v>1158.387</v>
      </c>
      <c r="K338" s="8" t="n">
        <v>1284.71</v>
      </c>
      <c r="L338" s="8" t="n">
        <v>1317.533</v>
      </c>
      <c r="M338" s="8" t="n"/>
    </row>
    <row r="339">
      <c r="A339" s="7" t="n">
        <v>39845</v>
      </c>
      <c r="B339">
        <f>YEAR(A339)</f>
        <v/>
      </c>
      <c r="C339">
        <f>MONTH(A339)</f>
        <v/>
      </c>
      <c r="D339" s="8" t="n"/>
      <c r="E339" s="8" t="n"/>
      <c r="F339" s="8" t="n"/>
      <c r="G339" s="8" t="n">
        <v>890.761</v>
      </c>
      <c r="H339" s="8" t="n">
        <v>1016.181</v>
      </c>
      <c r="I339" s="8" t="n">
        <v>1038.011</v>
      </c>
      <c r="J339" s="8" t="n">
        <v>1146.25</v>
      </c>
      <c r="K339" s="8" t="n">
        <v>1298</v>
      </c>
      <c r="L339" s="8" t="n">
        <v>1229.407</v>
      </c>
      <c r="M339" s="8" t="n"/>
    </row>
    <row r="340">
      <c r="A340" s="7" t="n">
        <v>39873</v>
      </c>
      <c r="B340">
        <f>YEAR(A340)</f>
        <v/>
      </c>
      <c r="C340">
        <f>MONTH(A340)</f>
        <v/>
      </c>
      <c r="D340" s="8" t="n"/>
      <c r="E340" s="8" t="n"/>
      <c r="F340" s="8" t="n"/>
      <c r="G340" s="8" t="n">
        <v>798.745</v>
      </c>
      <c r="H340" s="8" t="n">
        <v>926.6609999999999</v>
      </c>
      <c r="I340" s="8" t="n">
        <v>944.8390000000001</v>
      </c>
      <c r="J340" s="8" t="n">
        <v>1105.832</v>
      </c>
      <c r="K340" s="8" t="n">
        <v>1178.948</v>
      </c>
      <c r="L340" s="8" t="n">
        <v>1146.853</v>
      </c>
      <c r="M340" s="8" t="n">
        <v>1288.316</v>
      </c>
    </row>
    <row r="341">
      <c r="A341" s="7" t="n">
        <v>39904</v>
      </c>
      <c r="B341">
        <f>YEAR(A341)</f>
        <v/>
      </c>
      <c r="C341">
        <f>MONTH(A341)</f>
        <v/>
      </c>
      <c r="D341" s="8" t="n"/>
      <c r="E341" s="8" t="n"/>
      <c r="F341" s="8" t="n"/>
      <c r="G341" s="8" t="n">
        <v>1004.913</v>
      </c>
      <c r="H341" s="8" t="n">
        <v>1142.027</v>
      </c>
      <c r="I341" s="8" t="n">
        <v>1158.07</v>
      </c>
      <c r="J341" s="8" t="n">
        <v>1429.52</v>
      </c>
      <c r="K341" s="8" t="n">
        <v>1444.333</v>
      </c>
      <c r="L341" s="8" t="n">
        <v>1471.9</v>
      </c>
      <c r="M341" s="8" t="n">
        <v>1564.4</v>
      </c>
    </row>
    <row r="342">
      <c r="A342" s="7" t="n">
        <v>39934</v>
      </c>
      <c r="B342">
        <f>YEAR(A342)</f>
        <v/>
      </c>
      <c r="C342">
        <f>MONTH(A342)</f>
        <v/>
      </c>
      <c r="D342" s="8" t="n"/>
      <c r="E342" s="8" t="n"/>
      <c r="F342" s="8" t="n"/>
      <c r="G342" s="8" t="n">
        <v>735.139</v>
      </c>
      <c r="H342" s="8" t="n">
        <v>871.9160000000001</v>
      </c>
      <c r="I342" s="8" t="n">
        <v>857.14</v>
      </c>
      <c r="J342" s="8" t="n">
        <v>1123.197</v>
      </c>
      <c r="K342" s="8" t="n">
        <v>1203.526</v>
      </c>
      <c r="L342" s="8" t="n">
        <v>1262.716</v>
      </c>
      <c r="M342" s="8" t="n">
        <v>1366.348</v>
      </c>
    </row>
    <row r="343">
      <c r="A343" s="7" t="n">
        <v>39965</v>
      </c>
      <c r="B343">
        <f>YEAR(A343)</f>
        <v/>
      </c>
      <c r="C343">
        <f>MONTH(A343)</f>
        <v/>
      </c>
      <c r="D343" s="8" t="n"/>
      <c r="E343" s="8" t="n"/>
      <c r="F343" s="8" t="n"/>
      <c r="G343" s="8" t="n">
        <v>542.693</v>
      </c>
      <c r="H343" s="8" t="n">
        <v>663.423</v>
      </c>
      <c r="I343" s="8" t="n">
        <v>692.277</v>
      </c>
      <c r="J343" s="8" t="n">
        <v>918.3</v>
      </c>
      <c r="K343" s="8" t="n">
        <v>1004.267</v>
      </c>
      <c r="L343" s="8" t="n">
        <v>1022.23</v>
      </c>
      <c r="M343" s="8" t="n">
        <v>1152.743</v>
      </c>
    </row>
    <row r="344">
      <c r="A344" s="7" t="n">
        <v>39995</v>
      </c>
      <c r="B344">
        <f>YEAR(A344)</f>
        <v/>
      </c>
      <c r="C344">
        <f>MONTH(A344)</f>
        <v/>
      </c>
      <c r="D344" s="8" t="n"/>
      <c r="E344" s="8" t="n"/>
      <c r="F344" s="8" t="n"/>
      <c r="G344" s="8" t="n">
        <v>354.045</v>
      </c>
      <c r="H344" s="8" t="n">
        <v>440.752</v>
      </c>
      <c r="I344" s="8" t="n">
        <v>409.548</v>
      </c>
      <c r="J344" s="8" t="n">
        <v>569.529</v>
      </c>
      <c r="K344" s="8" t="n">
        <v>618.245</v>
      </c>
      <c r="L344" s="8" t="n">
        <v>643.984</v>
      </c>
      <c r="M344" s="8" t="n">
        <v>622.323</v>
      </c>
    </row>
    <row r="345">
      <c r="A345" s="7" t="n">
        <v>40026</v>
      </c>
      <c r="B345">
        <f>YEAR(A345)</f>
        <v/>
      </c>
      <c r="C345">
        <f>MONTH(A345)</f>
        <v/>
      </c>
      <c r="D345" s="8" t="n"/>
      <c r="E345" s="8" t="n"/>
      <c r="F345" s="8" t="n"/>
      <c r="G345" s="8" t="n">
        <v>272.935</v>
      </c>
      <c r="H345" s="8" t="n">
        <v>369.652</v>
      </c>
      <c r="I345" s="8" t="n">
        <v>336.287</v>
      </c>
      <c r="J345" s="8" t="n">
        <v>460.2</v>
      </c>
      <c r="K345" s="8" t="n">
        <v>468.361</v>
      </c>
      <c r="L345" s="8" t="n">
        <v>525.355</v>
      </c>
      <c r="M345" s="8" t="n">
        <v>569.987</v>
      </c>
    </row>
    <row r="346">
      <c r="A346" s="7" t="n">
        <v>40057</v>
      </c>
      <c r="B346">
        <f>YEAR(A346)</f>
        <v/>
      </c>
      <c r="C346">
        <f>MONTH(A346)</f>
        <v/>
      </c>
      <c r="D346" s="8" t="n"/>
      <c r="E346" s="8" t="n"/>
      <c r="F346" s="8" t="n"/>
      <c r="G346" s="8" t="n">
        <v>199.423</v>
      </c>
      <c r="H346" s="8" t="n">
        <v>312.683</v>
      </c>
      <c r="I346" s="8" t="n">
        <v>261.343</v>
      </c>
      <c r="J346" s="8" t="n">
        <v>395.414</v>
      </c>
      <c r="K346" s="8" t="n">
        <v>415.977</v>
      </c>
      <c r="L346" s="8" t="n">
        <v>441.533</v>
      </c>
      <c r="M346" s="8" t="n">
        <v>459.63</v>
      </c>
    </row>
    <row r="347">
      <c r="A347" s="7" t="n">
        <v>40087</v>
      </c>
      <c r="B347">
        <f>YEAR(A347)</f>
        <v/>
      </c>
      <c r="C347">
        <f>MONTH(A347)</f>
        <v/>
      </c>
      <c r="D347" s="8" t="n"/>
      <c r="E347" s="8" t="n"/>
      <c r="F347" s="8" t="n"/>
      <c r="G347" s="8" t="n">
        <v>223.026</v>
      </c>
      <c r="H347" s="8" t="n">
        <v>334.955</v>
      </c>
      <c r="I347" s="8" t="n">
        <v>333.013</v>
      </c>
      <c r="J347" s="8" t="n">
        <v>427.017</v>
      </c>
      <c r="K347" s="8" t="n">
        <v>468.881</v>
      </c>
      <c r="L347" s="8" t="n">
        <v>470.029</v>
      </c>
      <c r="M347" s="8" t="n">
        <v>541.952</v>
      </c>
    </row>
    <row r="348">
      <c r="A348" s="7" t="n">
        <v>40118</v>
      </c>
      <c r="B348">
        <f>YEAR(A348)</f>
        <v/>
      </c>
      <c r="C348">
        <f>MONTH(A348)</f>
        <v/>
      </c>
      <c r="D348" s="8" t="n"/>
      <c r="E348" s="8" t="n"/>
      <c r="F348" s="8" t="n"/>
      <c r="G348" s="8" t="n">
        <v>362.917</v>
      </c>
      <c r="H348" s="8" t="n">
        <v>490.917</v>
      </c>
      <c r="I348" s="8" t="n">
        <v>553.87</v>
      </c>
      <c r="J348" s="8" t="n">
        <v>673.58</v>
      </c>
      <c r="K348" s="8" t="n">
        <v>709.717</v>
      </c>
      <c r="L348" s="8" t="n">
        <v>712.6</v>
      </c>
      <c r="M348" s="8" t="n">
        <v>831.093</v>
      </c>
    </row>
    <row r="349">
      <c r="A349" s="7" t="n">
        <v>40148</v>
      </c>
      <c r="B349">
        <f>YEAR(A349)</f>
        <v/>
      </c>
      <c r="C349">
        <f>MONTH(A349)</f>
        <v/>
      </c>
      <c r="D349" s="8" t="n"/>
      <c r="E349" s="8" t="n"/>
      <c r="F349" s="8" t="n"/>
      <c r="G349" s="8" t="n">
        <v>336.794</v>
      </c>
      <c r="H349" s="8" t="n">
        <v>411.448</v>
      </c>
      <c r="I349" s="8" t="n">
        <v>404.868</v>
      </c>
      <c r="J349" s="8" t="n">
        <v>490.355</v>
      </c>
      <c r="K349" s="8" t="n">
        <v>509.245</v>
      </c>
      <c r="L349" s="8" t="n">
        <v>520.335</v>
      </c>
      <c r="M349" s="8" t="n"/>
    </row>
    <row r="350">
      <c r="A350" s="7" t="n">
        <v>40179</v>
      </c>
      <c r="B350">
        <f>YEAR(A350)</f>
        <v/>
      </c>
      <c r="C350">
        <f>MONTH(A350)</f>
        <v/>
      </c>
      <c r="D350" s="8" t="n"/>
      <c r="E350" s="8" t="n"/>
      <c r="F350" s="8" t="n"/>
      <c r="G350" s="8" t="n">
        <v>238.297</v>
      </c>
      <c r="H350" s="8" t="n">
        <v>315.668</v>
      </c>
      <c r="I350" s="8" t="n">
        <v>285.332</v>
      </c>
      <c r="J350" s="8" t="n">
        <v>370.023</v>
      </c>
      <c r="K350" s="8" t="n">
        <v>378.61</v>
      </c>
      <c r="L350" s="8" t="n">
        <v>368.381</v>
      </c>
      <c r="M350" s="8" t="n"/>
    </row>
    <row r="351">
      <c r="A351" s="7" t="n">
        <v>40210</v>
      </c>
      <c r="B351">
        <f>YEAR(A351)</f>
        <v/>
      </c>
      <c r="C351">
        <f>MONTH(A351)</f>
        <v/>
      </c>
      <c r="D351" s="8" t="n"/>
      <c r="E351" s="8" t="n"/>
      <c r="F351" s="8" t="n"/>
      <c r="G351" s="8" t="n">
        <v>201.421</v>
      </c>
      <c r="H351" s="8" t="n">
        <v>295.739</v>
      </c>
      <c r="I351" s="8" t="n">
        <v>281.804</v>
      </c>
      <c r="J351" s="8" t="n">
        <v>352.279</v>
      </c>
      <c r="K351" s="8" t="n">
        <v>341.979</v>
      </c>
      <c r="L351" s="8" t="n">
        <v>297.033</v>
      </c>
      <c r="M351" s="8" t="n"/>
    </row>
    <row r="352">
      <c r="A352" s="7" t="n">
        <v>40238</v>
      </c>
      <c r="B352">
        <f>YEAR(A352)</f>
        <v/>
      </c>
      <c r="C352">
        <f>MONTH(A352)</f>
        <v/>
      </c>
      <c r="D352" s="8" t="n"/>
      <c r="E352" s="8" t="n"/>
      <c r="F352" s="8" t="n"/>
      <c r="G352" s="8" t="n">
        <v>184.723</v>
      </c>
      <c r="H352" s="8" t="n">
        <v>270.297</v>
      </c>
      <c r="I352" s="8" t="n">
        <v>267.684</v>
      </c>
      <c r="J352" s="8" t="n">
        <v>354.232</v>
      </c>
      <c r="K352" s="8" t="n">
        <v>361.777</v>
      </c>
      <c r="L352" s="8" t="n">
        <v>282.874</v>
      </c>
      <c r="M352" s="8" t="n"/>
    </row>
    <row r="353">
      <c r="A353" s="7" t="n">
        <v>40269</v>
      </c>
      <c r="B353">
        <f>YEAR(A353)</f>
        <v/>
      </c>
      <c r="C353">
        <f>MONTH(A353)</f>
        <v/>
      </c>
      <c r="D353" s="8" t="n"/>
      <c r="E353" s="8" t="n"/>
      <c r="F353" s="8" t="n"/>
      <c r="G353" s="8" t="n">
        <v>451.687</v>
      </c>
      <c r="H353" s="8" t="n">
        <v>572.003</v>
      </c>
      <c r="I353" s="8" t="n">
        <v>521.878</v>
      </c>
      <c r="J353" s="8" t="n">
        <v>628.64</v>
      </c>
      <c r="K353" s="8" t="n">
        <v>678.748</v>
      </c>
      <c r="L353" s="8" t="n">
        <v>591.852</v>
      </c>
      <c r="M353" s="8" t="n">
        <v>669.24</v>
      </c>
    </row>
    <row r="354">
      <c r="A354" s="7" t="n">
        <v>40299</v>
      </c>
      <c r="B354">
        <f>YEAR(A354)</f>
        <v/>
      </c>
      <c r="C354">
        <f>MONTH(A354)</f>
        <v/>
      </c>
      <c r="D354" s="8" t="n"/>
      <c r="E354" s="8" t="n"/>
      <c r="F354" s="8" t="n"/>
      <c r="G354" s="8" t="n">
        <v>685.2809999999999</v>
      </c>
      <c r="H354" s="8" t="n">
        <v>817.4</v>
      </c>
      <c r="I354" s="8" t="n">
        <v>779.6900000000001</v>
      </c>
      <c r="J354" s="8" t="n">
        <v>928.471</v>
      </c>
      <c r="K354" s="8" t="n">
        <v>1055.845</v>
      </c>
      <c r="L354" s="8" t="n">
        <v>973.168</v>
      </c>
      <c r="M354" s="8" t="n">
        <v>1117.187</v>
      </c>
    </row>
    <row r="355">
      <c r="A355" s="7" t="n">
        <v>40330</v>
      </c>
      <c r="B355">
        <f>YEAR(A355)</f>
        <v/>
      </c>
      <c r="C355">
        <f>MONTH(A355)</f>
        <v/>
      </c>
      <c r="D355" s="8" t="n"/>
      <c r="E355" s="8" t="n"/>
      <c r="F355" s="8" t="n"/>
      <c r="G355" s="8" t="n">
        <v>571.307</v>
      </c>
      <c r="H355" s="8" t="n">
        <v>688.737</v>
      </c>
      <c r="I355" s="8" t="n">
        <v>736.7</v>
      </c>
      <c r="J355" s="8" t="n">
        <v>918.1</v>
      </c>
      <c r="K355" s="8" t="n">
        <v>1067.572</v>
      </c>
      <c r="L355" s="8" t="n">
        <v>1027.686</v>
      </c>
      <c r="M355" s="8" t="n">
        <v>1138.967</v>
      </c>
    </row>
    <row r="356">
      <c r="A356" s="7" t="n">
        <v>40360</v>
      </c>
      <c r="B356">
        <f>YEAR(A356)</f>
        <v/>
      </c>
      <c r="C356">
        <f>MONTH(A356)</f>
        <v/>
      </c>
      <c r="D356" s="8" t="n"/>
      <c r="E356" s="8" t="n"/>
      <c r="F356" s="8" t="n"/>
      <c r="G356" s="8" t="n">
        <v>837.8</v>
      </c>
      <c r="H356" s="8" t="n">
        <v>996.574</v>
      </c>
      <c r="I356" s="8" t="n">
        <v>1131.071</v>
      </c>
      <c r="J356" s="8" t="n">
        <v>1434.858</v>
      </c>
      <c r="K356" s="8" t="n">
        <v>1538.461</v>
      </c>
      <c r="L356" s="8" t="n">
        <v>1445.848</v>
      </c>
      <c r="M356" s="8" t="n">
        <v>1606.652</v>
      </c>
    </row>
    <row r="357">
      <c r="A357" s="7" t="n">
        <v>40391</v>
      </c>
      <c r="B357">
        <f>YEAR(A357)</f>
        <v/>
      </c>
      <c r="C357">
        <f>MONTH(A357)</f>
        <v/>
      </c>
      <c r="D357" s="8" t="n"/>
      <c r="E357" s="8" t="n"/>
      <c r="F357" s="8" t="n"/>
      <c r="G357" s="8" t="n">
        <v>600.432</v>
      </c>
      <c r="H357" s="8" t="n">
        <v>685.252</v>
      </c>
      <c r="I357" s="8" t="n">
        <v>705.413</v>
      </c>
      <c r="J357" s="8" t="n">
        <v>936.255</v>
      </c>
      <c r="K357" s="8" t="n">
        <v>1133.319</v>
      </c>
      <c r="L357" s="8" t="n">
        <v>1144.123</v>
      </c>
      <c r="M357" s="8" t="n">
        <v>1208.532</v>
      </c>
    </row>
    <row r="358">
      <c r="A358" s="7" t="n">
        <v>40422</v>
      </c>
      <c r="B358">
        <f>YEAR(A358)</f>
        <v/>
      </c>
      <c r="C358">
        <f>MONTH(A358)</f>
        <v/>
      </c>
      <c r="D358" s="8" t="n"/>
      <c r="E358" s="8" t="n"/>
      <c r="F358" s="8" t="n"/>
      <c r="G358" s="8" t="n">
        <v>599.643</v>
      </c>
      <c r="H358" s="8" t="n">
        <v>750.737</v>
      </c>
      <c r="I358" s="8" t="n">
        <v>819.46</v>
      </c>
      <c r="J358" s="8" t="n">
        <v>1111.073</v>
      </c>
      <c r="K358" s="8" t="n">
        <v>1311.967</v>
      </c>
      <c r="L358" s="8" t="n">
        <v>1283.74</v>
      </c>
      <c r="M358" s="8" t="n">
        <v>1127.527</v>
      </c>
    </row>
    <row r="359">
      <c r="A359" s="7" t="n">
        <v>40452</v>
      </c>
      <c r="B359">
        <f>YEAR(A359)</f>
        <v/>
      </c>
      <c r="C359">
        <f>MONTH(A359)</f>
        <v/>
      </c>
      <c r="D359" s="8" t="n"/>
      <c r="E359" s="8" t="n"/>
      <c r="F359" s="8" t="n"/>
      <c r="G359" s="8" t="n">
        <v>721.835</v>
      </c>
      <c r="H359" s="8" t="n">
        <v>828.032</v>
      </c>
      <c r="I359" s="8" t="n">
        <v>940.481</v>
      </c>
      <c r="J359" s="8" t="n">
        <v>1203.342</v>
      </c>
      <c r="K359" s="8" t="n">
        <v>1352.157</v>
      </c>
      <c r="L359" s="8" t="n">
        <v>1283.926</v>
      </c>
      <c r="M359" s="8" t="n">
        <v>1190.639</v>
      </c>
    </row>
    <row r="360">
      <c r="A360" s="7" t="n">
        <v>40483</v>
      </c>
      <c r="B360">
        <f>YEAR(A360)</f>
        <v/>
      </c>
      <c r="C360">
        <f>MONTH(A360)</f>
        <v/>
      </c>
      <c r="D360" s="8" t="n"/>
      <c r="E360" s="8" t="n"/>
      <c r="F360" s="8" t="n"/>
      <c r="G360" s="8" t="n">
        <v>1736.867</v>
      </c>
      <c r="H360" s="8" t="n">
        <v>1956.867</v>
      </c>
      <c r="I360" s="8" t="n">
        <v>2805.103</v>
      </c>
      <c r="J360" s="8" t="n">
        <v>2842.069</v>
      </c>
      <c r="K360" s="8" t="n"/>
      <c r="L360" s="8" t="n">
        <v>2610</v>
      </c>
      <c r="M360" s="8" t="n">
        <v>3167.167</v>
      </c>
    </row>
    <row r="361">
      <c r="A361" s="7" t="n">
        <v>40513</v>
      </c>
      <c r="B361">
        <f>YEAR(A361)</f>
        <v/>
      </c>
      <c r="C361">
        <f>MONTH(A361)</f>
        <v/>
      </c>
      <c r="D361" s="8" t="n"/>
      <c r="E361" s="8" t="n"/>
      <c r="F361" s="8" t="n"/>
      <c r="G361" s="8" t="n">
        <v>1743.742</v>
      </c>
      <c r="H361" s="8" t="n">
        <v>1963.387</v>
      </c>
      <c r="I361" s="8" t="n">
        <v>2607</v>
      </c>
      <c r="J361" s="8" t="n">
        <v>2632.645</v>
      </c>
      <c r="K361" s="8" t="n">
        <v>2563.806</v>
      </c>
      <c r="L361" s="8" t="n"/>
      <c r="M361" s="8" t="n">
        <v>2485.258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2" t="inlineStr">
        <is>
          <t>Año</t>
        </is>
      </c>
      <c r="B1" s="2" t="inlineStr">
        <is>
          <t>La Balsa (26027010)</t>
        </is>
      </c>
      <c r="C1" s="2" t="inlineStr">
        <is>
          <t>Juanchito (26067010)</t>
        </is>
      </c>
      <c r="D1" s="2" t="inlineStr">
        <is>
          <t>La Victoria (26107070)</t>
        </is>
      </c>
      <c r="E1" s="2" t="inlineStr">
        <is>
          <t>La Virginia (26177030)</t>
        </is>
      </c>
      <c r="F1" s="2" t="inlineStr">
        <is>
          <t>Irra (26167070)</t>
        </is>
      </c>
      <c r="G1" s="2" t="inlineStr">
        <is>
          <t>La Pintada (26187110)</t>
        </is>
      </c>
      <c r="H1" s="2" t="inlineStr">
        <is>
          <t>Puente Iglesias (26207030)</t>
        </is>
      </c>
      <c r="I1" s="2" t="inlineStr">
        <is>
          <t>Bolombolo (26207080)</t>
        </is>
      </c>
      <c r="J1" s="2" t="inlineStr">
        <is>
          <t>Cañafisto (26217050)</t>
        </is>
      </c>
      <c r="K1" s="2" t="inlineStr">
        <is>
          <t>Puerto Valdivia (26237040)</t>
        </is>
      </c>
    </row>
    <row r="2">
      <c r="A2" t="n">
        <v>1981</v>
      </c>
      <c r="B2" s="9">
        <f>IF(COUNT(Q_mensual!D2:D13)=12,AVERAGE(Q_mensual!D2:D13),"")</f>
        <v/>
      </c>
      <c r="C2" s="9">
        <f>IF(COUNT(Q_mensual!E2:E13)=12,AVERAGE(Q_mensual!E2:E13),"")</f>
        <v/>
      </c>
      <c r="D2" s="9">
        <f>IF(COUNT(Q_mensual!F2:F13)=12,AVERAGE(Q_mensual!F2:F13),"")</f>
        <v/>
      </c>
      <c r="E2" s="9">
        <f>IF(COUNT(Q_mensual!G2:G13)=12,AVERAGE(Q_mensual!G2:G13),"")</f>
        <v/>
      </c>
      <c r="F2" s="9">
        <f>IF(COUNT(Q_mensual!H2:H13)=12,AVERAGE(Q_mensual!H2:H13),"")</f>
        <v/>
      </c>
      <c r="G2" s="9">
        <f>IF(COUNT(Q_mensual!I2:I13)=12,AVERAGE(Q_mensual!I2:I13),"")</f>
        <v/>
      </c>
      <c r="H2" s="9">
        <f>IF(COUNT(Q_mensual!J2:J13)=12,AVERAGE(Q_mensual!J2:J13),"")</f>
        <v/>
      </c>
      <c r="I2" s="9">
        <f>IF(COUNT(Q_mensual!K2:K13)=12,AVERAGE(Q_mensual!K2:K13),"")</f>
        <v/>
      </c>
      <c r="J2" s="9">
        <f>IF(COUNT(Q_mensual!L2:L13)=12,AVERAGE(Q_mensual!L2:L13),"")</f>
        <v/>
      </c>
      <c r="K2" s="9">
        <f>IF(COUNT(Q_mensual!M2:M13)=12,AVERAGE(Q_mensual!M2:M13),"")</f>
        <v/>
      </c>
    </row>
    <row r="3">
      <c r="A3" t="n">
        <v>1982</v>
      </c>
      <c r="B3" s="9">
        <f>IF(COUNT(Q_mensual!D14:D25)=12,AVERAGE(Q_mensual!D14:D25),"")</f>
        <v/>
      </c>
      <c r="C3" s="9">
        <f>IF(COUNT(Q_mensual!E14:E25)=12,AVERAGE(Q_mensual!E14:E25),"")</f>
        <v/>
      </c>
      <c r="D3" s="9">
        <f>IF(COUNT(Q_mensual!F14:F25)=12,AVERAGE(Q_mensual!F14:F25),"")</f>
        <v/>
      </c>
      <c r="E3" s="9">
        <f>IF(COUNT(Q_mensual!G14:G25)=12,AVERAGE(Q_mensual!G14:G25),"")</f>
        <v/>
      </c>
      <c r="F3" s="9">
        <f>IF(COUNT(Q_mensual!H14:H25)=12,AVERAGE(Q_mensual!H14:H25),"")</f>
        <v/>
      </c>
      <c r="G3" s="9">
        <f>IF(COUNT(Q_mensual!I14:I25)=12,AVERAGE(Q_mensual!I14:I25),"")</f>
        <v/>
      </c>
      <c r="H3" s="9">
        <f>IF(COUNT(Q_mensual!J14:J25)=12,AVERAGE(Q_mensual!J14:J25),"")</f>
        <v/>
      </c>
      <c r="I3" s="9">
        <f>IF(COUNT(Q_mensual!K14:K25)=12,AVERAGE(Q_mensual!K14:K25),"")</f>
        <v/>
      </c>
      <c r="J3" s="9">
        <f>IF(COUNT(Q_mensual!L14:L25)=12,AVERAGE(Q_mensual!L14:L25),"")</f>
        <v/>
      </c>
      <c r="K3" s="9">
        <f>IF(COUNT(Q_mensual!M14:M25)=12,AVERAGE(Q_mensual!M14:M25),"")</f>
        <v/>
      </c>
    </row>
    <row r="4">
      <c r="A4" t="n">
        <v>1983</v>
      </c>
      <c r="B4" s="9">
        <f>IF(COUNT(Q_mensual!D26:D37)=12,AVERAGE(Q_mensual!D26:D37),"")</f>
        <v/>
      </c>
      <c r="C4" s="9">
        <f>IF(COUNT(Q_mensual!E26:E37)=12,AVERAGE(Q_mensual!E26:E37),"")</f>
        <v/>
      </c>
      <c r="D4" s="9">
        <f>IF(COUNT(Q_mensual!F26:F37)=12,AVERAGE(Q_mensual!F26:F37),"")</f>
        <v/>
      </c>
      <c r="E4" s="9">
        <f>IF(COUNT(Q_mensual!G26:G37)=12,AVERAGE(Q_mensual!G26:G37),"")</f>
        <v/>
      </c>
      <c r="F4" s="9">
        <f>IF(COUNT(Q_mensual!H26:H37)=12,AVERAGE(Q_mensual!H26:H37),"")</f>
        <v/>
      </c>
      <c r="G4" s="9">
        <f>IF(COUNT(Q_mensual!I26:I37)=12,AVERAGE(Q_mensual!I26:I37),"")</f>
        <v/>
      </c>
      <c r="H4" s="9">
        <f>IF(COUNT(Q_mensual!J26:J37)=12,AVERAGE(Q_mensual!J26:J37),"")</f>
        <v/>
      </c>
      <c r="I4" s="9">
        <f>IF(COUNT(Q_mensual!K26:K37)=12,AVERAGE(Q_mensual!K26:K37),"")</f>
        <v/>
      </c>
      <c r="J4" s="9">
        <f>IF(COUNT(Q_mensual!L26:L37)=12,AVERAGE(Q_mensual!L26:L37),"")</f>
        <v/>
      </c>
      <c r="K4" s="9">
        <f>IF(COUNT(Q_mensual!M26:M37)=12,AVERAGE(Q_mensual!M26:M37),"")</f>
        <v/>
      </c>
    </row>
    <row r="5">
      <c r="A5" t="n">
        <v>1984</v>
      </c>
      <c r="B5" s="9">
        <f>IF(COUNT(Q_mensual!D38:D49)=12,AVERAGE(Q_mensual!D38:D49),"")</f>
        <v/>
      </c>
      <c r="C5" s="9">
        <f>IF(COUNT(Q_mensual!E38:E49)=12,AVERAGE(Q_mensual!E38:E49),"")</f>
        <v/>
      </c>
      <c r="D5" s="9">
        <f>IF(COUNT(Q_mensual!F38:F49)=12,AVERAGE(Q_mensual!F38:F49),"")</f>
        <v/>
      </c>
      <c r="E5" s="9">
        <f>IF(COUNT(Q_mensual!G38:G49)=12,AVERAGE(Q_mensual!G38:G49),"")</f>
        <v/>
      </c>
      <c r="F5" s="9">
        <f>IF(COUNT(Q_mensual!H38:H49)=12,AVERAGE(Q_mensual!H38:H49),"")</f>
        <v/>
      </c>
      <c r="G5" s="9">
        <f>IF(COUNT(Q_mensual!I38:I49)=12,AVERAGE(Q_mensual!I38:I49),"")</f>
        <v/>
      </c>
      <c r="H5" s="9">
        <f>IF(COUNT(Q_mensual!J38:J49)=12,AVERAGE(Q_mensual!J38:J49),"")</f>
        <v/>
      </c>
      <c r="I5" s="9">
        <f>IF(COUNT(Q_mensual!K38:K49)=12,AVERAGE(Q_mensual!K38:K49),"")</f>
        <v/>
      </c>
      <c r="J5" s="9">
        <f>IF(COUNT(Q_mensual!L38:L49)=12,AVERAGE(Q_mensual!L38:L49),"")</f>
        <v/>
      </c>
      <c r="K5" s="9">
        <f>IF(COUNT(Q_mensual!M38:M49)=12,AVERAGE(Q_mensual!M38:M49),"")</f>
        <v/>
      </c>
    </row>
    <row r="6">
      <c r="A6" t="n">
        <v>1985</v>
      </c>
      <c r="B6" s="9">
        <f>IF(COUNT(Q_mensual!D50:D61)=12,AVERAGE(Q_mensual!D50:D61),"")</f>
        <v/>
      </c>
      <c r="C6" s="9">
        <f>IF(COUNT(Q_mensual!E50:E61)=12,AVERAGE(Q_mensual!E50:E61),"")</f>
        <v/>
      </c>
      <c r="D6" s="9">
        <f>IF(COUNT(Q_mensual!F50:F61)=12,AVERAGE(Q_mensual!F50:F61),"")</f>
        <v/>
      </c>
      <c r="E6" s="9">
        <f>IF(COUNT(Q_mensual!G50:G61)=12,AVERAGE(Q_mensual!G50:G61),"")</f>
        <v/>
      </c>
      <c r="F6" s="9">
        <f>IF(COUNT(Q_mensual!H50:H61)=12,AVERAGE(Q_mensual!H50:H61),"")</f>
        <v/>
      </c>
      <c r="G6" s="9">
        <f>IF(COUNT(Q_mensual!I50:I61)=12,AVERAGE(Q_mensual!I50:I61),"")</f>
        <v/>
      </c>
      <c r="H6" s="9">
        <f>IF(COUNT(Q_mensual!J50:J61)=12,AVERAGE(Q_mensual!J50:J61),"")</f>
        <v/>
      </c>
      <c r="I6" s="9">
        <f>IF(COUNT(Q_mensual!K50:K61)=12,AVERAGE(Q_mensual!K50:K61),"")</f>
        <v/>
      </c>
      <c r="J6" s="9">
        <f>IF(COUNT(Q_mensual!L50:L61)=12,AVERAGE(Q_mensual!L50:L61),"")</f>
        <v/>
      </c>
      <c r="K6" s="9">
        <f>IF(COUNT(Q_mensual!M50:M61)=12,AVERAGE(Q_mensual!M50:M61),"")</f>
        <v/>
      </c>
    </row>
    <row r="7">
      <c r="A7" t="n">
        <v>1986</v>
      </c>
      <c r="B7" s="9">
        <f>IF(COUNT(Q_mensual!D62:D73)=12,AVERAGE(Q_mensual!D62:D73),"")</f>
        <v/>
      </c>
      <c r="C7" s="9">
        <f>IF(COUNT(Q_mensual!E62:E73)=12,AVERAGE(Q_mensual!E62:E73),"")</f>
        <v/>
      </c>
      <c r="D7" s="9">
        <f>IF(COUNT(Q_mensual!F62:F73)=12,AVERAGE(Q_mensual!F62:F73),"")</f>
        <v/>
      </c>
      <c r="E7" s="9">
        <f>IF(COUNT(Q_mensual!G62:G73)=12,AVERAGE(Q_mensual!G62:G73),"")</f>
        <v/>
      </c>
      <c r="F7" s="9">
        <f>IF(COUNT(Q_mensual!H62:H73)=12,AVERAGE(Q_mensual!H62:H73),"")</f>
        <v/>
      </c>
      <c r="G7" s="9">
        <f>IF(COUNT(Q_mensual!I62:I73)=12,AVERAGE(Q_mensual!I62:I73),"")</f>
        <v/>
      </c>
      <c r="H7" s="9">
        <f>IF(COUNT(Q_mensual!J62:J73)=12,AVERAGE(Q_mensual!J62:J73),"")</f>
        <v/>
      </c>
      <c r="I7" s="9">
        <f>IF(COUNT(Q_mensual!K62:K73)=12,AVERAGE(Q_mensual!K62:K73),"")</f>
        <v/>
      </c>
      <c r="J7" s="9">
        <f>IF(COUNT(Q_mensual!L62:L73)=12,AVERAGE(Q_mensual!L62:L73),"")</f>
        <v/>
      </c>
      <c r="K7" s="9">
        <f>IF(COUNT(Q_mensual!M62:M73)=12,AVERAGE(Q_mensual!M62:M73),"")</f>
        <v/>
      </c>
    </row>
    <row r="8">
      <c r="A8" t="n">
        <v>1987</v>
      </c>
      <c r="B8" s="9">
        <f>IF(COUNT(Q_mensual!D74:D85)=12,AVERAGE(Q_mensual!D74:D85),"")</f>
        <v/>
      </c>
      <c r="C8" s="9">
        <f>IF(COUNT(Q_mensual!E74:E85)=12,AVERAGE(Q_mensual!E74:E85),"")</f>
        <v/>
      </c>
      <c r="D8" s="9">
        <f>IF(COUNT(Q_mensual!F74:F85)=12,AVERAGE(Q_mensual!F74:F85),"")</f>
        <v/>
      </c>
      <c r="E8" s="9">
        <f>IF(COUNT(Q_mensual!G74:G85)=12,AVERAGE(Q_mensual!G74:G85),"")</f>
        <v/>
      </c>
      <c r="F8" s="9">
        <f>IF(COUNT(Q_mensual!H74:H85)=12,AVERAGE(Q_mensual!H74:H85),"")</f>
        <v/>
      </c>
      <c r="G8" s="9">
        <f>IF(COUNT(Q_mensual!I74:I85)=12,AVERAGE(Q_mensual!I74:I85),"")</f>
        <v/>
      </c>
      <c r="H8" s="9">
        <f>IF(COUNT(Q_mensual!J74:J85)=12,AVERAGE(Q_mensual!J74:J85),"")</f>
        <v/>
      </c>
      <c r="I8" s="9">
        <f>IF(COUNT(Q_mensual!K74:K85)=12,AVERAGE(Q_mensual!K74:K85),"")</f>
        <v/>
      </c>
      <c r="J8" s="9">
        <f>IF(COUNT(Q_mensual!L74:L85)=12,AVERAGE(Q_mensual!L74:L85),"")</f>
        <v/>
      </c>
      <c r="K8" s="9">
        <f>IF(COUNT(Q_mensual!M74:M85)=12,AVERAGE(Q_mensual!M74:M85),"")</f>
        <v/>
      </c>
    </row>
    <row r="9">
      <c r="A9" t="n">
        <v>1988</v>
      </c>
      <c r="B9" s="9">
        <f>IF(COUNT(Q_mensual!D86:D97)=12,AVERAGE(Q_mensual!D86:D97),"")</f>
        <v/>
      </c>
      <c r="C9" s="9">
        <f>IF(COUNT(Q_mensual!E86:E97)=12,AVERAGE(Q_mensual!E86:E97),"")</f>
        <v/>
      </c>
      <c r="D9" s="9">
        <f>IF(COUNT(Q_mensual!F86:F97)=12,AVERAGE(Q_mensual!F86:F97),"")</f>
        <v/>
      </c>
      <c r="E9" s="9">
        <f>IF(COUNT(Q_mensual!G86:G97)=12,AVERAGE(Q_mensual!G86:G97),"")</f>
        <v/>
      </c>
      <c r="F9" s="9">
        <f>IF(COUNT(Q_mensual!H86:H97)=12,AVERAGE(Q_mensual!H86:H97),"")</f>
        <v/>
      </c>
      <c r="G9" s="9">
        <f>IF(COUNT(Q_mensual!I86:I97)=12,AVERAGE(Q_mensual!I86:I97),"")</f>
        <v/>
      </c>
      <c r="H9" s="9">
        <f>IF(COUNT(Q_mensual!J86:J97)=12,AVERAGE(Q_mensual!J86:J97),"")</f>
        <v/>
      </c>
      <c r="I9" s="9">
        <f>IF(COUNT(Q_mensual!K86:K97)=12,AVERAGE(Q_mensual!K86:K97),"")</f>
        <v/>
      </c>
      <c r="J9" s="9">
        <f>IF(COUNT(Q_mensual!L86:L97)=12,AVERAGE(Q_mensual!L86:L97),"")</f>
        <v/>
      </c>
      <c r="K9" s="9">
        <f>IF(COUNT(Q_mensual!M86:M97)=12,AVERAGE(Q_mensual!M86:M97),"")</f>
        <v/>
      </c>
    </row>
    <row r="10">
      <c r="A10" t="n">
        <v>1989</v>
      </c>
      <c r="B10" s="9">
        <f>IF(COUNT(Q_mensual!D98:D109)=12,AVERAGE(Q_mensual!D98:D109),"")</f>
        <v/>
      </c>
      <c r="C10" s="9">
        <f>IF(COUNT(Q_mensual!E98:E109)=12,AVERAGE(Q_mensual!E98:E109),"")</f>
        <v/>
      </c>
      <c r="D10" s="9">
        <f>IF(COUNT(Q_mensual!F98:F109)=12,AVERAGE(Q_mensual!F98:F109),"")</f>
        <v/>
      </c>
      <c r="E10" s="9">
        <f>IF(COUNT(Q_mensual!G98:G109)=12,AVERAGE(Q_mensual!G98:G109),"")</f>
        <v/>
      </c>
      <c r="F10" s="9">
        <f>IF(COUNT(Q_mensual!H98:H109)=12,AVERAGE(Q_mensual!H98:H109),"")</f>
        <v/>
      </c>
      <c r="G10" s="9">
        <f>IF(COUNT(Q_mensual!I98:I109)=12,AVERAGE(Q_mensual!I98:I109),"")</f>
        <v/>
      </c>
      <c r="H10" s="9">
        <f>IF(COUNT(Q_mensual!J98:J109)=12,AVERAGE(Q_mensual!J98:J109),"")</f>
        <v/>
      </c>
      <c r="I10" s="9">
        <f>IF(COUNT(Q_mensual!K98:K109)=12,AVERAGE(Q_mensual!K98:K109),"")</f>
        <v/>
      </c>
      <c r="J10" s="9">
        <f>IF(COUNT(Q_mensual!L98:L109)=12,AVERAGE(Q_mensual!L98:L109),"")</f>
        <v/>
      </c>
      <c r="K10" s="9">
        <f>IF(COUNT(Q_mensual!M98:M109)=12,AVERAGE(Q_mensual!M98:M109),"")</f>
        <v/>
      </c>
    </row>
    <row r="11">
      <c r="A11" t="n">
        <v>1990</v>
      </c>
      <c r="B11" s="9">
        <f>IF(COUNT(Q_mensual!D110:D121)=12,AVERAGE(Q_mensual!D110:D121),"")</f>
        <v/>
      </c>
      <c r="C11" s="9">
        <f>IF(COUNT(Q_mensual!E110:E121)=12,AVERAGE(Q_mensual!E110:E121),"")</f>
        <v/>
      </c>
      <c r="D11" s="9">
        <f>IF(COUNT(Q_mensual!F110:F121)=12,AVERAGE(Q_mensual!F110:F121),"")</f>
        <v/>
      </c>
      <c r="E11" s="9">
        <f>IF(COUNT(Q_mensual!G110:G121)=12,AVERAGE(Q_mensual!G110:G121),"")</f>
        <v/>
      </c>
      <c r="F11" s="9">
        <f>IF(COUNT(Q_mensual!H110:H121)=12,AVERAGE(Q_mensual!H110:H121),"")</f>
        <v/>
      </c>
      <c r="G11" s="9">
        <f>IF(COUNT(Q_mensual!I110:I121)=12,AVERAGE(Q_mensual!I110:I121),"")</f>
        <v/>
      </c>
      <c r="H11" s="9">
        <f>IF(COUNT(Q_mensual!J110:J121)=12,AVERAGE(Q_mensual!J110:J121),"")</f>
        <v/>
      </c>
      <c r="I11" s="9">
        <f>IF(COUNT(Q_mensual!K110:K121)=12,AVERAGE(Q_mensual!K110:K121),"")</f>
        <v/>
      </c>
      <c r="J11" s="9">
        <f>IF(COUNT(Q_mensual!L110:L121)=12,AVERAGE(Q_mensual!L110:L121),"")</f>
        <v/>
      </c>
      <c r="K11" s="9">
        <f>IF(COUNT(Q_mensual!M110:M121)=12,AVERAGE(Q_mensual!M110:M121),"")</f>
        <v/>
      </c>
    </row>
    <row r="12">
      <c r="A12" t="n">
        <v>1991</v>
      </c>
      <c r="B12" s="9">
        <f>IF(COUNT(Q_mensual!D122:D133)=12,AVERAGE(Q_mensual!D122:D133),"")</f>
        <v/>
      </c>
      <c r="C12" s="9">
        <f>IF(COUNT(Q_mensual!E122:E133)=12,AVERAGE(Q_mensual!E122:E133),"")</f>
        <v/>
      </c>
      <c r="D12" s="9">
        <f>IF(COUNT(Q_mensual!F122:F133)=12,AVERAGE(Q_mensual!F122:F133),"")</f>
        <v/>
      </c>
      <c r="E12" s="9">
        <f>IF(COUNT(Q_mensual!G122:G133)=12,AVERAGE(Q_mensual!G122:G133),"")</f>
        <v/>
      </c>
      <c r="F12" s="9">
        <f>IF(COUNT(Q_mensual!H122:H133)=12,AVERAGE(Q_mensual!H122:H133),"")</f>
        <v/>
      </c>
      <c r="G12" s="9">
        <f>IF(COUNT(Q_mensual!I122:I133)=12,AVERAGE(Q_mensual!I122:I133),"")</f>
        <v/>
      </c>
      <c r="H12" s="9">
        <f>IF(COUNT(Q_mensual!J122:J133)=12,AVERAGE(Q_mensual!J122:J133),"")</f>
        <v/>
      </c>
      <c r="I12" s="9">
        <f>IF(COUNT(Q_mensual!K122:K133)=12,AVERAGE(Q_mensual!K122:K133),"")</f>
        <v/>
      </c>
      <c r="J12" s="9">
        <f>IF(COUNT(Q_mensual!L122:L133)=12,AVERAGE(Q_mensual!L122:L133),"")</f>
        <v/>
      </c>
      <c r="K12" s="9">
        <f>IF(COUNT(Q_mensual!M122:M133)=12,AVERAGE(Q_mensual!M122:M133),"")</f>
        <v/>
      </c>
    </row>
    <row r="13">
      <c r="A13" t="n">
        <v>1992</v>
      </c>
      <c r="B13" s="9">
        <f>IF(COUNT(Q_mensual!D134:D145)=12,AVERAGE(Q_mensual!D134:D145),"")</f>
        <v/>
      </c>
      <c r="C13" s="9">
        <f>IF(COUNT(Q_mensual!E134:E145)=12,AVERAGE(Q_mensual!E134:E145),"")</f>
        <v/>
      </c>
      <c r="D13" s="9">
        <f>IF(COUNT(Q_mensual!F134:F145)=12,AVERAGE(Q_mensual!F134:F145),"")</f>
        <v/>
      </c>
      <c r="E13" s="9">
        <f>IF(COUNT(Q_mensual!G134:G145)=12,AVERAGE(Q_mensual!G134:G145),"")</f>
        <v/>
      </c>
      <c r="F13" s="9">
        <f>IF(COUNT(Q_mensual!H134:H145)=12,AVERAGE(Q_mensual!H134:H145),"")</f>
        <v/>
      </c>
      <c r="G13" s="9">
        <f>IF(COUNT(Q_mensual!I134:I145)=12,AVERAGE(Q_mensual!I134:I145),"")</f>
        <v/>
      </c>
      <c r="H13" s="9">
        <f>IF(COUNT(Q_mensual!J134:J145)=12,AVERAGE(Q_mensual!J134:J145),"")</f>
        <v/>
      </c>
      <c r="I13" s="9">
        <f>IF(COUNT(Q_mensual!K134:K145)=12,AVERAGE(Q_mensual!K134:K145),"")</f>
        <v/>
      </c>
      <c r="J13" s="9">
        <f>IF(COUNT(Q_mensual!L134:L145)=12,AVERAGE(Q_mensual!L134:L145),"")</f>
        <v/>
      </c>
      <c r="K13" s="9">
        <f>IF(COUNT(Q_mensual!M134:M145)=12,AVERAGE(Q_mensual!M134:M145),"")</f>
        <v/>
      </c>
    </row>
    <row r="14">
      <c r="A14" t="n">
        <v>1993</v>
      </c>
      <c r="B14" s="9">
        <f>IF(COUNT(Q_mensual!D146:D157)=12,AVERAGE(Q_mensual!D146:D157),"")</f>
        <v/>
      </c>
      <c r="C14" s="9">
        <f>IF(COUNT(Q_mensual!E146:E157)=12,AVERAGE(Q_mensual!E146:E157),"")</f>
        <v/>
      </c>
      <c r="D14" s="9">
        <f>IF(COUNT(Q_mensual!F146:F157)=12,AVERAGE(Q_mensual!F146:F157),"")</f>
        <v/>
      </c>
      <c r="E14" s="9">
        <f>IF(COUNT(Q_mensual!G146:G157)=12,AVERAGE(Q_mensual!G146:G157),"")</f>
        <v/>
      </c>
      <c r="F14" s="9">
        <f>IF(COUNT(Q_mensual!H146:H157)=12,AVERAGE(Q_mensual!H146:H157),"")</f>
        <v/>
      </c>
      <c r="G14" s="9">
        <f>IF(COUNT(Q_mensual!I146:I157)=12,AVERAGE(Q_mensual!I146:I157),"")</f>
        <v/>
      </c>
      <c r="H14" s="9">
        <f>IF(COUNT(Q_mensual!J146:J157)=12,AVERAGE(Q_mensual!J146:J157),"")</f>
        <v/>
      </c>
      <c r="I14" s="9">
        <f>IF(COUNT(Q_mensual!K146:K157)=12,AVERAGE(Q_mensual!K146:K157),"")</f>
        <v/>
      </c>
      <c r="J14" s="9">
        <f>IF(COUNT(Q_mensual!L146:L157)=12,AVERAGE(Q_mensual!L146:L157),"")</f>
        <v/>
      </c>
      <c r="K14" s="9">
        <f>IF(COUNT(Q_mensual!M146:M157)=12,AVERAGE(Q_mensual!M146:M157),"")</f>
        <v/>
      </c>
    </row>
    <row r="15">
      <c r="A15" t="n">
        <v>1994</v>
      </c>
      <c r="B15" s="9">
        <f>IF(COUNT(Q_mensual!D158:D169)=12,AVERAGE(Q_mensual!D158:D169),"")</f>
        <v/>
      </c>
      <c r="C15" s="9">
        <f>IF(COUNT(Q_mensual!E158:E169)=12,AVERAGE(Q_mensual!E158:E169),"")</f>
        <v/>
      </c>
      <c r="D15" s="9">
        <f>IF(COUNT(Q_mensual!F158:F169)=12,AVERAGE(Q_mensual!F158:F169),"")</f>
        <v/>
      </c>
      <c r="E15" s="9">
        <f>IF(COUNT(Q_mensual!G158:G169)=12,AVERAGE(Q_mensual!G158:G169),"")</f>
        <v/>
      </c>
      <c r="F15" s="9">
        <f>IF(COUNT(Q_mensual!H158:H169)=12,AVERAGE(Q_mensual!H158:H169),"")</f>
        <v/>
      </c>
      <c r="G15" s="9">
        <f>IF(COUNT(Q_mensual!I158:I169)=12,AVERAGE(Q_mensual!I158:I169),"")</f>
        <v/>
      </c>
      <c r="H15" s="9">
        <f>IF(COUNT(Q_mensual!J158:J169)=12,AVERAGE(Q_mensual!J158:J169),"")</f>
        <v/>
      </c>
      <c r="I15" s="9">
        <f>IF(COUNT(Q_mensual!K158:K169)=12,AVERAGE(Q_mensual!K158:K169),"")</f>
        <v/>
      </c>
      <c r="J15" s="9">
        <f>IF(COUNT(Q_mensual!L158:L169)=12,AVERAGE(Q_mensual!L158:L169),"")</f>
        <v/>
      </c>
      <c r="K15" s="9">
        <f>IF(COUNT(Q_mensual!M158:M169)=12,AVERAGE(Q_mensual!M158:M169),"")</f>
        <v/>
      </c>
    </row>
    <row r="16">
      <c r="A16" t="n">
        <v>1995</v>
      </c>
      <c r="B16" s="9">
        <f>IF(COUNT(Q_mensual!D170:D181)=12,AVERAGE(Q_mensual!D170:D181),"")</f>
        <v/>
      </c>
      <c r="C16" s="9">
        <f>IF(COUNT(Q_mensual!E170:E181)=12,AVERAGE(Q_mensual!E170:E181),"")</f>
        <v/>
      </c>
      <c r="D16" s="9">
        <f>IF(COUNT(Q_mensual!F170:F181)=12,AVERAGE(Q_mensual!F170:F181),"")</f>
        <v/>
      </c>
      <c r="E16" s="9">
        <f>IF(COUNT(Q_mensual!G170:G181)=12,AVERAGE(Q_mensual!G170:G181),"")</f>
        <v/>
      </c>
      <c r="F16" s="9">
        <f>IF(COUNT(Q_mensual!H170:H181)=12,AVERAGE(Q_mensual!H170:H181),"")</f>
        <v/>
      </c>
      <c r="G16" s="9">
        <f>IF(COUNT(Q_mensual!I170:I181)=12,AVERAGE(Q_mensual!I170:I181),"")</f>
        <v/>
      </c>
      <c r="H16" s="9">
        <f>IF(COUNT(Q_mensual!J170:J181)=12,AVERAGE(Q_mensual!J170:J181),"")</f>
        <v/>
      </c>
      <c r="I16" s="9">
        <f>IF(COUNT(Q_mensual!K170:K181)=12,AVERAGE(Q_mensual!K170:K181),"")</f>
        <v/>
      </c>
      <c r="J16" s="9">
        <f>IF(COUNT(Q_mensual!L170:L181)=12,AVERAGE(Q_mensual!L170:L181),"")</f>
        <v/>
      </c>
      <c r="K16" s="9">
        <f>IF(COUNT(Q_mensual!M170:M181)=12,AVERAGE(Q_mensual!M170:M181),"")</f>
        <v/>
      </c>
    </row>
    <row r="17">
      <c r="A17" t="n">
        <v>1996</v>
      </c>
      <c r="B17" s="9">
        <f>IF(COUNT(Q_mensual!D182:D193)=12,AVERAGE(Q_mensual!D182:D193),"")</f>
        <v/>
      </c>
      <c r="C17" s="9">
        <f>IF(COUNT(Q_mensual!E182:E193)=12,AVERAGE(Q_mensual!E182:E193),"")</f>
        <v/>
      </c>
      <c r="D17" s="9">
        <f>IF(COUNT(Q_mensual!F182:F193)=12,AVERAGE(Q_mensual!F182:F193),"")</f>
        <v/>
      </c>
      <c r="E17" s="9">
        <f>IF(COUNT(Q_mensual!G182:G193)=12,AVERAGE(Q_mensual!G182:G193),"")</f>
        <v/>
      </c>
      <c r="F17" s="9">
        <f>IF(COUNT(Q_mensual!H182:H193)=12,AVERAGE(Q_mensual!H182:H193),"")</f>
        <v/>
      </c>
      <c r="G17" s="9">
        <f>IF(COUNT(Q_mensual!I182:I193)=12,AVERAGE(Q_mensual!I182:I193),"")</f>
        <v/>
      </c>
      <c r="H17" s="9">
        <f>IF(COUNT(Q_mensual!J182:J193)=12,AVERAGE(Q_mensual!J182:J193),"")</f>
        <v/>
      </c>
      <c r="I17" s="9">
        <f>IF(COUNT(Q_mensual!K182:K193)=12,AVERAGE(Q_mensual!K182:K193),"")</f>
        <v/>
      </c>
      <c r="J17" s="9">
        <f>IF(COUNT(Q_mensual!L182:L193)=12,AVERAGE(Q_mensual!L182:L193),"")</f>
        <v/>
      </c>
      <c r="K17" s="9">
        <f>IF(COUNT(Q_mensual!M182:M193)=12,AVERAGE(Q_mensual!M182:M193),"")</f>
        <v/>
      </c>
    </row>
    <row r="18">
      <c r="A18" t="n">
        <v>1997</v>
      </c>
      <c r="B18" s="9">
        <f>IF(COUNT(Q_mensual!D194:D205)=12,AVERAGE(Q_mensual!D194:D205),"")</f>
        <v/>
      </c>
      <c r="C18" s="9">
        <f>IF(COUNT(Q_mensual!E194:E205)=12,AVERAGE(Q_mensual!E194:E205),"")</f>
        <v/>
      </c>
      <c r="D18" s="9">
        <f>IF(COUNT(Q_mensual!F194:F205)=12,AVERAGE(Q_mensual!F194:F205),"")</f>
        <v/>
      </c>
      <c r="E18" s="9">
        <f>IF(COUNT(Q_mensual!G194:G205)=12,AVERAGE(Q_mensual!G194:G205),"")</f>
        <v/>
      </c>
      <c r="F18" s="9">
        <f>IF(COUNT(Q_mensual!H194:H205)=12,AVERAGE(Q_mensual!H194:H205),"")</f>
        <v/>
      </c>
      <c r="G18" s="9">
        <f>IF(COUNT(Q_mensual!I194:I205)=12,AVERAGE(Q_mensual!I194:I205),"")</f>
        <v/>
      </c>
      <c r="H18" s="9">
        <f>IF(COUNT(Q_mensual!J194:J205)=12,AVERAGE(Q_mensual!J194:J205),"")</f>
        <v/>
      </c>
      <c r="I18" s="9">
        <f>IF(COUNT(Q_mensual!K194:K205)=12,AVERAGE(Q_mensual!K194:K205),"")</f>
        <v/>
      </c>
      <c r="J18" s="9">
        <f>IF(COUNT(Q_mensual!L194:L205)=12,AVERAGE(Q_mensual!L194:L205),"")</f>
        <v/>
      </c>
      <c r="K18" s="9">
        <f>IF(COUNT(Q_mensual!M194:M205)=12,AVERAGE(Q_mensual!M194:M205),"")</f>
        <v/>
      </c>
    </row>
    <row r="19">
      <c r="A19" t="n">
        <v>1998</v>
      </c>
      <c r="B19" s="9">
        <f>IF(COUNT(Q_mensual!D206:D217)=12,AVERAGE(Q_mensual!D206:D217),"")</f>
        <v/>
      </c>
      <c r="C19" s="9">
        <f>IF(COUNT(Q_mensual!E206:E217)=12,AVERAGE(Q_mensual!E206:E217),"")</f>
        <v/>
      </c>
      <c r="D19" s="9">
        <f>IF(COUNT(Q_mensual!F206:F217)=12,AVERAGE(Q_mensual!F206:F217),"")</f>
        <v/>
      </c>
      <c r="E19" s="9">
        <f>IF(COUNT(Q_mensual!G206:G217)=12,AVERAGE(Q_mensual!G206:G217),"")</f>
        <v/>
      </c>
      <c r="F19" s="9">
        <f>IF(COUNT(Q_mensual!H206:H217)=12,AVERAGE(Q_mensual!H206:H217),"")</f>
        <v/>
      </c>
      <c r="G19" s="9">
        <f>IF(COUNT(Q_mensual!I206:I217)=12,AVERAGE(Q_mensual!I206:I217),"")</f>
        <v/>
      </c>
      <c r="H19" s="9">
        <f>IF(COUNT(Q_mensual!J206:J217)=12,AVERAGE(Q_mensual!J206:J217),"")</f>
        <v/>
      </c>
      <c r="I19" s="9">
        <f>IF(COUNT(Q_mensual!K206:K217)=12,AVERAGE(Q_mensual!K206:K217),"")</f>
        <v/>
      </c>
      <c r="J19" s="9">
        <f>IF(COUNT(Q_mensual!L206:L217)=12,AVERAGE(Q_mensual!L206:L217),"")</f>
        <v/>
      </c>
      <c r="K19" s="9">
        <f>IF(COUNT(Q_mensual!M206:M217)=12,AVERAGE(Q_mensual!M206:M217),"")</f>
        <v/>
      </c>
    </row>
    <row r="20">
      <c r="A20" t="n">
        <v>1999</v>
      </c>
      <c r="B20" s="9">
        <f>IF(COUNT(Q_mensual!D218:D229)=12,AVERAGE(Q_mensual!D218:D229),"")</f>
        <v/>
      </c>
      <c r="C20" s="9">
        <f>IF(COUNT(Q_mensual!E218:E229)=12,AVERAGE(Q_mensual!E218:E229),"")</f>
        <v/>
      </c>
      <c r="D20" s="9">
        <f>IF(COUNT(Q_mensual!F218:F229)=12,AVERAGE(Q_mensual!F218:F229),"")</f>
        <v/>
      </c>
      <c r="E20" s="9">
        <f>IF(COUNT(Q_mensual!G218:G229)=12,AVERAGE(Q_mensual!G218:G229),"")</f>
        <v/>
      </c>
      <c r="F20" s="9">
        <f>IF(COUNT(Q_mensual!H218:H229)=12,AVERAGE(Q_mensual!H218:H229),"")</f>
        <v/>
      </c>
      <c r="G20" s="9">
        <f>IF(COUNT(Q_mensual!I218:I229)=12,AVERAGE(Q_mensual!I218:I229),"")</f>
        <v/>
      </c>
      <c r="H20" s="9">
        <f>IF(COUNT(Q_mensual!J218:J229)=12,AVERAGE(Q_mensual!J218:J229),"")</f>
        <v/>
      </c>
      <c r="I20" s="9">
        <f>IF(COUNT(Q_mensual!K218:K229)=12,AVERAGE(Q_mensual!K218:K229),"")</f>
        <v/>
      </c>
      <c r="J20" s="9">
        <f>IF(COUNT(Q_mensual!L218:L229)=12,AVERAGE(Q_mensual!L218:L229),"")</f>
        <v/>
      </c>
      <c r="K20" s="9">
        <f>IF(COUNT(Q_mensual!M218:M229)=12,AVERAGE(Q_mensual!M218:M229),"")</f>
        <v/>
      </c>
    </row>
    <row r="21">
      <c r="A21" t="n">
        <v>2000</v>
      </c>
      <c r="B21" s="9">
        <f>IF(COUNT(Q_mensual!D230:D241)=12,AVERAGE(Q_mensual!D230:D241),"")</f>
        <v/>
      </c>
      <c r="C21" s="9">
        <f>IF(COUNT(Q_mensual!E230:E241)=12,AVERAGE(Q_mensual!E230:E241),"")</f>
        <v/>
      </c>
      <c r="D21" s="9">
        <f>IF(COUNT(Q_mensual!F230:F241)=12,AVERAGE(Q_mensual!F230:F241),"")</f>
        <v/>
      </c>
      <c r="E21" s="9">
        <f>IF(COUNT(Q_mensual!G230:G241)=12,AVERAGE(Q_mensual!G230:G241),"")</f>
        <v/>
      </c>
      <c r="F21" s="9">
        <f>IF(COUNT(Q_mensual!H230:H241)=12,AVERAGE(Q_mensual!H230:H241),"")</f>
        <v/>
      </c>
      <c r="G21" s="9">
        <f>IF(COUNT(Q_mensual!I230:I241)=12,AVERAGE(Q_mensual!I230:I241),"")</f>
        <v/>
      </c>
      <c r="H21" s="9">
        <f>IF(COUNT(Q_mensual!J230:J241)=12,AVERAGE(Q_mensual!J230:J241),"")</f>
        <v/>
      </c>
      <c r="I21" s="9">
        <f>IF(COUNT(Q_mensual!K230:K241)=12,AVERAGE(Q_mensual!K230:K241),"")</f>
        <v/>
      </c>
      <c r="J21" s="9">
        <f>IF(COUNT(Q_mensual!L230:L241)=12,AVERAGE(Q_mensual!L230:L241),"")</f>
        <v/>
      </c>
      <c r="K21" s="9">
        <f>IF(COUNT(Q_mensual!M230:M241)=12,AVERAGE(Q_mensual!M230:M241),"")</f>
        <v/>
      </c>
    </row>
    <row r="22">
      <c r="A22" t="n">
        <v>2001</v>
      </c>
      <c r="B22" s="9">
        <f>IF(COUNT(Q_mensual!D242:D253)=12,AVERAGE(Q_mensual!D242:D253),"")</f>
        <v/>
      </c>
      <c r="C22" s="9">
        <f>IF(COUNT(Q_mensual!E242:E253)=12,AVERAGE(Q_mensual!E242:E253),"")</f>
        <v/>
      </c>
      <c r="D22" s="9">
        <f>IF(COUNT(Q_mensual!F242:F253)=12,AVERAGE(Q_mensual!F242:F253),"")</f>
        <v/>
      </c>
      <c r="E22" s="9">
        <f>IF(COUNT(Q_mensual!G242:G253)=12,AVERAGE(Q_mensual!G242:G253),"")</f>
        <v/>
      </c>
      <c r="F22" s="9">
        <f>IF(COUNT(Q_mensual!H242:H253)=12,AVERAGE(Q_mensual!H242:H253),"")</f>
        <v/>
      </c>
      <c r="G22" s="9">
        <f>IF(COUNT(Q_mensual!I242:I253)=12,AVERAGE(Q_mensual!I242:I253),"")</f>
        <v/>
      </c>
      <c r="H22" s="9">
        <f>IF(COUNT(Q_mensual!J242:J253)=12,AVERAGE(Q_mensual!J242:J253),"")</f>
        <v/>
      </c>
      <c r="I22" s="9">
        <f>IF(COUNT(Q_mensual!K242:K253)=12,AVERAGE(Q_mensual!K242:K253),"")</f>
        <v/>
      </c>
      <c r="J22" s="9">
        <f>IF(COUNT(Q_mensual!L242:L253)=12,AVERAGE(Q_mensual!L242:L253),"")</f>
        <v/>
      </c>
      <c r="K22" s="9">
        <f>IF(COUNT(Q_mensual!M242:M253)=12,AVERAGE(Q_mensual!M242:M253),"")</f>
        <v/>
      </c>
    </row>
    <row r="23">
      <c r="A23" t="n">
        <v>2002</v>
      </c>
      <c r="B23" s="9">
        <f>IF(COUNT(Q_mensual!D254:D265)=12,AVERAGE(Q_mensual!D254:D265),"")</f>
        <v/>
      </c>
      <c r="C23" s="9">
        <f>IF(COUNT(Q_mensual!E254:E265)=12,AVERAGE(Q_mensual!E254:E265),"")</f>
        <v/>
      </c>
      <c r="D23" s="9">
        <f>IF(COUNT(Q_mensual!F254:F265)=12,AVERAGE(Q_mensual!F254:F265),"")</f>
        <v/>
      </c>
      <c r="E23" s="9">
        <f>IF(COUNT(Q_mensual!G254:G265)=12,AVERAGE(Q_mensual!G254:G265),"")</f>
        <v/>
      </c>
      <c r="F23" s="9">
        <f>IF(COUNT(Q_mensual!H254:H265)=12,AVERAGE(Q_mensual!H254:H265),"")</f>
        <v/>
      </c>
      <c r="G23" s="9">
        <f>IF(COUNT(Q_mensual!I254:I265)=12,AVERAGE(Q_mensual!I254:I265),"")</f>
        <v/>
      </c>
      <c r="H23" s="9">
        <f>IF(COUNT(Q_mensual!J254:J265)=12,AVERAGE(Q_mensual!J254:J265),"")</f>
        <v/>
      </c>
      <c r="I23" s="9">
        <f>IF(COUNT(Q_mensual!K254:K265)=12,AVERAGE(Q_mensual!K254:K265),"")</f>
        <v/>
      </c>
      <c r="J23" s="9">
        <f>IF(COUNT(Q_mensual!L254:L265)=12,AVERAGE(Q_mensual!L254:L265),"")</f>
        <v/>
      </c>
      <c r="K23" s="9">
        <f>IF(COUNT(Q_mensual!M254:M265)=12,AVERAGE(Q_mensual!M254:M265),"")</f>
        <v/>
      </c>
    </row>
    <row r="24">
      <c r="A24" t="n">
        <v>2003</v>
      </c>
      <c r="B24" s="9">
        <f>IF(COUNT(Q_mensual!D266:D277)=12,AVERAGE(Q_mensual!D266:D277),"")</f>
        <v/>
      </c>
      <c r="C24" s="9">
        <f>IF(COUNT(Q_mensual!E266:E277)=12,AVERAGE(Q_mensual!E266:E277),"")</f>
        <v/>
      </c>
      <c r="D24" s="9">
        <f>IF(COUNT(Q_mensual!F266:F277)=12,AVERAGE(Q_mensual!F266:F277),"")</f>
        <v/>
      </c>
      <c r="E24" s="9">
        <f>IF(COUNT(Q_mensual!G266:G277)=12,AVERAGE(Q_mensual!G266:G277),"")</f>
        <v/>
      </c>
      <c r="F24" s="9">
        <f>IF(COUNT(Q_mensual!H266:H277)=12,AVERAGE(Q_mensual!H266:H277),"")</f>
        <v/>
      </c>
      <c r="G24" s="9">
        <f>IF(COUNT(Q_mensual!I266:I277)=12,AVERAGE(Q_mensual!I266:I277),"")</f>
        <v/>
      </c>
      <c r="H24" s="9">
        <f>IF(COUNT(Q_mensual!J266:J277)=12,AVERAGE(Q_mensual!J266:J277),"")</f>
        <v/>
      </c>
      <c r="I24" s="9">
        <f>IF(COUNT(Q_mensual!K266:K277)=12,AVERAGE(Q_mensual!K266:K277),"")</f>
        <v/>
      </c>
      <c r="J24" s="9">
        <f>IF(COUNT(Q_mensual!L266:L277)=12,AVERAGE(Q_mensual!L266:L277),"")</f>
        <v/>
      </c>
      <c r="K24" s="9">
        <f>IF(COUNT(Q_mensual!M266:M277)=12,AVERAGE(Q_mensual!M266:M277),"")</f>
        <v/>
      </c>
    </row>
    <row r="25">
      <c r="A25" t="n">
        <v>2004</v>
      </c>
      <c r="B25" s="9">
        <f>IF(COUNT(Q_mensual!D278:D289)=12,AVERAGE(Q_mensual!D278:D289),"")</f>
        <v/>
      </c>
      <c r="C25" s="9">
        <f>IF(COUNT(Q_mensual!E278:E289)=12,AVERAGE(Q_mensual!E278:E289),"")</f>
        <v/>
      </c>
      <c r="D25" s="9">
        <f>IF(COUNT(Q_mensual!F278:F289)=12,AVERAGE(Q_mensual!F278:F289),"")</f>
        <v/>
      </c>
      <c r="E25" s="9">
        <f>IF(COUNT(Q_mensual!G278:G289)=12,AVERAGE(Q_mensual!G278:G289),"")</f>
        <v/>
      </c>
      <c r="F25" s="9">
        <f>IF(COUNT(Q_mensual!H278:H289)=12,AVERAGE(Q_mensual!H278:H289),"")</f>
        <v/>
      </c>
      <c r="G25" s="9">
        <f>IF(COUNT(Q_mensual!I278:I289)=12,AVERAGE(Q_mensual!I278:I289),"")</f>
        <v/>
      </c>
      <c r="H25" s="9">
        <f>IF(COUNT(Q_mensual!J278:J289)=12,AVERAGE(Q_mensual!J278:J289),"")</f>
        <v/>
      </c>
      <c r="I25" s="9">
        <f>IF(COUNT(Q_mensual!K278:K289)=12,AVERAGE(Q_mensual!K278:K289),"")</f>
        <v/>
      </c>
      <c r="J25" s="9">
        <f>IF(COUNT(Q_mensual!L278:L289)=12,AVERAGE(Q_mensual!L278:L289),"")</f>
        <v/>
      </c>
      <c r="K25" s="9">
        <f>IF(COUNT(Q_mensual!M278:M289)=12,AVERAGE(Q_mensual!M278:M289),"")</f>
        <v/>
      </c>
    </row>
    <row r="26">
      <c r="A26" t="n">
        <v>2005</v>
      </c>
      <c r="B26" s="9">
        <f>IF(COUNT(Q_mensual!D290:D301)=12,AVERAGE(Q_mensual!D290:D301),"")</f>
        <v/>
      </c>
      <c r="C26" s="9">
        <f>IF(COUNT(Q_mensual!E290:E301)=12,AVERAGE(Q_mensual!E290:E301),"")</f>
        <v/>
      </c>
      <c r="D26" s="9">
        <f>IF(COUNT(Q_mensual!F290:F301)=12,AVERAGE(Q_mensual!F290:F301),"")</f>
        <v/>
      </c>
      <c r="E26" s="9">
        <f>IF(COUNT(Q_mensual!G290:G301)=12,AVERAGE(Q_mensual!G290:G301),"")</f>
        <v/>
      </c>
      <c r="F26" s="9">
        <f>IF(COUNT(Q_mensual!H290:H301)=12,AVERAGE(Q_mensual!H290:H301),"")</f>
        <v/>
      </c>
      <c r="G26" s="9">
        <f>IF(COUNT(Q_mensual!I290:I301)=12,AVERAGE(Q_mensual!I290:I301),"")</f>
        <v/>
      </c>
      <c r="H26" s="9">
        <f>IF(COUNT(Q_mensual!J290:J301)=12,AVERAGE(Q_mensual!J290:J301),"")</f>
        <v/>
      </c>
      <c r="I26" s="9">
        <f>IF(COUNT(Q_mensual!K290:K301)=12,AVERAGE(Q_mensual!K290:K301),"")</f>
        <v/>
      </c>
      <c r="J26" s="9">
        <f>IF(COUNT(Q_mensual!L290:L301)=12,AVERAGE(Q_mensual!L290:L301),"")</f>
        <v/>
      </c>
      <c r="K26" s="9">
        <f>IF(COUNT(Q_mensual!M290:M301)=12,AVERAGE(Q_mensual!M290:M301),"")</f>
        <v/>
      </c>
    </row>
    <row r="27">
      <c r="A27" t="n">
        <v>2006</v>
      </c>
      <c r="B27" s="9">
        <f>IF(COUNT(Q_mensual!D302:D313)=12,AVERAGE(Q_mensual!D302:D313),"")</f>
        <v/>
      </c>
      <c r="C27" s="9">
        <f>IF(COUNT(Q_mensual!E302:E313)=12,AVERAGE(Q_mensual!E302:E313),"")</f>
        <v/>
      </c>
      <c r="D27" s="9">
        <f>IF(COUNT(Q_mensual!F302:F313)=12,AVERAGE(Q_mensual!F302:F313),"")</f>
        <v/>
      </c>
      <c r="E27" s="9">
        <f>IF(COUNT(Q_mensual!G302:G313)=12,AVERAGE(Q_mensual!G302:G313),"")</f>
        <v/>
      </c>
      <c r="F27" s="9">
        <f>IF(COUNT(Q_mensual!H302:H313)=12,AVERAGE(Q_mensual!H302:H313),"")</f>
        <v/>
      </c>
      <c r="G27" s="9">
        <f>IF(COUNT(Q_mensual!I302:I313)=12,AVERAGE(Q_mensual!I302:I313),"")</f>
        <v/>
      </c>
      <c r="H27" s="9">
        <f>IF(COUNT(Q_mensual!J302:J313)=12,AVERAGE(Q_mensual!J302:J313),"")</f>
        <v/>
      </c>
      <c r="I27" s="9">
        <f>IF(COUNT(Q_mensual!K302:K313)=12,AVERAGE(Q_mensual!K302:K313),"")</f>
        <v/>
      </c>
      <c r="J27" s="9">
        <f>IF(COUNT(Q_mensual!L302:L313)=12,AVERAGE(Q_mensual!L302:L313),"")</f>
        <v/>
      </c>
      <c r="K27" s="9">
        <f>IF(COUNT(Q_mensual!M302:M313)=12,AVERAGE(Q_mensual!M302:M313),"")</f>
        <v/>
      </c>
    </row>
    <row r="28">
      <c r="A28" t="n">
        <v>2007</v>
      </c>
      <c r="B28" s="9">
        <f>IF(COUNT(Q_mensual!D314:D325)=12,AVERAGE(Q_mensual!D314:D325),"")</f>
        <v/>
      </c>
      <c r="C28" s="9">
        <f>IF(COUNT(Q_mensual!E314:E325)=12,AVERAGE(Q_mensual!E314:E325),"")</f>
        <v/>
      </c>
      <c r="D28" s="9">
        <f>IF(COUNT(Q_mensual!F314:F325)=12,AVERAGE(Q_mensual!F314:F325),"")</f>
        <v/>
      </c>
      <c r="E28" s="9">
        <f>IF(COUNT(Q_mensual!G314:G325)=12,AVERAGE(Q_mensual!G314:G325),"")</f>
        <v/>
      </c>
      <c r="F28" s="9">
        <f>IF(COUNT(Q_mensual!H314:H325)=12,AVERAGE(Q_mensual!H314:H325),"")</f>
        <v/>
      </c>
      <c r="G28" s="9">
        <f>IF(COUNT(Q_mensual!I314:I325)=12,AVERAGE(Q_mensual!I314:I325),"")</f>
        <v/>
      </c>
      <c r="H28" s="9">
        <f>IF(COUNT(Q_mensual!J314:J325)=12,AVERAGE(Q_mensual!J314:J325),"")</f>
        <v/>
      </c>
      <c r="I28" s="9">
        <f>IF(COUNT(Q_mensual!K314:K325)=12,AVERAGE(Q_mensual!K314:K325),"")</f>
        <v/>
      </c>
      <c r="J28" s="9">
        <f>IF(COUNT(Q_mensual!L314:L325)=12,AVERAGE(Q_mensual!L314:L325),"")</f>
        <v/>
      </c>
      <c r="K28" s="9">
        <f>IF(COUNT(Q_mensual!M314:M325)=12,AVERAGE(Q_mensual!M314:M325),"")</f>
        <v/>
      </c>
    </row>
    <row r="29">
      <c r="A29" t="n">
        <v>2008</v>
      </c>
      <c r="B29" s="9">
        <f>IF(COUNT(Q_mensual!D326:D337)=12,AVERAGE(Q_mensual!D326:D337),"")</f>
        <v/>
      </c>
      <c r="C29" s="9">
        <f>IF(COUNT(Q_mensual!E326:E337)=12,AVERAGE(Q_mensual!E326:E337),"")</f>
        <v/>
      </c>
      <c r="D29" s="9">
        <f>IF(COUNT(Q_mensual!F326:F337)=12,AVERAGE(Q_mensual!F326:F337),"")</f>
        <v/>
      </c>
      <c r="E29" s="9">
        <f>IF(COUNT(Q_mensual!G326:G337)=12,AVERAGE(Q_mensual!G326:G337),"")</f>
        <v/>
      </c>
      <c r="F29" s="9">
        <f>IF(COUNT(Q_mensual!H326:H337)=12,AVERAGE(Q_mensual!H326:H337),"")</f>
        <v/>
      </c>
      <c r="G29" s="9">
        <f>IF(COUNT(Q_mensual!I326:I337)=12,AVERAGE(Q_mensual!I326:I337),"")</f>
        <v/>
      </c>
      <c r="H29" s="9">
        <f>IF(COUNT(Q_mensual!J326:J337)=12,AVERAGE(Q_mensual!J326:J337),"")</f>
        <v/>
      </c>
      <c r="I29" s="9">
        <f>IF(COUNT(Q_mensual!K326:K337)=12,AVERAGE(Q_mensual!K326:K337),"")</f>
        <v/>
      </c>
      <c r="J29" s="9">
        <f>IF(COUNT(Q_mensual!L326:L337)=12,AVERAGE(Q_mensual!L326:L337),"")</f>
        <v/>
      </c>
      <c r="K29" s="9">
        <f>IF(COUNT(Q_mensual!M326:M337)=12,AVERAGE(Q_mensual!M326:M337),"")</f>
        <v/>
      </c>
    </row>
    <row r="30">
      <c r="A30" t="n">
        <v>2009</v>
      </c>
      <c r="B30" s="9">
        <f>IF(COUNT(Q_mensual!D338:D349)=12,AVERAGE(Q_mensual!D338:D349),"")</f>
        <v/>
      </c>
      <c r="C30" s="9">
        <f>IF(COUNT(Q_mensual!E338:E349)=12,AVERAGE(Q_mensual!E338:E349),"")</f>
        <v/>
      </c>
      <c r="D30" s="9">
        <f>IF(COUNT(Q_mensual!F338:F349)=12,AVERAGE(Q_mensual!F338:F349),"")</f>
        <v/>
      </c>
      <c r="E30" s="9">
        <f>IF(COUNT(Q_mensual!G338:G349)=12,AVERAGE(Q_mensual!G338:G349),"")</f>
        <v/>
      </c>
      <c r="F30" s="9">
        <f>IF(COUNT(Q_mensual!H338:H349)=12,AVERAGE(Q_mensual!H338:H349),"")</f>
        <v/>
      </c>
      <c r="G30" s="9">
        <f>IF(COUNT(Q_mensual!I338:I349)=12,AVERAGE(Q_mensual!I338:I349),"")</f>
        <v/>
      </c>
      <c r="H30" s="9">
        <f>IF(COUNT(Q_mensual!J338:J349)=12,AVERAGE(Q_mensual!J338:J349),"")</f>
        <v/>
      </c>
      <c r="I30" s="9">
        <f>IF(COUNT(Q_mensual!K338:K349)=12,AVERAGE(Q_mensual!K338:K349),"")</f>
        <v/>
      </c>
      <c r="J30" s="9">
        <f>IF(COUNT(Q_mensual!L338:L349)=12,AVERAGE(Q_mensual!L338:L349),"")</f>
        <v/>
      </c>
      <c r="K30" s="9">
        <f>IF(COUNT(Q_mensual!M338:M349)=12,AVERAGE(Q_mensual!M338:M349),"")</f>
        <v/>
      </c>
    </row>
    <row r="31">
      <c r="A31" t="n">
        <v>2010</v>
      </c>
      <c r="B31" s="9">
        <f>IF(COUNT(Q_mensual!D350:D361)=12,AVERAGE(Q_mensual!D350:D361),"")</f>
        <v/>
      </c>
      <c r="C31" s="9">
        <f>IF(COUNT(Q_mensual!E350:E361)=12,AVERAGE(Q_mensual!E350:E361),"")</f>
        <v/>
      </c>
      <c r="D31" s="9">
        <f>IF(COUNT(Q_mensual!F350:F361)=12,AVERAGE(Q_mensual!F350:F361),"")</f>
        <v/>
      </c>
      <c r="E31" s="9">
        <f>IF(COUNT(Q_mensual!G350:G361)=12,AVERAGE(Q_mensual!G350:G361),"")</f>
        <v/>
      </c>
      <c r="F31" s="9">
        <f>IF(COUNT(Q_mensual!H350:H361)=12,AVERAGE(Q_mensual!H350:H361),"")</f>
        <v/>
      </c>
      <c r="G31" s="9">
        <f>IF(COUNT(Q_mensual!I350:I361)=12,AVERAGE(Q_mensual!I350:I361),"")</f>
        <v/>
      </c>
      <c r="H31" s="9">
        <f>IF(COUNT(Q_mensual!J350:J361)=12,AVERAGE(Q_mensual!J350:J361),"")</f>
        <v/>
      </c>
      <c r="I31" s="9">
        <f>IF(COUNT(Q_mensual!K350:K361)=12,AVERAGE(Q_mensual!K350:K361),"")</f>
        <v/>
      </c>
      <c r="J31" s="9">
        <f>IF(COUNT(Q_mensual!L350:L361)=12,AVERAGE(Q_mensual!L350:L361),"")</f>
        <v/>
      </c>
      <c r="K31" s="9">
        <f>IF(COUNT(Q_mensual!M350:M361)=12,AVERAGE(Q_mensual!M350:M361),"")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1" customWidth="1" min="3" max="3"/>
    <col width="10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4" customWidth="1" min="12" max="12"/>
  </cols>
  <sheetData>
    <row r="1" ht="48" customHeight="1">
      <c r="A1" s="2" t="inlineStr">
        <is>
          <t>Código</t>
        </is>
      </c>
      <c r="B1" s="2" t="inlineStr">
        <is>
          <t>Estación</t>
        </is>
      </c>
      <c r="C1" s="2" t="inlineStr">
        <is>
          <t>Área (km²)</t>
        </is>
      </c>
      <c r="D1" s="2" t="inlineStr">
        <is>
          <t>Años válidos 1981–2010</t>
        </is>
      </c>
      <c r="E1" s="2" t="inlineStr">
        <is>
          <t>Q medio anual multianual (m³/s)</t>
        </is>
      </c>
      <c r="F1" s="2" t="inlineStr">
        <is>
          <t>Desv. estándar Q anual (m³/s)</t>
        </is>
      </c>
      <c r="G1" s="2" t="inlineStr">
        <is>
          <t>Coef. de variación (%)</t>
        </is>
      </c>
      <c r="H1" s="2" t="inlineStr">
        <is>
          <t>Q anual mínimo (m³/s)</t>
        </is>
      </c>
      <c r="I1" s="2" t="inlineStr">
        <is>
          <t>Q anual máximo (m³/s)</t>
        </is>
      </c>
      <c r="J1" s="2" t="inlineStr">
        <is>
          <t>Rendimiento q (L/s/km²)</t>
        </is>
      </c>
      <c r="K1" s="2" t="inlineStr">
        <is>
          <t>Lámina de escorrentía R (mm/año)</t>
        </is>
      </c>
      <c r="L1" s="2" t="inlineStr">
        <is>
          <t>Q medio registro completo (m³/s)</t>
        </is>
      </c>
    </row>
    <row r="2">
      <c r="A2" s="3" t="inlineStr">
        <is>
          <t>26027010</t>
        </is>
      </c>
      <c r="B2" s="3" t="inlineStr">
        <is>
          <t>La Balsa</t>
        </is>
      </c>
      <c r="C2" s="10">
        <f>Estaciones!N2</f>
        <v/>
      </c>
      <c r="D2" s="3">
        <f>COUNT(Q_anual!B2:B31)</f>
        <v/>
      </c>
      <c r="E2" s="5">
        <f>AVERAGE(Q_anual!B2:B31)</f>
        <v/>
      </c>
      <c r="F2" s="5">
        <f>STDEV(Q_anual!B2:B31)</f>
        <v/>
      </c>
      <c r="G2" s="5">
        <f>F2/E2*100</f>
        <v/>
      </c>
      <c r="H2" s="5">
        <f>MIN(Q_anual!B2:B31)</f>
        <v/>
      </c>
      <c r="I2" s="5">
        <f>MAX(Q_anual!B2:B31)</f>
        <v/>
      </c>
      <c r="J2" s="5">
        <f>E2/C2*1000</f>
        <v/>
      </c>
      <c r="K2" s="11">
        <f>E2*31557600/(C2*1000000)*1000</f>
        <v/>
      </c>
      <c r="L2" s="12" t="n">
        <v>189.4</v>
      </c>
    </row>
    <row r="3">
      <c r="A3" s="3" t="inlineStr">
        <is>
          <t>26067010</t>
        </is>
      </c>
      <c r="B3" s="3" t="inlineStr">
        <is>
          <t>Juanchito</t>
        </is>
      </c>
      <c r="C3" s="10">
        <f>Estaciones!N3</f>
        <v/>
      </c>
      <c r="D3" s="3">
        <f>COUNT(Q_anual!C2:C31)</f>
        <v/>
      </c>
      <c r="E3" s="5">
        <f>AVERAGE(Q_anual!C2:C31)</f>
        <v/>
      </c>
      <c r="F3" s="5">
        <f>STDEV(Q_anual!C2:C31)</f>
        <v/>
      </c>
      <c r="G3" s="5">
        <f>F3/E3*100</f>
        <v/>
      </c>
      <c r="H3" s="5">
        <f>MIN(Q_anual!C2:C31)</f>
        <v/>
      </c>
      <c r="I3" s="5">
        <f>MAX(Q_anual!C2:C31)</f>
        <v/>
      </c>
      <c r="J3" s="5">
        <f>E3/C3*1000</f>
        <v/>
      </c>
      <c r="K3" s="11">
        <f>E3*31557600/(C3*1000000)*1000</f>
        <v/>
      </c>
      <c r="L3" s="12" t="n">
        <v>298.2</v>
      </c>
    </row>
    <row r="4">
      <c r="A4" s="3" t="inlineStr">
        <is>
          <t>26107070</t>
        </is>
      </c>
      <c r="B4" s="3" t="inlineStr">
        <is>
          <t>La Victoria</t>
        </is>
      </c>
      <c r="C4" s="10">
        <f>Estaciones!N4</f>
        <v/>
      </c>
      <c r="D4" s="3">
        <f>COUNT(Q_anual!D2:D31)</f>
        <v/>
      </c>
      <c r="E4" s="5">
        <f>AVERAGE(Q_anual!D2:D31)</f>
        <v/>
      </c>
      <c r="F4" s="5">
        <f>STDEV(Q_anual!D2:D31)</f>
        <v/>
      </c>
      <c r="G4" s="5">
        <f>F4/E4*100</f>
        <v/>
      </c>
      <c r="H4" s="5">
        <f>MIN(Q_anual!D2:D31)</f>
        <v/>
      </c>
      <c r="I4" s="5">
        <f>MAX(Q_anual!D2:D31)</f>
        <v/>
      </c>
      <c r="J4" s="5">
        <f>E4/C4*1000</f>
        <v/>
      </c>
      <c r="K4" s="11">
        <f>E4*31557600/(C4*1000000)*1000</f>
        <v/>
      </c>
      <c r="L4" s="12" t="n">
        <v>379.5</v>
      </c>
    </row>
    <row r="5">
      <c r="A5" s="3" t="inlineStr">
        <is>
          <t>26177030</t>
        </is>
      </c>
      <c r="B5" s="3" t="inlineStr">
        <is>
          <t>La Virginia</t>
        </is>
      </c>
      <c r="C5" s="10">
        <f>Estaciones!N5</f>
        <v/>
      </c>
      <c r="D5" s="3">
        <f>COUNT(Q_anual!E2:E31)</f>
        <v/>
      </c>
      <c r="E5" s="5">
        <f>AVERAGE(Q_anual!E2:E31)</f>
        <v/>
      </c>
      <c r="F5" s="5">
        <f>STDEV(Q_anual!E2:E31)</f>
        <v/>
      </c>
      <c r="G5" s="5">
        <f>F5/E5*100</f>
        <v/>
      </c>
      <c r="H5" s="5">
        <f>MIN(Q_anual!E2:E31)</f>
        <v/>
      </c>
      <c r="I5" s="5">
        <f>MAX(Q_anual!E2:E31)</f>
        <v/>
      </c>
      <c r="J5" s="5">
        <f>E5/C5*1000</f>
        <v/>
      </c>
      <c r="K5" s="11">
        <f>E5*31557600/(C5*1000000)*1000</f>
        <v/>
      </c>
      <c r="L5" s="12" t="n">
        <v>547.9</v>
      </c>
    </row>
    <row r="6">
      <c r="A6" s="3" t="inlineStr">
        <is>
          <t>26167070</t>
        </is>
      </c>
      <c r="B6" s="3" t="inlineStr">
        <is>
          <t>Irra</t>
        </is>
      </c>
      <c r="C6" s="10">
        <f>Estaciones!N6</f>
        <v/>
      </c>
      <c r="D6" s="3">
        <f>COUNT(Q_anual!F2:F31)</f>
        <v/>
      </c>
      <c r="E6" s="5">
        <f>AVERAGE(Q_anual!F2:F31)</f>
        <v/>
      </c>
      <c r="F6" s="5">
        <f>STDEV(Q_anual!F2:F31)</f>
        <v/>
      </c>
      <c r="G6" s="5">
        <f>F6/E6*100</f>
        <v/>
      </c>
      <c r="H6" s="5">
        <f>MIN(Q_anual!F2:F31)</f>
        <v/>
      </c>
      <c r="I6" s="5">
        <f>MAX(Q_anual!F2:F31)</f>
        <v/>
      </c>
      <c r="J6" s="5">
        <f>E6/C6*1000</f>
        <v/>
      </c>
      <c r="K6" s="11">
        <f>E6*31557600/(C6*1000000)*1000</f>
        <v/>
      </c>
      <c r="L6" s="12" t="n">
        <v>674.3</v>
      </c>
    </row>
    <row r="7">
      <c r="A7" s="3" t="inlineStr">
        <is>
          <t>26187110</t>
        </is>
      </c>
      <c r="B7" s="3" t="inlineStr">
        <is>
          <t>La Pintada</t>
        </is>
      </c>
      <c r="C7" s="10">
        <f>Estaciones!N7</f>
        <v/>
      </c>
      <c r="D7" s="3">
        <f>COUNT(Q_anual!G2:G31)</f>
        <v/>
      </c>
      <c r="E7" s="5">
        <f>AVERAGE(Q_anual!G2:G31)</f>
        <v/>
      </c>
      <c r="F7" s="5">
        <f>STDEV(Q_anual!G2:G31)</f>
        <v/>
      </c>
      <c r="G7" s="5">
        <f>F7/E7*100</f>
        <v/>
      </c>
      <c r="H7" s="5">
        <f>MIN(Q_anual!G2:G31)</f>
        <v/>
      </c>
      <c r="I7" s="5">
        <f>MAX(Q_anual!G2:G31)</f>
        <v/>
      </c>
      <c r="J7" s="5">
        <f>E7/C7*1000</f>
        <v/>
      </c>
      <c r="K7" s="11">
        <f>E7*31557600/(C7*1000000)*1000</f>
        <v/>
      </c>
      <c r="L7" s="12" t="n">
        <v>716.7</v>
      </c>
    </row>
    <row r="8">
      <c r="A8" s="3" t="inlineStr">
        <is>
          <t>26207030</t>
        </is>
      </c>
      <c r="B8" s="3" t="inlineStr">
        <is>
          <t>Puente Iglesias</t>
        </is>
      </c>
      <c r="C8" s="10">
        <f>Estaciones!N8</f>
        <v/>
      </c>
      <c r="D8" s="3">
        <f>COUNT(Q_anual!H2:H31)</f>
        <v/>
      </c>
      <c r="E8" s="5">
        <f>AVERAGE(Q_anual!H2:H31)</f>
        <v/>
      </c>
      <c r="F8" s="5">
        <f>STDEV(Q_anual!H2:H31)</f>
        <v/>
      </c>
      <c r="G8" s="5">
        <f>F8/E8*100</f>
        <v/>
      </c>
      <c r="H8" s="5">
        <f>MIN(Q_anual!H2:H31)</f>
        <v/>
      </c>
      <c r="I8" s="5">
        <f>MAX(Q_anual!H2:H31)</f>
        <v/>
      </c>
      <c r="J8" s="5">
        <f>E8/C8*1000</f>
        <v/>
      </c>
      <c r="K8" s="11">
        <f>E8*31557600/(C8*1000000)*1000</f>
        <v/>
      </c>
      <c r="L8" s="12" t="n">
        <v>760.3</v>
      </c>
    </row>
    <row r="9">
      <c r="A9" s="3" t="inlineStr">
        <is>
          <t>26207080</t>
        </is>
      </c>
      <c r="B9" s="3" t="inlineStr">
        <is>
          <t>Bolombolo</t>
        </is>
      </c>
      <c r="C9" s="10">
        <f>Estaciones!N9</f>
        <v/>
      </c>
      <c r="D9" s="3">
        <f>COUNT(Q_anual!I2:I31)</f>
        <v/>
      </c>
      <c r="E9" s="5">
        <f>AVERAGE(Q_anual!I2:I31)</f>
        <v/>
      </c>
      <c r="F9" s="5">
        <f>STDEV(Q_anual!I2:I31)</f>
        <v/>
      </c>
      <c r="G9" s="5">
        <f>F9/E9*100</f>
        <v/>
      </c>
      <c r="H9" s="5">
        <f>MIN(Q_anual!I2:I31)</f>
        <v/>
      </c>
      <c r="I9" s="5">
        <f>MAX(Q_anual!I2:I31)</f>
        <v/>
      </c>
      <c r="J9" s="5">
        <f>E9/C9*1000</f>
        <v/>
      </c>
      <c r="K9" s="11">
        <f>E9*31557600/(C9*1000000)*1000</f>
        <v/>
      </c>
      <c r="L9" s="12" t="n">
        <v>865.3</v>
      </c>
    </row>
    <row r="10">
      <c r="A10" s="3" t="inlineStr">
        <is>
          <t>26217050</t>
        </is>
      </c>
      <c r="B10" s="3" t="inlineStr">
        <is>
          <t>Cañafisto</t>
        </is>
      </c>
      <c r="C10" s="10">
        <f>Estaciones!N10</f>
        <v/>
      </c>
      <c r="D10" s="3">
        <f>COUNT(Q_anual!J2:J31)</f>
        <v/>
      </c>
      <c r="E10" s="5">
        <f>AVERAGE(Q_anual!J2:J31)</f>
        <v/>
      </c>
      <c r="F10" s="5">
        <f>STDEV(Q_anual!J2:J31)</f>
        <v/>
      </c>
      <c r="G10" s="5">
        <f>F10/E10*100</f>
        <v/>
      </c>
      <c r="H10" s="5">
        <f>MIN(Q_anual!J2:J31)</f>
        <v/>
      </c>
      <c r="I10" s="5">
        <f>MAX(Q_anual!J2:J31)</f>
        <v/>
      </c>
      <c r="J10" s="5">
        <f>E10/C10*1000</f>
        <v/>
      </c>
      <c r="K10" s="11">
        <f>E10*31557600/(C10*1000000)*1000</f>
        <v/>
      </c>
      <c r="L10" s="12" t="n">
        <v>905.4</v>
      </c>
    </row>
    <row r="11">
      <c r="A11" s="3" t="inlineStr">
        <is>
          <t>26237040</t>
        </is>
      </c>
      <c r="B11" s="3" t="inlineStr">
        <is>
          <t>Puerto Valdivia</t>
        </is>
      </c>
      <c r="C11" s="10">
        <f>Estaciones!N11</f>
        <v/>
      </c>
      <c r="D11" s="3">
        <f>COUNT(Q_anual!K2:K31)</f>
        <v/>
      </c>
      <c r="E11" s="5">
        <f>AVERAGE(Q_anual!K2:K31)</f>
        <v/>
      </c>
      <c r="F11" s="5">
        <f>STDEV(Q_anual!K2:K31)</f>
        <v/>
      </c>
      <c r="G11" s="5">
        <f>F11/E11*100</f>
        <v/>
      </c>
      <c r="H11" s="5">
        <f>MIN(Q_anual!K2:K31)</f>
        <v/>
      </c>
      <c r="I11" s="5">
        <f>MAX(Q_anual!K2:K31)</f>
        <v/>
      </c>
      <c r="J11" s="5">
        <f>E11/C11*1000</f>
        <v/>
      </c>
      <c r="K11" s="11">
        <f>E11*31557600/(C11*1000000)*1000</f>
        <v/>
      </c>
      <c r="L11" s="12" t="n">
        <v>1120.2</v>
      </c>
    </row>
    <row r="13">
      <c r="A13" s="1" t="inlineStr">
        <is>
          <t>Transferencia al punto de cierre (presa Hidroituango) por relación de áreas</t>
        </is>
      </c>
    </row>
    <row r="14">
      <c r="A14" s="3" t="inlineStr">
        <is>
          <t>Área cuenca hasta Hidroituango (km²)</t>
        </is>
      </c>
      <c r="B14" s="13" t="n">
        <v>35991.7749</v>
      </c>
    </row>
    <row r="15">
      <c r="A15" s="3" t="inlineStr">
        <is>
          <t>Área Pto. Valdivia (km²)</t>
        </is>
      </c>
      <c r="B15" s="13">
        <f>C11</f>
        <v/>
      </c>
    </row>
    <row r="16">
      <c r="A16" s="3" t="inlineStr">
        <is>
          <t>Q medio Pto. Valdivia (m³/s)</t>
        </is>
      </c>
      <c r="B16" s="13">
        <f>E11</f>
        <v/>
      </c>
    </row>
    <row r="17">
      <c r="A17" s="3" t="inlineStr">
        <is>
          <t>Q medio estimado en Hidroituango (m³/s)</t>
        </is>
      </c>
      <c r="B17" s="13">
        <f>B16*B14/B15</f>
        <v/>
      </c>
    </row>
    <row r="18">
      <c r="A18" s="3" t="inlineStr">
        <is>
          <t>Lámina de escorrentía en Hidroituango (mm/año)</t>
        </is>
      </c>
      <c r="B18" s="13">
        <f>B17*31557600/(B14*1000000)*1000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2" t="inlineStr">
        <is>
          <t>Mes</t>
        </is>
      </c>
      <c r="B1" s="2" t="inlineStr">
        <is>
          <t>N.º mes</t>
        </is>
      </c>
      <c r="C1" s="2" t="inlineStr">
        <is>
          <t>La Balsa</t>
        </is>
      </c>
      <c r="D1" s="2" t="inlineStr">
        <is>
          <t>Juanchito</t>
        </is>
      </c>
      <c r="E1" s="2" t="inlineStr">
        <is>
          <t>La Victoria</t>
        </is>
      </c>
      <c r="F1" s="2" t="inlineStr">
        <is>
          <t>La Virginia</t>
        </is>
      </c>
      <c r="G1" s="2" t="inlineStr">
        <is>
          <t>Irra</t>
        </is>
      </c>
      <c r="H1" s="2" t="inlineStr">
        <is>
          <t>La Pintada</t>
        </is>
      </c>
      <c r="I1" s="2" t="inlineStr">
        <is>
          <t>Puente Iglesias</t>
        </is>
      </c>
      <c r="J1" s="2" t="inlineStr">
        <is>
          <t>Bolombolo</t>
        </is>
      </c>
      <c r="K1" s="2" t="inlineStr">
        <is>
          <t>Cañafisto</t>
        </is>
      </c>
      <c r="L1" s="2" t="inlineStr">
        <is>
          <t>Puerto Valdivia</t>
        </is>
      </c>
    </row>
    <row r="2">
      <c r="A2" t="inlineStr">
        <is>
          <t>Ene</t>
        </is>
      </c>
      <c r="B2" t="n">
        <v>1</v>
      </c>
      <c r="C2" s="9">
        <f>AVERAGEIFS(Q_mensual!D2:D361,Q_mensual!$C$2:$C$361,B2)</f>
        <v/>
      </c>
      <c r="D2" s="9">
        <f>AVERAGEIFS(Q_mensual!E2:E361,Q_mensual!$C$2:$C$361,B2)</f>
        <v/>
      </c>
      <c r="E2" s="9">
        <f>AVERAGEIFS(Q_mensual!F2:F361,Q_mensual!$C$2:$C$361,B2)</f>
        <v/>
      </c>
      <c r="F2" s="9">
        <f>AVERAGEIFS(Q_mensual!G2:G361,Q_mensual!$C$2:$C$361,B2)</f>
        <v/>
      </c>
      <c r="G2" s="9">
        <f>AVERAGEIFS(Q_mensual!H2:H361,Q_mensual!$C$2:$C$361,B2)</f>
        <v/>
      </c>
      <c r="H2" s="9">
        <f>AVERAGEIFS(Q_mensual!I2:I361,Q_mensual!$C$2:$C$361,B2)</f>
        <v/>
      </c>
      <c r="I2" s="9">
        <f>AVERAGEIFS(Q_mensual!J2:J361,Q_mensual!$C$2:$C$361,B2)</f>
        <v/>
      </c>
      <c r="J2" s="9">
        <f>AVERAGEIFS(Q_mensual!K2:K361,Q_mensual!$C$2:$C$361,B2)</f>
        <v/>
      </c>
      <c r="K2" s="9">
        <f>AVERAGEIFS(Q_mensual!L2:L361,Q_mensual!$C$2:$C$361,B2)</f>
        <v/>
      </c>
      <c r="L2" s="9">
        <f>AVERAGEIFS(Q_mensual!M2:M361,Q_mensual!$C$2:$C$361,B2)</f>
        <v/>
      </c>
    </row>
    <row r="3">
      <c r="A3" t="inlineStr">
        <is>
          <t>Feb</t>
        </is>
      </c>
      <c r="B3" t="n">
        <v>2</v>
      </c>
      <c r="C3" s="9">
        <f>AVERAGEIFS(Q_mensual!D2:D361,Q_mensual!$C$2:$C$361,B3)</f>
        <v/>
      </c>
      <c r="D3" s="9">
        <f>AVERAGEIFS(Q_mensual!E2:E361,Q_mensual!$C$2:$C$361,B3)</f>
        <v/>
      </c>
      <c r="E3" s="9">
        <f>AVERAGEIFS(Q_mensual!F2:F361,Q_mensual!$C$2:$C$361,B3)</f>
        <v/>
      </c>
      <c r="F3" s="9">
        <f>AVERAGEIFS(Q_mensual!G2:G361,Q_mensual!$C$2:$C$361,B3)</f>
        <v/>
      </c>
      <c r="G3" s="9">
        <f>AVERAGEIFS(Q_mensual!H2:H361,Q_mensual!$C$2:$C$361,B3)</f>
        <v/>
      </c>
      <c r="H3" s="9">
        <f>AVERAGEIFS(Q_mensual!I2:I361,Q_mensual!$C$2:$C$361,B3)</f>
        <v/>
      </c>
      <c r="I3" s="9">
        <f>AVERAGEIFS(Q_mensual!J2:J361,Q_mensual!$C$2:$C$361,B3)</f>
        <v/>
      </c>
      <c r="J3" s="9">
        <f>AVERAGEIFS(Q_mensual!K2:K361,Q_mensual!$C$2:$C$361,B3)</f>
        <v/>
      </c>
      <c r="K3" s="9">
        <f>AVERAGEIFS(Q_mensual!L2:L361,Q_mensual!$C$2:$C$361,B3)</f>
        <v/>
      </c>
      <c r="L3" s="9">
        <f>AVERAGEIFS(Q_mensual!M2:M361,Q_mensual!$C$2:$C$361,B3)</f>
        <v/>
      </c>
    </row>
    <row r="4">
      <c r="A4" t="inlineStr">
        <is>
          <t>Mar</t>
        </is>
      </c>
      <c r="B4" t="n">
        <v>3</v>
      </c>
      <c r="C4" s="9">
        <f>AVERAGEIFS(Q_mensual!D2:D361,Q_mensual!$C$2:$C$361,B4)</f>
        <v/>
      </c>
      <c r="D4" s="9">
        <f>AVERAGEIFS(Q_mensual!E2:E361,Q_mensual!$C$2:$C$361,B4)</f>
        <v/>
      </c>
      <c r="E4" s="9">
        <f>AVERAGEIFS(Q_mensual!F2:F361,Q_mensual!$C$2:$C$361,B4)</f>
        <v/>
      </c>
      <c r="F4" s="9">
        <f>AVERAGEIFS(Q_mensual!G2:G361,Q_mensual!$C$2:$C$361,B4)</f>
        <v/>
      </c>
      <c r="G4" s="9">
        <f>AVERAGEIFS(Q_mensual!H2:H361,Q_mensual!$C$2:$C$361,B4)</f>
        <v/>
      </c>
      <c r="H4" s="9">
        <f>AVERAGEIFS(Q_mensual!I2:I361,Q_mensual!$C$2:$C$361,B4)</f>
        <v/>
      </c>
      <c r="I4" s="9">
        <f>AVERAGEIFS(Q_mensual!J2:J361,Q_mensual!$C$2:$C$361,B4)</f>
        <v/>
      </c>
      <c r="J4" s="9">
        <f>AVERAGEIFS(Q_mensual!K2:K361,Q_mensual!$C$2:$C$361,B4)</f>
        <v/>
      </c>
      <c r="K4" s="9">
        <f>AVERAGEIFS(Q_mensual!L2:L361,Q_mensual!$C$2:$C$361,B4)</f>
        <v/>
      </c>
      <c r="L4" s="9">
        <f>AVERAGEIFS(Q_mensual!M2:M361,Q_mensual!$C$2:$C$361,B4)</f>
        <v/>
      </c>
    </row>
    <row r="5">
      <c r="A5" t="inlineStr">
        <is>
          <t>Abr</t>
        </is>
      </c>
      <c r="B5" t="n">
        <v>4</v>
      </c>
      <c r="C5" s="9">
        <f>AVERAGEIFS(Q_mensual!D2:D361,Q_mensual!$C$2:$C$361,B5)</f>
        <v/>
      </c>
      <c r="D5" s="9">
        <f>AVERAGEIFS(Q_mensual!E2:E361,Q_mensual!$C$2:$C$361,B5)</f>
        <v/>
      </c>
      <c r="E5" s="9">
        <f>AVERAGEIFS(Q_mensual!F2:F361,Q_mensual!$C$2:$C$361,B5)</f>
        <v/>
      </c>
      <c r="F5" s="9">
        <f>AVERAGEIFS(Q_mensual!G2:G361,Q_mensual!$C$2:$C$361,B5)</f>
        <v/>
      </c>
      <c r="G5" s="9">
        <f>AVERAGEIFS(Q_mensual!H2:H361,Q_mensual!$C$2:$C$361,B5)</f>
        <v/>
      </c>
      <c r="H5" s="9">
        <f>AVERAGEIFS(Q_mensual!I2:I361,Q_mensual!$C$2:$C$361,B5)</f>
        <v/>
      </c>
      <c r="I5" s="9">
        <f>AVERAGEIFS(Q_mensual!J2:J361,Q_mensual!$C$2:$C$361,B5)</f>
        <v/>
      </c>
      <c r="J5" s="9">
        <f>AVERAGEIFS(Q_mensual!K2:K361,Q_mensual!$C$2:$C$361,B5)</f>
        <v/>
      </c>
      <c r="K5" s="9">
        <f>AVERAGEIFS(Q_mensual!L2:L361,Q_mensual!$C$2:$C$361,B5)</f>
        <v/>
      </c>
      <c r="L5" s="9">
        <f>AVERAGEIFS(Q_mensual!M2:M361,Q_mensual!$C$2:$C$361,B5)</f>
        <v/>
      </c>
    </row>
    <row r="6">
      <c r="A6" t="inlineStr">
        <is>
          <t>May</t>
        </is>
      </c>
      <c r="B6" t="n">
        <v>5</v>
      </c>
      <c r="C6" s="9">
        <f>AVERAGEIFS(Q_mensual!D2:D361,Q_mensual!$C$2:$C$361,B6)</f>
        <v/>
      </c>
      <c r="D6" s="9">
        <f>AVERAGEIFS(Q_mensual!E2:E361,Q_mensual!$C$2:$C$361,B6)</f>
        <v/>
      </c>
      <c r="E6" s="9">
        <f>AVERAGEIFS(Q_mensual!F2:F361,Q_mensual!$C$2:$C$361,B6)</f>
        <v/>
      </c>
      <c r="F6" s="9">
        <f>AVERAGEIFS(Q_mensual!G2:G361,Q_mensual!$C$2:$C$361,B6)</f>
        <v/>
      </c>
      <c r="G6" s="9">
        <f>AVERAGEIFS(Q_mensual!H2:H361,Q_mensual!$C$2:$C$361,B6)</f>
        <v/>
      </c>
      <c r="H6" s="9">
        <f>AVERAGEIFS(Q_mensual!I2:I361,Q_mensual!$C$2:$C$361,B6)</f>
        <v/>
      </c>
      <c r="I6" s="9">
        <f>AVERAGEIFS(Q_mensual!J2:J361,Q_mensual!$C$2:$C$361,B6)</f>
        <v/>
      </c>
      <c r="J6" s="9">
        <f>AVERAGEIFS(Q_mensual!K2:K361,Q_mensual!$C$2:$C$361,B6)</f>
        <v/>
      </c>
      <c r="K6" s="9">
        <f>AVERAGEIFS(Q_mensual!L2:L361,Q_mensual!$C$2:$C$361,B6)</f>
        <v/>
      </c>
      <c r="L6" s="9">
        <f>AVERAGEIFS(Q_mensual!M2:M361,Q_mensual!$C$2:$C$361,B6)</f>
        <v/>
      </c>
    </row>
    <row r="7">
      <c r="A7" t="inlineStr">
        <is>
          <t>Jun</t>
        </is>
      </c>
      <c r="B7" t="n">
        <v>6</v>
      </c>
      <c r="C7" s="9">
        <f>AVERAGEIFS(Q_mensual!D2:D361,Q_mensual!$C$2:$C$361,B7)</f>
        <v/>
      </c>
      <c r="D7" s="9">
        <f>AVERAGEIFS(Q_mensual!E2:E361,Q_mensual!$C$2:$C$361,B7)</f>
        <v/>
      </c>
      <c r="E7" s="9">
        <f>AVERAGEIFS(Q_mensual!F2:F361,Q_mensual!$C$2:$C$361,B7)</f>
        <v/>
      </c>
      <c r="F7" s="9">
        <f>AVERAGEIFS(Q_mensual!G2:G361,Q_mensual!$C$2:$C$361,B7)</f>
        <v/>
      </c>
      <c r="G7" s="9">
        <f>AVERAGEIFS(Q_mensual!H2:H361,Q_mensual!$C$2:$C$361,B7)</f>
        <v/>
      </c>
      <c r="H7" s="9">
        <f>AVERAGEIFS(Q_mensual!I2:I361,Q_mensual!$C$2:$C$361,B7)</f>
        <v/>
      </c>
      <c r="I7" s="9">
        <f>AVERAGEIFS(Q_mensual!J2:J361,Q_mensual!$C$2:$C$361,B7)</f>
        <v/>
      </c>
      <c r="J7" s="9">
        <f>AVERAGEIFS(Q_mensual!K2:K361,Q_mensual!$C$2:$C$361,B7)</f>
        <v/>
      </c>
      <c r="K7" s="9">
        <f>AVERAGEIFS(Q_mensual!L2:L361,Q_mensual!$C$2:$C$361,B7)</f>
        <v/>
      </c>
      <c r="L7" s="9">
        <f>AVERAGEIFS(Q_mensual!M2:M361,Q_mensual!$C$2:$C$361,B7)</f>
        <v/>
      </c>
    </row>
    <row r="8">
      <c r="A8" t="inlineStr">
        <is>
          <t>Jul</t>
        </is>
      </c>
      <c r="B8" t="n">
        <v>7</v>
      </c>
      <c r="C8" s="9">
        <f>AVERAGEIFS(Q_mensual!D2:D361,Q_mensual!$C$2:$C$361,B8)</f>
        <v/>
      </c>
      <c r="D8" s="9">
        <f>AVERAGEIFS(Q_mensual!E2:E361,Q_mensual!$C$2:$C$361,B8)</f>
        <v/>
      </c>
      <c r="E8" s="9">
        <f>AVERAGEIFS(Q_mensual!F2:F361,Q_mensual!$C$2:$C$361,B8)</f>
        <v/>
      </c>
      <c r="F8" s="9">
        <f>AVERAGEIFS(Q_mensual!G2:G361,Q_mensual!$C$2:$C$361,B8)</f>
        <v/>
      </c>
      <c r="G8" s="9">
        <f>AVERAGEIFS(Q_mensual!H2:H361,Q_mensual!$C$2:$C$361,B8)</f>
        <v/>
      </c>
      <c r="H8" s="9">
        <f>AVERAGEIFS(Q_mensual!I2:I361,Q_mensual!$C$2:$C$361,B8)</f>
        <v/>
      </c>
      <c r="I8" s="9">
        <f>AVERAGEIFS(Q_mensual!J2:J361,Q_mensual!$C$2:$C$361,B8)</f>
        <v/>
      </c>
      <c r="J8" s="9">
        <f>AVERAGEIFS(Q_mensual!K2:K361,Q_mensual!$C$2:$C$361,B8)</f>
        <v/>
      </c>
      <c r="K8" s="9">
        <f>AVERAGEIFS(Q_mensual!L2:L361,Q_mensual!$C$2:$C$361,B8)</f>
        <v/>
      </c>
      <c r="L8" s="9">
        <f>AVERAGEIFS(Q_mensual!M2:M361,Q_mensual!$C$2:$C$361,B8)</f>
        <v/>
      </c>
    </row>
    <row r="9">
      <c r="A9" t="inlineStr">
        <is>
          <t>Ago</t>
        </is>
      </c>
      <c r="B9" t="n">
        <v>8</v>
      </c>
      <c r="C9" s="9">
        <f>AVERAGEIFS(Q_mensual!D2:D361,Q_mensual!$C$2:$C$361,B9)</f>
        <v/>
      </c>
      <c r="D9" s="9">
        <f>AVERAGEIFS(Q_mensual!E2:E361,Q_mensual!$C$2:$C$361,B9)</f>
        <v/>
      </c>
      <c r="E9" s="9">
        <f>AVERAGEIFS(Q_mensual!F2:F361,Q_mensual!$C$2:$C$361,B9)</f>
        <v/>
      </c>
      <c r="F9" s="9">
        <f>AVERAGEIFS(Q_mensual!G2:G361,Q_mensual!$C$2:$C$361,B9)</f>
        <v/>
      </c>
      <c r="G9" s="9">
        <f>AVERAGEIFS(Q_mensual!H2:H361,Q_mensual!$C$2:$C$361,B9)</f>
        <v/>
      </c>
      <c r="H9" s="9">
        <f>AVERAGEIFS(Q_mensual!I2:I361,Q_mensual!$C$2:$C$361,B9)</f>
        <v/>
      </c>
      <c r="I9" s="9">
        <f>AVERAGEIFS(Q_mensual!J2:J361,Q_mensual!$C$2:$C$361,B9)</f>
        <v/>
      </c>
      <c r="J9" s="9">
        <f>AVERAGEIFS(Q_mensual!K2:K361,Q_mensual!$C$2:$C$361,B9)</f>
        <v/>
      </c>
      <c r="K9" s="9">
        <f>AVERAGEIFS(Q_mensual!L2:L361,Q_mensual!$C$2:$C$361,B9)</f>
        <v/>
      </c>
      <c r="L9" s="9">
        <f>AVERAGEIFS(Q_mensual!M2:M361,Q_mensual!$C$2:$C$361,B9)</f>
        <v/>
      </c>
    </row>
    <row r="10">
      <c r="A10" t="inlineStr">
        <is>
          <t>Sep</t>
        </is>
      </c>
      <c r="B10" t="n">
        <v>9</v>
      </c>
      <c r="C10" s="9">
        <f>AVERAGEIFS(Q_mensual!D2:D361,Q_mensual!$C$2:$C$361,B10)</f>
        <v/>
      </c>
      <c r="D10" s="9">
        <f>AVERAGEIFS(Q_mensual!E2:E361,Q_mensual!$C$2:$C$361,B10)</f>
        <v/>
      </c>
      <c r="E10" s="9">
        <f>AVERAGEIFS(Q_mensual!F2:F361,Q_mensual!$C$2:$C$361,B10)</f>
        <v/>
      </c>
      <c r="F10" s="9">
        <f>AVERAGEIFS(Q_mensual!G2:G361,Q_mensual!$C$2:$C$361,B10)</f>
        <v/>
      </c>
      <c r="G10" s="9">
        <f>AVERAGEIFS(Q_mensual!H2:H361,Q_mensual!$C$2:$C$361,B10)</f>
        <v/>
      </c>
      <c r="H10" s="9">
        <f>AVERAGEIFS(Q_mensual!I2:I361,Q_mensual!$C$2:$C$361,B10)</f>
        <v/>
      </c>
      <c r="I10" s="9">
        <f>AVERAGEIFS(Q_mensual!J2:J361,Q_mensual!$C$2:$C$361,B10)</f>
        <v/>
      </c>
      <c r="J10" s="9">
        <f>AVERAGEIFS(Q_mensual!K2:K361,Q_mensual!$C$2:$C$361,B10)</f>
        <v/>
      </c>
      <c r="K10" s="9">
        <f>AVERAGEIFS(Q_mensual!L2:L361,Q_mensual!$C$2:$C$361,B10)</f>
        <v/>
      </c>
      <c r="L10" s="9">
        <f>AVERAGEIFS(Q_mensual!M2:M361,Q_mensual!$C$2:$C$361,B10)</f>
        <v/>
      </c>
    </row>
    <row r="11">
      <c r="A11" t="inlineStr">
        <is>
          <t>Oct</t>
        </is>
      </c>
      <c r="B11" t="n">
        <v>10</v>
      </c>
      <c r="C11" s="9">
        <f>AVERAGEIFS(Q_mensual!D2:D361,Q_mensual!$C$2:$C$361,B11)</f>
        <v/>
      </c>
      <c r="D11" s="9">
        <f>AVERAGEIFS(Q_mensual!E2:E361,Q_mensual!$C$2:$C$361,B11)</f>
        <v/>
      </c>
      <c r="E11" s="9">
        <f>AVERAGEIFS(Q_mensual!F2:F361,Q_mensual!$C$2:$C$361,B11)</f>
        <v/>
      </c>
      <c r="F11" s="9">
        <f>AVERAGEIFS(Q_mensual!G2:G361,Q_mensual!$C$2:$C$361,B11)</f>
        <v/>
      </c>
      <c r="G11" s="9">
        <f>AVERAGEIFS(Q_mensual!H2:H361,Q_mensual!$C$2:$C$361,B11)</f>
        <v/>
      </c>
      <c r="H11" s="9">
        <f>AVERAGEIFS(Q_mensual!I2:I361,Q_mensual!$C$2:$C$361,B11)</f>
        <v/>
      </c>
      <c r="I11" s="9">
        <f>AVERAGEIFS(Q_mensual!J2:J361,Q_mensual!$C$2:$C$361,B11)</f>
        <v/>
      </c>
      <c r="J11" s="9">
        <f>AVERAGEIFS(Q_mensual!K2:K361,Q_mensual!$C$2:$C$361,B11)</f>
        <v/>
      </c>
      <c r="K11" s="9">
        <f>AVERAGEIFS(Q_mensual!L2:L361,Q_mensual!$C$2:$C$361,B11)</f>
        <v/>
      </c>
      <c r="L11" s="9">
        <f>AVERAGEIFS(Q_mensual!M2:M361,Q_mensual!$C$2:$C$361,B11)</f>
        <v/>
      </c>
    </row>
    <row r="12">
      <c r="A12" t="inlineStr">
        <is>
          <t>Nov</t>
        </is>
      </c>
      <c r="B12" t="n">
        <v>11</v>
      </c>
      <c r="C12" s="9">
        <f>AVERAGEIFS(Q_mensual!D2:D361,Q_mensual!$C$2:$C$361,B12)</f>
        <v/>
      </c>
      <c r="D12" s="9">
        <f>AVERAGEIFS(Q_mensual!E2:E361,Q_mensual!$C$2:$C$361,B12)</f>
        <v/>
      </c>
      <c r="E12" s="9">
        <f>AVERAGEIFS(Q_mensual!F2:F361,Q_mensual!$C$2:$C$361,B12)</f>
        <v/>
      </c>
      <c r="F12" s="9">
        <f>AVERAGEIFS(Q_mensual!G2:G361,Q_mensual!$C$2:$C$361,B12)</f>
        <v/>
      </c>
      <c r="G12" s="9">
        <f>AVERAGEIFS(Q_mensual!H2:H361,Q_mensual!$C$2:$C$361,B12)</f>
        <v/>
      </c>
      <c r="H12" s="9">
        <f>AVERAGEIFS(Q_mensual!I2:I361,Q_mensual!$C$2:$C$361,B12)</f>
        <v/>
      </c>
      <c r="I12" s="9">
        <f>AVERAGEIFS(Q_mensual!J2:J361,Q_mensual!$C$2:$C$361,B12)</f>
        <v/>
      </c>
      <c r="J12" s="9">
        <f>AVERAGEIFS(Q_mensual!K2:K361,Q_mensual!$C$2:$C$361,B12)</f>
        <v/>
      </c>
      <c r="K12" s="9">
        <f>AVERAGEIFS(Q_mensual!L2:L361,Q_mensual!$C$2:$C$361,B12)</f>
        <v/>
      </c>
      <c r="L12" s="9">
        <f>AVERAGEIFS(Q_mensual!M2:M361,Q_mensual!$C$2:$C$361,B12)</f>
        <v/>
      </c>
    </row>
    <row r="13">
      <c r="A13" t="inlineStr">
        <is>
          <t>Dic</t>
        </is>
      </c>
      <c r="B13" t="n">
        <v>12</v>
      </c>
      <c r="C13" s="9">
        <f>AVERAGEIFS(Q_mensual!D2:D361,Q_mensual!$C$2:$C$361,B13)</f>
        <v/>
      </c>
      <c r="D13" s="9">
        <f>AVERAGEIFS(Q_mensual!E2:E361,Q_mensual!$C$2:$C$361,B13)</f>
        <v/>
      </c>
      <c r="E13" s="9">
        <f>AVERAGEIFS(Q_mensual!F2:F361,Q_mensual!$C$2:$C$361,B13)</f>
        <v/>
      </c>
      <c r="F13" s="9">
        <f>AVERAGEIFS(Q_mensual!G2:G361,Q_mensual!$C$2:$C$361,B13)</f>
        <v/>
      </c>
      <c r="G13" s="9">
        <f>AVERAGEIFS(Q_mensual!H2:H361,Q_mensual!$C$2:$C$361,B13)</f>
        <v/>
      </c>
      <c r="H13" s="9">
        <f>AVERAGEIFS(Q_mensual!I2:I361,Q_mensual!$C$2:$C$361,B13)</f>
        <v/>
      </c>
      <c r="I13" s="9">
        <f>AVERAGEIFS(Q_mensual!J2:J361,Q_mensual!$C$2:$C$361,B13)</f>
        <v/>
      </c>
      <c r="J13" s="9">
        <f>AVERAGEIFS(Q_mensual!K2:K361,Q_mensual!$C$2:$C$361,B13)</f>
        <v/>
      </c>
      <c r="K13" s="9">
        <f>AVERAGEIFS(Q_mensual!L2:L361,Q_mensual!$C$2:$C$361,B13)</f>
        <v/>
      </c>
      <c r="L13" s="9">
        <f>AVERAGEIFS(Q_mensual!M2:M361,Q_mensual!$C$2:$C$361,B13)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2026-10-16T22:12:19Z</dcterms:created>
  <dcterms:modified xmlns:dcterms="http://purl.org/dc/terms/" xmlns:xsi="http://www.w3.org/2001/XMLSchema-instance" xsi:type="dcterms:W3CDTF">2026-10-16T22:12:19Z</dcterms:modified>
</cp:coreProperties>
</file>