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codeName="ThisWorkbook"/>
  <mc:AlternateContent xmlns:mc="http://schemas.openxmlformats.org/markup-compatibility/2006">
    <mc:Choice Requires="x15">
      <x15ac:absPath xmlns:x15ac="http://schemas.microsoft.com/office/spreadsheetml/2010/11/ac" url="/Users/a.elsayed/Documents/GitHub/app-3-4-SATrepositry/"/>
    </mc:Choice>
  </mc:AlternateContent>
  <xr:revisionPtr revIDLastSave="0" documentId="13_ncr:1_{05CFCE9F-5FEE-CB4E-8642-B7DAD93D24A5}" xr6:coauthVersionLast="47" xr6:coauthVersionMax="47" xr10:uidLastSave="{00000000-0000-0000-0000-000000000000}"/>
  <bookViews>
    <workbookView xWindow="0" yWindow="0" windowWidth="28800" windowHeight="18000"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7" i="11" l="1"/>
  <c r="F66" i="11"/>
  <c r="F64" i="11"/>
  <c r="E66" i="11"/>
  <c r="E67" i="11" s="1"/>
  <c r="E64" i="11"/>
  <c r="F63" i="11"/>
  <c r="E63" i="11"/>
  <c r="F62" i="11"/>
  <c r="E62" i="11"/>
  <c r="H65" i="11"/>
  <c r="H61" i="11"/>
  <c r="F59" i="11"/>
  <c r="E59" i="11"/>
  <c r="E58" i="11"/>
  <c r="E57" i="11"/>
  <c r="F58" i="11"/>
  <c r="E60" i="11" s="1"/>
  <c r="F60" i="11" s="1"/>
  <c r="F37" i="11"/>
  <c r="F38" i="11"/>
  <c r="E33" i="11"/>
  <c r="H55" i="11"/>
  <c r="H50" i="11"/>
  <c r="H41" i="11"/>
  <c r="H40" i="11"/>
  <c r="DZ103" i="11"/>
  <c r="DZ102" i="11"/>
  <c r="DZ101" i="11"/>
  <c r="DZ100" i="11"/>
  <c r="DZ99" i="11"/>
  <c r="DZ98" i="11"/>
  <c r="DZ97" i="11"/>
  <c r="DZ96" i="11"/>
  <c r="DZ95" i="11"/>
  <c r="DZ94" i="11"/>
  <c r="DZ93" i="11"/>
  <c r="DZ92" i="11"/>
  <c r="DZ91" i="11"/>
  <c r="DZ90" i="11"/>
  <c r="DZ89" i="11"/>
  <c r="DZ88" i="11"/>
  <c r="DZ87" i="11"/>
  <c r="DZ86" i="11"/>
  <c r="DZ85" i="11"/>
  <c r="DZ84" i="11"/>
  <c r="DZ83" i="11"/>
  <c r="DZ82" i="11"/>
  <c r="DZ81" i="11"/>
  <c r="DW81" i="11"/>
  <c r="DX81" i="11" s="1"/>
  <c r="DW82" i="11" s="1"/>
  <c r="DZ80" i="11"/>
  <c r="DZ79" i="11"/>
  <c r="DZ78" i="11"/>
  <c r="DZ77" i="11"/>
  <c r="DZ76" i="11"/>
  <c r="DZ75" i="11"/>
  <c r="DW75" i="11"/>
  <c r="DX75" i="11" s="1"/>
  <c r="DZ74" i="11"/>
  <c r="DZ73" i="11"/>
  <c r="E27" i="11"/>
  <c r="F27" i="11" s="1"/>
  <c r="E28" i="11" s="1"/>
  <c r="F28" i="11" s="1"/>
  <c r="H24" i="11"/>
  <c r="H18" i="11"/>
  <c r="H32" i="11"/>
  <c r="H12" i="11"/>
  <c r="DW83" i="11" l="1"/>
  <c r="DX82" i="11"/>
  <c r="DW87" i="11"/>
  <c r="DW76" i="11"/>
  <c r="DX76" i="11" s="1"/>
  <c r="DW77" i="11" s="1"/>
  <c r="Q1" i="11"/>
  <c r="DW93" i="11" s="1"/>
  <c r="DX93" i="11" s="1"/>
  <c r="DW94" i="11" s="1"/>
  <c r="DW97" i="11" s="1"/>
  <c r="H7" i="11"/>
  <c r="H62" i="11" l="1"/>
  <c r="DX94" i="11"/>
  <c r="DW95" i="11" s="1"/>
  <c r="DX95" i="11" s="1"/>
  <c r="DW96" i="11" s="1"/>
  <c r="DX96" i="11" s="1"/>
  <c r="DX77" i="11"/>
  <c r="DW78" i="11"/>
  <c r="DW90" i="11"/>
  <c r="DX90" i="11" s="1"/>
  <c r="DW91" i="11"/>
  <c r="DX91" i="11" s="1"/>
  <c r="DX87" i="11"/>
  <c r="DW88" i="11" s="1"/>
  <c r="DX88" i="11" s="1"/>
  <c r="DW89" i="11" s="1"/>
  <c r="DX89" i="11" s="1"/>
  <c r="DX83" i="11"/>
  <c r="DW84" i="11" s="1"/>
  <c r="DX84" i="11" s="1"/>
  <c r="DW85" i="11"/>
  <c r="DX85" i="11" s="1"/>
  <c r="DX97" i="11"/>
  <c r="DW99" i="11"/>
  <c r="E9" i="11"/>
  <c r="F9" i="11" s="1"/>
  <c r="E10" i="11" s="1"/>
  <c r="F10" i="11" s="1"/>
  <c r="E11" i="11" s="1"/>
  <c r="F11" i="11" s="1"/>
  <c r="E13" i="11" s="1"/>
  <c r="I5" i="11"/>
  <c r="I4" i="11" s="1"/>
  <c r="H28" i="11"/>
  <c r="H8" i="11"/>
  <c r="H66" i="11" l="1"/>
  <c r="H63" i="11"/>
  <c r="DW79" i="11"/>
  <c r="DX79" i="11" s="1"/>
  <c r="DX78" i="11"/>
  <c r="DW100" i="11"/>
  <c r="DX100" i="11" s="1"/>
  <c r="DW101" i="11" s="1"/>
  <c r="DX99" i="11"/>
  <c r="F13" i="11"/>
  <c r="E14" i="11" s="1"/>
  <c r="F14" i="11" s="1"/>
  <c r="E15" i="11" s="1"/>
  <c r="H27" i="11"/>
  <c r="H9" i="11"/>
  <c r="I6" i="11"/>
  <c r="H67" i="11" l="1"/>
  <c r="H64" i="11"/>
  <c r="H13" i="11"/>
  <c r="DX101" i="11"/>
  <c r="DW102" i="11"/>
  <c r="F15" i="11"/>
  <c r="E16" i="11" s="1"/>
  <c r="F16" i="11" s="1"/>
  <c r="E17" i="11" s="1"/>
  <c r="F17" i="11" s="1"/>
  <c r="E19" i="11" s="1"/>
  <c r="H14" i="11"/>
  <c r="H10" i="11"/>
  <c r="J5" i="11"/>
  <c r="K5" i="11" s="1"/>
  <c r="L5" i="11" s="1"/>
  <c r="M5" i="11" s="1"/>
  <c r="N5" i="11" s="1"/>
  <c r="O5" i="11" s="1"/>
  <c r="P5" i="11" s="1"/>
  <c r="H68" i="11" l="1"/>
  <c r="H15" i="11"/>
  <c r="DW103" i="11"/>
  <c r="DX103" i="11" s="1"/>
  <c r="DX102" i="11"/>
  <c r="F19" i="11"/>
  <c r="E20" i="11" s="1"/>
  <c r="H19" i="11"/>
  <c r="P4" i="11"/>
  <c r="Q5" i="11"/>
  <c r="Q6" i="11" s="1"/>
  <c r="H11" i="11"/>
  <c r="J6" i="11"/>
  <c r="H69" i="11" l="1"/>
  <c r="F20" i="11"/>
  <c r="E21" i="11" s="1"/>
  <c r="F21" i="11" s="1"/>
  <c r="E22" i="11" s="1"/>
  <c r="F22" i="11" s="1"/>
  <c r="H20" i="11"/>
  <c r="E31" i="11"/>
  <c r="H16" i="11"/>
  <c r="H17" i="11"/>
  <c r="R5" i="11"/>
  <c r="S5" i="11" s="1"/>
  <c r="T5" i="11" s="1"/>
  <c r="U5" i="11" s="1"/>
  <c r="V5" i="11" s="1"/>
  <c r="W5" i="11" s="1"/>
  <c r="W4" i="11" s="1"/>
  <c r="K6" i="11"/>
  <c r="H70" i="11" l="1"/>
  <c r="F31" i="11"/>
  <c r="H21" i="11"/>
  <c r="H22" i="11"/>
  <c r="E23" i="11"/>
  <c r="F23" i="11" s="1"/>
  <c r="E25" i="11" s="1"/>
  <c r="X5" i="11"/>
  <c r="Y5" i="11" s="1"/>
  <c r="Z5" i="11" s="1"/>
  <c r="AA5" i="11" s="1"/>
  <c r="AB5" i="11" s="1"/>
  <c r="AC5" i="11" s="1"/>
  <c r="AD5" i="11" s="1"/>
  <c r="AE5" i="11" s="1"/>
  <c r="AF5" i="11" s="1"/>
  <c r="AG5" i="11" s="1"/>
  <c r="AH5" i="11" s="1"/>
  <c r="AI5" i="11" s="1"/>
  <c r="AJ5" i="11" s="1"/>
  <c r="L6" i="11"/>
  <c r="F33" i="11" l="1"/>
  <c r="E34" i="11" s="1"/>
  <c r="H33" i="11"/>
  <c r="H31" i="11"/>
  <c r="F25" i="11"/>
  <c r="H25" i="11" s="1"/>
  <c r="H23" i="11"/>
  <c r="AD4" i="11"/>
  <c r="AK5" i="11"/>
  <c r="AL5" i="11" s="1"/>
  <c r="AM5" i="11" s="1"/>
  <c r="AN5" i="11" s="1"/>
  <c r="AO5" i="11" s="1"/>
  <c r="AP5" i="11" s="1"/>
  <c r="AQ5" i="11" s="1"/>
  <c r="M6" i="11"/>
  <c r="F34" i="11" l="1"/>
  <c r="H34" i="11" s="1"/>
  <c r="E29" i="11"/>
  <c r="E26" i="11"/>
  <c r="AR5" i="11"/>
  <c r="AS5" i="11" s="1"/>
  <c r="AK4" i="11"/>
  <c r="N6" i="11"/>
  <c r="E36" i="11" l="1"/>
  <c r="E35" i="11"/>
  <c r="E38" i="11"/>
  <c r="F26" i="11"/>
  <c r="H26" i="11" s="1"/>
  <c r="F29" i="11"/>
  <c r="E30" i="11" s="1"/>
  <c r="F30" i="11" s="1"/>
  <c r="H29" i="11"/>
  <c r="AT5" i="11"/>
  <c r="AS6" i="11"/>
  <c r="AR4" i="11"/>
  <c r="O6" i="11"/>
  <c r="E39" i="11" l="1"/>
  <c r="H38" i="11"/>
  <c r="F35" i="11"/>
  <c r="H35" i="11" s="1"/>
  <c r="F36" i="11"/>
  <c r="E37" i="11" s="1"/>
  <c r="H36" i="11"/>
  <c r="H30" i="11"/>
  <c r="AU5" i="11"/>
  <c r="AT6" i="11"/>
  <c r="H37" i="11" l="1"/>
  <c r="F39" i="11"/>
  <c r="E42" i="11" s="1"/>
  <c r="E56" i="11" s="1"/>
  <c r="AV5" i="11"/>
  <c r="AU6" i="11"/>
  <c r="P6" i="11"/>
  <c r="H39" i="11" l="1"/>
  <c r="H60" i="11"/>
  <c r="F56" i="11"/>
  <c r="H59" i="11"/>
  <c r="E44" i="11"/>
  <c r="F44" i="11" s="1"/>
  <c r="F42" i="11"/>
  <c r="E43" i="11" s="1"/>
  <c r="F43" i="11" s="1"/>
  <c r="AW5" i="11"/>
  <c r="AV6" i="11"/>
  <c r="R6" i="11"/>
  <c r="H56" i="11" l="1"/>
  <c r="F57" i="11"/>
  <c r="H58" i="11" s="1"/>
  <c r="H57" i="11"/>
  <c r="H42" i="11"/>
  <c r="E46" i="11"/>
  <c r="F46" i="11" s="1"/>
  <c r="E51" i="11" s="1"/>
  <c r="E45" i="11"/>
  <c r="F45" i="11" s="1"/>
  <c r="AX5" i="11"/>
  <c r="AY5" i="11" s="1"/>
  <c r="AW6" i="11"/>
  <c r="S6" i="11"/>
  <c r="F51" i="11" l="1"/>
  <c r="E52" i="11" s="1"/>
  <c r="H51" i="11"/>
  <c r="H43" i="11"/>
  <c r="H44" i="11"/>
  <c r="AY6" i="11"/>
  <c r="AZ5" i="11"/>
  <c r="AY4" i="11"/>
  <c r="AX6" i="11"/>
  <c r="T6" i="11"/>
  <c r="F52" i="11" l="1"/>
  <c r="E53" i="11" s="1"/>
  <c r="H52" i="11"/>
  <c r="H45" i="11"/>
  <c r="BA5" i="11"/>
  <c r="AZ6" i="11"/>
  <c r="U6" i="11"/>
  <c r="F53" i="11" l="1"/>
  <c r="E54" i="11" s="1"/>
  <c r="H53" i="11"/>
  <c r="E47" i="11"/>
  <c r="H46" i="11"/>
  <c r="BA6" i="11"/>
  <c r="BB5" i="11"/>
  <c r="V6" i="11"/>
  <c r="F54" i="11" l="1"/>
  <c r="H54" i="11"/>
  <c r="F47" i="11"/>
  <c r="E48" i="11" s="1"/>
  <c r="F48" i="11" s="1"/>
  <c r="E49" i="11" s="1"/>
  <c r="BB6" i="11"/>
  <c r="BC5" i="11"/>
  <c r="W6" i="11"/>
  <c r="F49" i="11" l="1"/>
  <c r="H49" i="11" s="1"/>
  <c r="H47" i="11"/>
  <c r="H48" i="11"/>
  <c r="BC6" i="1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N5" i="11" l="1"/>
  <c r="BM4" i="11"/>
  <c r="BM6" i="11"/>
  <c r="BL6" i="11"/>
  <c r="AG6" i="11"/>
  <c r="BO5" i="11" l="1"/>
  <c r="BN6" i="11"/>
  <c r="AH6" i="11"/>
  <c r="BO6" i="11" l="1"/>
  <c r="BP5" i="11"/>
  <c r="AI6" i="11"/>
  <c r="BQ5" i="11" l="1"/>
  <c r="BP6" i="11"/>
  <c r="AJ6" i="11"/>
  <c r="BQ6" i="11" l="1"/>
  <c r="BR5" i="11"/>
  <c r="AK6" i="11"/>
  <c r="BR6" i="11" l="1"/>
  <c r="BS5" i="11"/>
  <c r="AL6" i="11"/>
  <c r="BS6" i="11" l="1"/>
  <c r="BT5" i="11"/>
  <c r="AM6" i="11"/>
  <c r="BT6" i="11" l="1"/>
  <c r="BT4" i="11"/>
  <c r="BU5" i="11"/>
  <c r="AN6" i="11"/>
  <c r="BV5" i="11" l="1"/>
  <c r="BU6" i="11"/>
  <c r="AO6" i="11"/>
  <c r="BW5" i="11" l="1"/>
  <c r="BV6" i="11"/>
  <c r="AP6" i="11"/>
  <c r="BX5" i="11" l="1"/>
  <c r="BW6" i="11"/>
  <c r="AQ6" i="11"/>
  <c r="BY5" i="11" l="1"/>
  <c r="BX6" i="11"/>
  <c r="AR6" i="11"/>
  <c r="BZ5" i="11" l="1"/>
  <c r="BY6" i="11"/>
  <c r="BZ6" i="11" l="1"/>
  <c r="CA5" i="11"/>
  <c r="CB5" i="11" l="1"/>
  <c r="CA4" i="11"/>
  <c r="CA6" i="11"/>
  <c r="CC5" i="11" l="1"/>
  <c r="CB6" i="11"/>
  <c r="CC6" i="11" l="1"/>
  <c r="CD5" i="11"/>
  <c r="CD6" i="11" l="1"/>
  <c r="CE5" i="11"/>
  <c r="CF5" i="11" l="1"/>
  <c r="CE6" i="11"/>
  <c r="CF6" i="11" l="1"/>
  <c r="CG5" i="11"/>
  <c r="CG6" i="11" l="1"/>
  <c r="CH5" i="11"/>
  <c r="CH6" i="11" l="1"/>
  <c r="CI5" i="11"/>
  <c r="CH4" i="11"/>
  <c r="CJ5" i="11" l="1"/>
  <c r="CI6" i="11"/>
  <c r="CJ6" i="11" l="1"/>
  <c r="CK5" i="11"/>
  <c r="CL5" i="11" l="1"/>
  <c r="CK6" i="11"/>
  <c r="CM5" i="11" l="1"/>
  <c r="CL6" i="11"/>
  <c r="CM6" i="11" l="1"/>
  <c r="CN5" i="11"/>
  <c r="CN6" i="11" l="1"/>
  <c r="CO5" i="11"/>
  <c r="CO4" i="11" l="1"/>
  <c r="CP5" i="11"/>
  <c r="CO6" i="11"/>
  <c r="CQ5" i="11" l="1"/>
  <c r="CP6" i="11"/>
  <c r="CQ6" i="11" l="1"/>
  <c r="CR5" i="11"/>
  <c r="CS5" i="11" l="1"/>
  <c r="CR6" i="11"/>
  <c r="CT5" i="11" l="1"/>
  <c r="CS6" i="11"/>
  <c r="CT6" i="11" l="1"/>
  <c r="CU5" i="11"/>
  <c r="CU6" i="11" l="1"/>
  <c r="CV5" i="11"/>
  <c r="CW5" i="11" l="1"/>
  <c r="CV6" i="11"/>
  <c r="CV4" i="11"/>
  <c r="CX5" i="11" l="1"/>
  <c r="CW6" i="11"/>
  <c r="CX6" i="11" l="1"/>
  <c r="CY5" i="11"/>
  <c r="CZ5" i="11" l="1"/>
  <c r="CY6" i="11"/>
  <c r="DA5" i="11" l="1"/>
  <c r="CZ6" i="11"/>
  <c r="DB5" i="11" l="1"/>
  <c r="DA6" i="11"/>
  <c r="DB6" i="11" l="1"/>
  <c r="DC5" i="11"/>
  <c r="DD5" i="11" l="1"/>
  <c r="DC6" i="11"/>
  <c r="DC4" i="11"/>
  <c r="DE5" i="11" l="1"/>
  <c r="DD6" i="11"/>
  <c r="DF5" i="11" l="1"/>
  <c r="DE6" i="11"/>
  <c r="DG5" i="11" l="1"/>
  <c r="DF6" i="11"/>
  <c r="DH5" i="11" l="1"/>
  <c r="DG6" i="11"/>
  <c r="DH6" i="11" l="1"/>
  <c r="DI5" i="11"/>
  <c r="DI6" i="11" l="1"/>
  <c r="DJ5" i="11"/>
  <c r="DK5" i="11" l="1"/>
  <c r="DJ6" i="11"/>
  <c r="DJ4" i="11"/>
  <c r="DL5" i="11" l="1"/>
  <c r="DK6" i="11"/>
  <c r="DM5" i="11" l="1"/>
  <c r="DL6" i="11"/>
  <c r="DM6" i="11" l="1"/>
  <c r="DN5" i="11"/>
  <c r="DO5" i="11" l="1"/>
  <c r="DN6" i="11"/>
  <c r="DO6" i="11" l="1"/>
  <c r="DP5" i="11"/>
  <c r="DP6" i="11" s="1"/>
</calcChain>
</file>

<file path=xl/sharedStrings.xml><?xml version="1.0" encoding="utf-8"?>
<sst xmlns="http://schemas.openxmlformats.org/spreadsheetml/2006/main" count="223" uniqueCount="110">
  <si>
    <t>PROGRESS</t>
  </si>
  <si>
    <t>Project Management Templates</t>
  </si>
  <si>
    <t>START</t>
  </si>
  <si>
    <t>END</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</si>
  <si>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</si>
  <si>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</si>
  <si>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</si>
  <si>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</si>
  <si>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</si>
  <si>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</si>
  <si>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</si>
  <si>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</si>
  <si>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</si>
  <si>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</si>
  <si>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</si>
  <si>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</si>
  <si>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</si>
  <si>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</si>
  <si>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</si>
  <si>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VanArsdel, Ltd.</t>
  </si>
  <si>
    <t>Project lead</t>
  </si>
  <si>
    <t>Europa project</t>
  </si>
  <si>
    <t>Define goals</t>
  </si>
  <si>
    <t>Conduct studies</t>
  </si>
  <si>
    <t>Establish comms</t>
  </si>
  <si>
    <t>Develop charter</t>
  </si>
  <si>
    <t>Set up team</t>
  </si>
  <si>
    <t>Create schedule</t>
  </si>
  <si>
    <t>Identify deliverables</t>
  </si>
  <si>
    <t>Develop budget</t>
  </si>
  <si>
    <t>Define scope</t>
  </si>
  <si>
    <t>Identify risks</t>
  </si>
  <si>
    <t>Execute tasks</t>
  </si>
  <si>
    <t>Monitor progress</t>
  </si>
  <si>
    <t>Manage resources</t>
  </si>
  <si>
    <t>Provide updates</t>
  </si>
  <si>
    <t>Testing and validation</t>
  </si>
  <si>
    <t>Track expenses</t>
  </si>
  <si>
    <t>Evaluate progress</t>
  </si>
  <si>
    <t>Address risks</t>
  </si>
  <si>
    <t>Gather feedback</t>
  </si>
  <si>
    <t>Project start:</t>
  </si>
  <si>
    <t>ASSIGNED TO</t>
  </si>
  <si>
    <t>Abdallah El Sayed</t>
  </si>
  <si>
    <t>Project stages</t>
  </si>
  <si>
    <t>C1 Developing A Research Question</t>
  </si>
  <si>
    <t>C2 Prepare a Gantt Chart</t>
  </si>
  <si>
    <t>(criteria)</t>
  </si>
  <si>
    <t>C3 Submit Analysis/Design Documentation of Project needs/requirements</t>
  </si>
  <si>
    <t>C4 Submit Raw and Cleansed Data</t>
  </si>
  <si>
    <t>C5 Submit Annotated Diagram/ etc. etc. etc. etc.</t>
  </si>
  <si>
    <t>SAT 2 BEGINNING</t>
  </si>
  <si>
    <t>C6 Submit Spreadsheet/SQL/Database And Testplan/Validation</t>
  </si>
  <si>
    <t>C7 Submit Final Infographic</t>
  </si>
  <si>
    <t>C8 Submit a Report</t>
  </si>
  <si>
    <t>C10 Submit Completed Evaluation Criteria</t>
  </si>
  <si>
    <t>END OF PROJECT</t>
  </si>
  <si>
    <t>7/28/25</t>
  </si>
  <si>
    <t>Evaluate Research Topics</t>
  </si>
  <si>
    <t>Fill out C1 Table</t>
  </si>
  <si>
    <t>Identify Critical Path</t>
  </si>
  <si>
    <t>Define Dependencies</t>
  </si>
  <si>
    <t>Identify Milestones</t>
  </si>
  <si>
    <t>Document Tasks/Timing</t>
  </si>
  <si>
    <t>C10 Submit Completed Evaluation Criteria/Submit Final Assessment</t>
  </si>
  <si>
    <t>C8 Implement File securing features</t>
  </si>
  <si>
    <t>C9 Creating Evaluation Criteria</t>
  </si>
  <si>
    <t>Identify Project Needs from Documentation</t>
  </si>
  <si>
    <t>Identify Data requirements, Primary/Secondary</t>
  </si>
  <si>
    <t>Identify Solution Scope, Constraints, Requirements</t>
  </si>
  <si>
    <t>Understand Skills underpinning Analysis Stage</t>
  </si>
  <si>
    <t>TERM 2 END SAT 2 BEGINNING</t>
  </si>
  <si>
    <t>Collect/Forge Secondary Data from Listed Sources</t>
  </si>
  <si>
    <t>Travel to Relevant Locations</t>
  </si>
  <si>
    <t>Develop Survey/Interview Questions</t>
  </si>
  <si>
    <t>Conduct Survey(s)/Interviews</t>
  </si>
  <si>
    <t>Collect/Forge Primary Data from Listed Sources</t>
  </si>
  <si>
    <t>Fill out C4 Table &amp; Excel Spreadsheets</t>
  </si>
  <si>
    <t>Develop Evaluation Criteria for Design</t>
  </si>
  <si>
    <t>Produce Infographic Annotated Diagram</t>
  </si>
  <si>
    <t>Produce Dynamic Data Visualisations</t>
  </si>
  <si>
    <t>Submit Mockups and Layout Diagrams, Formats &amp; Conventions Table, etc.</t>
  </si>
  <si>
    <t>Produce Preferred design while applying all appropriate Methods</t>
  </si>
  <si>
    <t>Create Design Folio with 3+ Designs</t>
  </si>
  <si>
    <t>Document all Evidence of Critical Thonksing</t>
  </si>
  <si>
    <t>Apply Data Validation Techniques to Database</t>
  </si>
  <si>
    <t>Set up Database Structure Featuring all Relevant Data Entries</t>
  </si>
  <si>
    <t>Set up Spreadsheet Software Structure Featuring Raw and Manipulated Data</t>
  </si>
  <si>
    <t>Apply Data Validation Techniques to Spreadsheet</t>
  </si>
  <si>
    <t>Update and Submit any New Designs &amp; Evaluation Critera</t>
  </si>
  <si>
    <t>Submit Test Plan Doc</t>
  </si>
  <si>
    <t>Document Development Processes and Contigencies for Solution</t>
  </si>
  <si>
    <t>DON’T CHANGE THIS NUMBER</t>
  </si>
  <si>
    <t>Select Preferred Annotated Design</t>
  </si>
  <si>
    <t>Apply Data Validation Techniques to Input Data</t>
  </si>
  <si>
    <t>Fill out C3 Table/Design Brief</t>
  </si>
  <si>
    <t>Create and Input Data Visualisations</t>
  </si>
  <si>
    <t>Complete Detailing and Formatting of Final Infographic</t>
  </si>
  <si>
    <t>Install Github on Localised System</t>
  </si>
  <si>
    <t>Link Files Including Project To Github Online</t>
  </si>
  <si>
    <t>Push Github Origin and Fetch both Online and on Other Systems</t>
  </si>
  <si>
    <t>Organise and Tag Files in Accordance to their Relation to their Tasks</t>
  </si>
  <si>
    <t>Maintain an Updated Backup of Project Files</t>
  </si>
  <si>
    <t>~%</t>
  </si>
  <si>
    <t>Produce Final Evaluation Infographic &amp; Dynamic Data Vis.</t>
  </si>
  <si>
    <t>Create Final Evaluation Criteria for Assessing Infographic Effectiveness</t>
  </si>
  <si>
    <t>Evaluate Infographic Effectiveness and Efficiency in Answering Research Question.</t>
  </si>
  <si>
    <t>Review Entire Project</t>
  </si>
  <si>
    <t>Submit Final Assessment</t>
  </si>
  <si>
    <t>8/20/25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</si>
</sst>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2"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
      <b/>
      <sz val="16"/>
      <color theme="0"/>
      <name val="Arial"/>
      <family val="2"/>
      <scheme val="minor"/>
    </font>
    <font>
      <sz val="16"/>
      <color theme="0"/>
      <name val="Arial"/>
      <family val="2"/>
      <scheme val="minor"/>
    </font>
    <font>
      <b/>
      <sz val="16"/>
      <color theme="0"/>
      <name val="Arial Black"/>
      <family val="2"/>
      <scheme val="major"/>
    </font>
    <font>
      <sz val="11"/>
      <color theme="0"/>
      <name val="Arial Black"/>
      <family val="2"/>
      <scheme val="maj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0" tint="-0.149998474074526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1"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3">
    <xf numFmtId="0" fontId="0" fillId="0" borderId="0" xfId="0"/>
    <xf numFmtId="0" fontId="1" fillId="0" borderId="0" xfId="0" applyFont="1"/>
    <xf numFmtId="0" fontId="0" fillId="0" borderId="0" xfId="0" applyAlignment="1">
      <alignment horizontal="center"/>
    </xf>
    <xf numFmtId="0" fontId="3" fillId="0" borderId="1" xfId="0" applyFont="1" applyBorder="1" applyAlignment="1">
      <alignment horizontal="center" vertical="center"/>
    </xf>
    <xf numFmtId="0" fontId="1" fillId="0" borderId="0" xfId="0" applyFont="1" applyAlignment="1">
      <alignment vertical="top"/>
    </xf>
    <xf numFmtId="0" fontId="7" fillId="0" borderId="0" xfId="0" applyFont="1" applyAlignment="1">
      <alignment horizontal="left" vertical="center"/>
    </xf>
    <xf numFmtId="0" fontId="8" fillId="0" borderId="0" xfId="0" applyFont="1" applyAlignment="1">
      <alignment horizontal="left" vertical="center"/>
    </xf>
    <xf numFmtId="0" fontId="10" fillId="0" borderId="0" xfId="0" applyFont="1"/>
    <xf numFmtId="0" fontId="1" fillId="0" borderId="0" xfId="0" applyFont="1" applyAlignment="1">
      <alignment horizontal="left" vertical="top"/>
    </xf>
    <xf numFmtId="0" fontId="9" fillId="0" borderId="0" xfId="0" applyFont="1" applyAlignment="1">
      <alignment vertical="top"/>
    </xf>
    <xf numFmtId="0" fontId="11" fillId="0" borderId="0" xfId="3"/>
    <xf numFmtId="0" fontId="11" fillId="0" borderId="0" xfId="3" applyAlignment="1">
      <alignment wrapText="1"/>
    </xf>
    <xf numFmtId="0" fontId="3" fillId="0" borderId="0" xfId="0" applyFont="1" applyAlignment="1">
      <alignment horizontal="center" vertical="center"/>
    </xf>
    <xf numFmtId="0" fontId="13" fillId="0" borderId="0" xfId="0" applyFont="1"/>
    <xf numFmtId="0" fontId="12" fillId="0" borderId="0" xfId="0" applyFont="1"/>
    <xf numFmtId="0" fontId="12" fillId="0" borderId="0" xfId="0" applyFont="1" applyAlignment="1">
      <alignment horizontal="center"/>
    </xf>
    <xf numFmtId="0" fontId="12" fillId="0" borderId="0" xfId="0" applyFont="1" applyAlignment="1">
      <alignment horizontal="center" vertical="center"/>
    </xf>
    <xf numFmtId="0" fontId="14" fillId="0" borderId="0" xfId="0" applyFont="1"/>
    <xf numFmtId="0" fontId="14" fillId="0" borderId="0" xfId="0" applyFont="1" applyAlignment="1">
      <alignment horizontal="center"/>
    </xf>
    <xf numFmtId="0" fontId="15" fillId="0" borderId="0" xfId="0" applyFont="1"/>
    <xf numFmtId="0" fontId="16"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19" fillId="12" borderId="20" xfId="0" applyNumberFormat="1" applyFont="1" applyFill="1" applyBorder="1" applyAlignment="1">
      <alignment horizontal="center" vertical="center"/>
    </xf>
    <xf numFmtId="167" fontId="19" fillId="12" borderId="18" xfId="0" applyNumberFormat="1" applyFont="1" applyFill="1" applyBorder="1" applyAlignment="1">
      <alignment horizontal="center" vertical="center"/>
    </xf>
    <xf numFmtId="167" fontId="19" fillId="12" borderId="19" xfId="0" applyNumberFormat="1" applyFont="1" applyFill="1" applyBorder="1" applyAlignment="1">
      <alignment horizontal="center" vertical="center"/>
    </xf>
    <xf numFmtId="0" fontId="20" fillId="2" borderId="17" xfId="0" applyFont="1" applyFill="1" applyBorder="1" applyAlignment="1">
      <alignment horizontal="center" vertical="center" shrinkToFit="1"/>
    </xf>
    <xf numFmtId="0" fontId="20" fillId="2" borderId="14" xfId="0" applyFont="1" applyFill="1" applyBorder="1" applyAlignment="1">
      <alignment horizontal="center" vertical="center" shrinkToFit="1"/>
    </xf>
    <xf numFmtId="0" fontId="20" fillId="2" borderId="15" xfId="0" applyFont="1" applyFill="1" applyBorder="1" applyAlignment="1">
      <alignment horizontal="center" vertical="center" shrinkToFit="1"/>
    </xf>
    <xf numFmtId="0" fontId="17" fillId="0" borderId="0" xfId="0" applyFont="1"/>
    <xf numFmtId="0" fontId="17" fillId="0" borderId="0" xfId="0" applyFont="1" applyAlignment="1">
      <alignment wrapText="1"/>
    </xf>
    <xf numFmtId="0" fontId="4" fillId="0" borderId="3" xfId="0" applyFont="1" applyBorder="1" applyAlignment="1">
      <alignment vertical="center"/>
    </xf>
    <xf numFmtId="0" fontId="21" fillId="6" borderId="0" xfId="0" applyFont="1" applyFill="1" applyAlignment="1">
      <alignment horizontal="left" vertical="center" indent="1"/>
    </xf>
    <xf numFmtId="0" fontId="17" fillId="6" borderId="0" xfId="11" applyFont="1" applyFill="1" applyBorder="1" applyAlignment="1">
      <alignment vertical="center"/>
    </xf>
    <xf numFmtId="9" fontId="1" fillId="6" borderId="0" xfId="2" applyFont="1" applyFill="1" applyBorder="1" applyAlignment="1">
      <alignment horizontal="center" vertical="center"/>
    </xf>
    <xf numFmtId="164" fontId="17"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7" fillId="3" borderId="6" xfId="12" applyFont="1" applyFill="1" applyBorder="1">
      <alignment horizontal="left" vertical="center" indent="2"/>
    </xf>
    <xf numFmtId="0" fontId="17" fillId="3" borderId="6" xfId="11" applyFont="1" applyFill="1" applyBorder="1" applyAlignment="1">
      <alignment vertical="center"/>
    </xf>
    <xf numFmtId="9" fontId="1" fillId="3" borderId="6" xfId="2" applyFont="1" applyFill="1" applyBorder="1" applyAlignment="1">
      <alignment horizontal="center" vertical="center"/>
    </xf>
    <xf numFmtId="164" fontId="17" fillId="3" borderId="6" xfId="10" applyFont="1" applyFill="1" applyBorder="1">
      <alignment horizontal="center" vertical="center"/>
    </xf>
    <xf numFmtId="0" fontId="4" fillId="0" borderId="4" xfId="0" applyFont="1" applyBorder="1" applyAlignment="1">
      <alignment vertical="center"/>
    </xf>
    <xf numFmtId="0" fontId="17" fillId="3" borderId="7" xfId="12" applyFont="1" applyFill="1" applyBorder="1">
      <alignment horizontal="left" vertical="center" indent="2"/>
    </xf>
    <xf numFmtId="0" fontId="17" fillId="3" borderId="7" xfId="11" applyFont="1" applyFill="1" applyBorder="1" applyAlignment="1">
      <alignment vertical="center"/>
    </xf>
    <xf numFmtId="9" fontId="1" fillId="3" borderId="7" xfId="2" applyFont="1" applyFill="1" applyBorder="1" applyAlignment="1">
      <alignment horizontal="center" vertical="center"/>
    </xf>
    <xf numFmtId="164" fontId="17" fillId="3" borderId="7" xfId="10" applyFont="1" applyFill="1" applyBorder="1">
      <alignment horizontal="center" vertical="center"/>
    </xf>
    <xf numFmtId="0" fontId="4" fillId="0" borderId="4" xfId="0" applyFont="1" applyBorder="1" applyAlignment="1">
      <alignment horizontal="right" vertical="center"/>
    </xf>
    <xf numFmtId="0" fontId="21" fillId="7" borderId="0" xfId="0" applyFont="1" applyFill="1" applyAlignment="1">
      <alignment horizontal="left" vertical="center" indent="1"/>
    </xf>
    <xf numFmtId="0" fontId="17" fillId="7" borderId="0" xfId="11" applyFont="1" applyFill="1" applyBorder="1" applyAlignment="1">
      <alignment vertical="center"/>
    </xf>
    <xf numFmtId="9" fontId="1" fillId="7" borderId="0" xfId="2" applyFont="1" applyFill="1" applyBorder="1" applyAlignment="1">
      <alignment horizontal="center" vertical="center"/>
    </xf>
    <xf numFmtId="164" fontId="17"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7" fillId="4" borderId="5" xfId="12" applyFont="1" applyFill="1" applyBorder="1">
      <alignment horizontal="left" vertical="center" indent="2"/>
    </xf>
    <xf numFmtId="0" fontId="17" fillId="4" borderId="5" xfId="11" applyFont="1" applyFill="1" applyBorder="1" applyAlignment="1">
      <alignment vertical="center"/>
    </xf>
    <xf numFmtId="9" fontId="1" fillId="4" borderId="5" xfId="2" applyFont="1" applyFill="1" applyBorder="1" applyAlignment="1">
      <alignment horizontal="center" vertical="center"/>
    </xf>
    <xf numFmtId="164" fontId="17" fillId="4" borderId="5" xfId="10" applyFont="1" applyFill="1" applyBorder="1">
      <alignment horizontal="center" vertical="center"/>
    </xf>
    <xf numFmtId="0" fontId="21" fillId="8" borderId="0" xfId="0" applyFont="1" applyFill="1" applyAlignment="1">
      <alignment horizontal="left" vertical="center" indent="1"/>
    </xf>
    <xf numFmtId="0" fontId="17" fillId="8" borderId="0" xfId="11" applyFont="1" applyFill="1" applyBorder="1" applyAlignment="1">
      <alignment vertical="center"/>
    </xf>
    <xf numFmtId="9" fontId="1" fillId="8" borderId="0" xfId="2" applyFont="1" applyFill="1" applyBorder="1" applyAlignment="1">
      <alignment horizontal="center" vertical="center"/>
    </xf>
    <xf numFmtId="164" fontId="17"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7" fillId="5" borderId="8" xfId="12" applyFont="1" applyFill="1" applyBorder="1">
      <alignment horizontal="left" vertical="center" indent="2"/>
    </xf>
    <xf numFmtId="0" fontId="17" fillId="5" borderId="8" xfId="11" applyFont="1" applyFill="1" applyBorder="1" applyAlignment="1">
      <alignment vertical="center"/>
    </xf>
    <xf numFmtId="9" fontId="1" fillId="5" borderId="8" xfId="2" applyFont="1" applyFill="1" applyBorder="1" applyAlignment="1">
      <alignment horizontal="center" vertical="center"/>
    </xf>
    <xf numFmtId="164" fontId="17" fillId="5" borderId="8" xfId="10" applyFont="1" applyFill="1" applyBorder="1">
      <alignment horizontal="center" vertical="center"/>
    </xf>
    <xf numFmtId="0" fontId="21" fillId="9" borderId="0" xfId="0" applyFont="1" applyFill="1" applyAlignment="1">
      <alignment horizontal="left" vertical="center" indent="1"/>
    </xf>
    <xf numFmtId="0" fontId="17" fillId="9" borderId="0" xfId="11" applyFont="1" applyFill="1" applyBorder="1" applyAlignment="1">
      <alignment vertical="center"/>
    </xf>
    <xf numFmtId="9" fontId="1" fillId="9" borderId="0" xfId="2" applyFont="1" applyFill="1" applyBorder="1" applyAlignment="1">
      <alignment horizontal="center" vertical="center"/>
    </xf>
    <xf numFmtId="164" fontId="17"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7" fillId="10" borderId="9" xfId="12" applyFont="1" applyFill="1" applyBorder="1">
      <alignment horizontal="left" vertical="center" indent="2"/>
    </xf>
    <xf numFmtId="0" fontId="17" fillId="10" borderId="9" xfId="11" applyFont="1" applyFill="1" applyBorder="1" applyAlignment="1">
      <alignment vertical="center"/>
    </xf>
    <xf numFmtId="9" fontId="1" fillId="10" borderId="9" xfId="2" applyFont="1" applyFill="1" applyBorder="1" applyAlignment="1">
      <alignment horizontal="center" vertical="center"/>
    </xf>
    <xf numFmtId="164" fontId="17" fillId="10" borderId="9" xfId="10" applyFont="1" applyFill="1" applyBorder="1">
      <alignment horizontal="center" vertical="center"/>
    </xf>
    <xf numFmtId="0" fontId="22" fillId="0" borderId="0" xfId="6" applyFont="1" applyAlignment="1">
      <alignment horizontal="left" vertical="center" indent="1"/>
    </xf>
    <xf numFmtId="0" fontId="22" fillId="0" borderId="0" xfId="7" applyFont="1" applyAlignment="1">
      <alignment horizontal="left" vertical="center" indent="1"/>
    </xf>
    <xf numFmtId="0" fontId="25" fillId="0" borderId="0" xfId="5" applyFont="1" applyAlignment="1">
      <alignment horizontal="left"/>
    </xf>
    <xf numFmtId="0" fontId="7" fillId="0" borderId="0" xfId="0" applyFont="1" applyAlignment="1">
      <alignment horizontal="left" vertical="center" indent="1"/>
    </xf>
    <xf numFmtId="0" fontId="3" fillId="0" borderId="0" xfId="0" applyFont="1" applyAlignment="1">
      <alignment horizontal="left" vertical="top" indent="1"/>
    </xf>
    <xf numFmtId="0" fontId="22" fillId="0" borderId="0" xfId="0" applyFont="1" applyAlignment="1">
      <alignment horizontal="left" vertical="center" indent="1"/>
    </xf>
    <xf numFmtId="0" fontId="26" fillId="0" borderId="0" xfId="0" applyFont="1" applyAlignment="1">
      <alignment horizontal="left" vertical="top" wrapText="1" indent="1"/>
    </xf>
    <xf numFmtId="0" fontId="0" fillId="0" borderId="0" xfId="0" applyAlignment="1">
      <alignment horizontal="left" vertical="top" wrapText="1" indent="1"/>
    </xf>
    <xf numFmtId="0" fontId="27" fillId="0" borderId="0" xfId="1" applyFont="1" applyAlignment="1" applyProtection="1">
      <alignment horizontal="left" vertical="top" indent="1"/>
    </xf>
    <xf numFmtId="0" fontId="1" fillId="0" borderId="0" xfId="0" applyFont="1" applyAlignment="1">
      <alignment horizontal="left" vertical="top" indent="1"/>
    </xf>
    <xf numFmtId="0" fontId="21" fillId="13" borderId="0" xfId="0" applyFont="1" applyFill="1" applyAlignment="1">
      <alignment horizontal="left" vertical="center" indent="1"/>
    </xf>
    <xf numFmtId="0" fontId="17" fillId="13" borderId="0" xfId="11" applyFont="1" applyFill="1" applyBorder="1" applyAlignment="1">
      <alignment vertical="center"/>
    </xf>
    <xf numFmtId="9" fontId="1" fillId="13" borderId="0" xfId="2" applyFont="1" applyFill="1" applyBorder="1" applyAlignment="1">
      <alignment horizontal="center" vertical="center"/>
    </xf>
    <xf numFmtId="164" fontId="17" fillId="13" borderId="0" xfId="0" applyNumberFormat="1" applyFont="1" applyFill="1" applyAlignment="1">
      <alignment horizontal="center" vertical="center"/>
    </xf>
    <xf numFmtId="164" fontId="1" fillId="13" borderId="0" xfId="0" applyNumberFormat="1" applyFont="1" applyFill="1" applyAlignment="1">
      <alignment horizontal="center" vertical="center"/>
    </xf>
    <xf numFmtId="0" fontId="29" fillId="0" borderId="0" xfId="0" applyFont="1"/>
    <xf numFmtId="0" fontId="11" fillId="0" borderId="0" xfId="3" applyProtection="1">
      <protection locked="0"/>
    </xf>
    <xf numFmtId="0" fontId="17" fillId="4" borderId="5" xfId="12" applyFont="1" applyFill="1" applyBorder="1" applyProtection="1">
      <alignment horizontal="left" vertical="center" indent="2"/>
      <protection locked="0"/>
    </xf>
    <xf numFmtId="0" fontId="17" fillId="4" borderId="5" xfId="11" applyFont="1" applyFill="1" applyBorder="1" applyAlignment="1" applyProtection="1">
      <alignment vertical="center"/>
      <protection locked="0"/>
    </xf>
    <xf numFmtId="9" fontId="1" fillId="4" borderId="5" xfId="2" applyFont="1" applyFill="1" applyBorder="1" applyAlignment="1" applyProtection="1">
      <alignment horizontal="center" vertical="center"/>
      <protection locked="0"/>
    </xf>
    <xf numFmtId="164" fontId="17" fillId="4" borderId="5" xfId="10" applyFont="1" applyFill="1" applyBorder="1" applyProtection="1">
      <alignment horizontal="center" vertical="center"/>
      <protection locked="0"/>
    </xf>
    <xf numFmtId="0" fontId="3" fillId="0" borderId="0" xfId="0" applyFont="1" applyAlignment="1" applyProtection="1">
      <alignment horizontal="center" vertical="center"/>
      <protection locked="0"/>
    </xf>
    <xf numFmtId="0" fontId="3" fillId="0" borderId="1" xfId="0" applyFont="1" applyBorder="1" applyAlignment="1" applyProtection="1">
      <alignment horizontal="center" vertical="center"/>
      <protection locked="0"/>
    </xf>
    <xf numFmtId="0" fontId="4" fillId="0" borderId="4" xfId="0" applyFont="1" applyBorder="1" applyAlignment="1" applyProtection="1">
      <alignment vertical="center"/>
      <protection locked="0"/>
    </xf>
    <xf numFmtId="0" fontId="0" fillId="0" borderId="0" xfId="0" applyProtection="1">
      <protection locked="0"/>
    </xf>
    <xf numFmtId="166" fontId="17" fillId="2" borderId="13" xfId="0" applyNumberFormat="1" applyFont="1" applyFill="1" applyBorder="1" applyAlignment="1">
      <alignment horizontal="center" vertical="center" wrapText="1"/>
    </xf>
    <xf numFmtId="166" fontId="17" fillId="2" borderId="19" xfId="0" applyNumberFormat="1" applyFont="1" applyFill="1" applyBorder="1" applyAlignment="1">
      <alignment horizontal="center" vertical="center" wrapText="1"/>
    </xf>
    <xf numFmtId="166" fontId="17" fillId="2" borderId="18" xfId="0" applyNumberFormat="1" applyFont="1" applyFill="1" applyBorder="1" applyAlignment="1">
      <alignment horizontal="center" vertical="center" wrapText="1"/>
    </xf>
    <xf numFmtId="0" fontId="18" fillId="11" borderId="16" xfId="0" applyFont="1" applyFill="1" applyBorder="1" applyAlignment="1">
      <alignment horizontal="center" vertical="center"/>
    </xf>
    <xf numFmtId="0" fontId="4" fillId="2" borderId="21" xfId="0" applyFont="1" applyFill="1" applyBorder="1"/>
    <xf numFmtId="0" fontId="30" fillId="0" borderId="0" xfId="0" applyFont="1" applyAlignment="1">
      <alignment horizontal="left"/>
    </xf>
    <xf numFmtId="0" fontId="31" fillId="0" borderId="0" xfId="0" applyFont="1"/>
    <xf numFmtId="165" fontId="23" fillId="0" borderId="0" xfId="9" applyFont="1" applyBorder="1" applyAlignment="1">
      <alignment horizontal="left"/>
    </xf>
    <xf numFmtId="0" fontId="24" fillId="0" borderId="0" xfId="0" applyFont="1"/>
    <xf numFmtId="0" fontId="22" fillId="0" borderId="0" xfId="8" applyFont="1" applyAlignment="1">
      <alignment horizontal="left"/>
    </xf>
    <xf numFmtId="0" fontId="4" fillId="0" borderId="0" xfId="0" applyFont="1"/>
    <xf numFmtId="0" fontId="28" fillId="0" borderId="0" xfId="8" applyFont="1" applyAlignment="1">
      <alignment horizontal="left"/>
    </xf>
    <xf numFmtId="0" fontId="11" fillId="0" borderId="0" xfId="0" applyFont="1"/>
    <xf numFmtId="0" fontId="11" fillId="0" borderId="0" xfId="3" applyAlignment="1">
      <alignment wrapText="1"/>
    </xf>
    <xf numFmtId="0" fontId="18"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18" fillId="11" borderId="16" xfId="0" applyFont="1" applyFill="1" applyBorder="1" applyAlignment="1">
      <alignment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 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382">
    <dxf>
      <fill>
        <patternFill>
          <bgColor theme="5" tint="0.79998168889431442"/>
        </patternFill>
      </fill>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border>
        <left style="thin">
          <color theme="5"/>
        </left>
        <right style="thin">
          <color theme="5"/>
        </right>
        <vertical/>
        <horizontal/>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tint="0.59996337778862885"/>
        </patternFill>
      </fill>
      <border>
        <left/>
        <right/>
      </border>
    </dxf>
    <dxf>
      <fill>
        <patternFill>
          <bgColor theme="8"/>
        </patternFill>
      </fill>
      <border>
        <left/>
        <right/>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8" tint="0.59996337778862885"/>
        </patternFill>
      </fill>
      <border>
        <left/>
        <right/>
      </border>
    </dxf>
    <dxf>
      <fill>
        <patternFill>
          <bgColor theme="8"/>
        </patternFill>
      </fill>
      <border>
        <left/>
        <right/>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5" tint="0.79998168889431442"/>
        </patternFill>
      </fill>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border>
        <left style="thin">
          <color theme="5"/>
        </left>
        <right style="thin">
          <color theme="5"/>
        </right>
        <vertical/>
        <horizontal/>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tint="0.59996337778862885"/>
        </patternFill>
      </fill>
      <border>
        <left/>
        <right/>
      </border>
    </dxf>
    <dxf>
      <fill>
        <patternFill>
          <bgColor theme="8"/>
        </patternFill>
      </fill>
      <border>
        <left/>
        <right/>
      </border>
    </dxf>
    <dxf>
      <border>
        <left style="thin">
          <color theme="5"/>
        </left>
        <right style="thin">
          <color theme="5"/>
        </right>
        <vertical/>
        <horizontal/>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8" tint="0.59996337778862885"/>
        </patternFill>
      </fill>
      <border>
        <left/>
        <right/>
      </border>
    </dxf>
    <dxf>
      <fill>
        <patternFill>
          <bgColor theme="8"/>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8" tint="0.59996337778862885"/>
        </patternFill>
      </fill>
      <border>
        <left/>
        <right/>
      </border>
    </dxf>
    <dxf>
      <fill>
        <patternFill>
          <bgColor theme="8"/>
        </patternFill>
      </fill>
      <border>
        <left/>
        <right/>
      </border>
    </dxf>
    <dxf>
      <border>
        <left style="thin">
          <color theme="5"/>
        </left>
        <right style="thin">
          <color theme="5"/>
        </right>
        <vertical/>
        <horizontal/>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8" tint="0.59996337778862885"/>
        </patternFill>
      </fill>
      <border>
        <left/>
        <right/>
      </border>
    </dxf>
    <dxf>
      <fill>
        <patternFill>
          <bgColor theme="8"/>
        </patternFill>
      </fill>
      <border>
        <left/>
        <right/>
      </border>
    </dxf>
    <dxf>
      <border>
        <left style="thin">
          <color theme="5"/>
        </left>
        <right style="thin">
          <color theme="5"/>
        </right>
        <vertical/>
        <horizontal/>
      </border>
    </dxf>
    <dxf>
      <fill>
        <patternFill>
          <bgColor theme="5" tint="0.79998168889431442"/>
        </patternFill>
      </fill>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8" tint="0.59996337778862885"/>
        </patternFill>
      </fill>
      <border>
        <left/>
        <right/>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8"/>
        </patternFill>
      </fill>
      <border>
        <left/>
        <right/>
      </border>
    </dxf>
    <dxf>
      <border>
        <left style="thin">
          <color theme="5"/>
        </left>
        <right style="thin">
          <color theme="5"/>
        </right>
        <vertical/>
        <horizontal/>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8" tint="0.59996337778862885"/>
        </patternFill>
      </fill>
      <border>
        <left/>
        <right/>
      </border>
    </dxf>
    <dxf>
      <fill>
        <patternFill>
          <bgColor theme="8"/>
        </patternFill>
      </fill>
      <border>
        <left/>
        <right/>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border>
        <left style="thin">
          <color theme="5"/>
        </left>
        <right style="thin">
          <color theme="5"/>
        </right>
        <vertical/>
        <horizontal/>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tint="0.59996337778862885"/>
        </patternFill>
      </fill>
      <border>
        <left/>
        <right/>
      </border>
    </dxf>
    <dxf>
      <fill>
        <patternFill>
          <bgColor theme="8"/>
        </patternFill>
      </fill>
      <border>
        <left/>
        <right/>
      </border>
    </dxf>
    <dxf>
      <border>
        <left style="thin">
          <color theme="5"/>
        </left>
        <right style="thin">
          <color theme="5"/>
        </right>
        <vertical/>
        <horizontal/>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8" tint="0.59996337778862885"/>
        </patternFill>
      </fill>
      <border>
        <left/>
        <right/>
      </border>
    </dxf>
    <dxf>
      <fill>
        <patternFill>
          <bgColor theme="8"/>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8" tint="0.59996337778862885"/>
        </patternFill>
      </fill>
      <border>
        <left/>
        <right/>
      </border>
    </dxf>
    <dxf>
      <fill>
        <patternFill>
          <bgColor theme="8"/>
        </patternFill>
      </fill>
      <border>
        <left/>
        <right/>
      </border>
    </dxf>
    <dxf>
      <border>
        <left style="thin">
          <color theme="5"/>
        </left>
        <right style="thin">
          <color theme="5"/>
        </right>
        <vertical/>
        <horizontal/>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8" tint="0.59996337778862885"/>
        </patternFill>
      </fill>
      <border>
        <left/>
        <right/>
      </border>
    </dxf>
    <dxf>
      <fill>
        <patternFill>
          <bgColor theme="8"/>
        </patternFill>
      </fill>
      <border>
        <left/>
        <right/>
      </border>
    </dxf>
    <dxf>
      <border>
        <left style="thin">
          <color theme="5"/>
        </left>
        <right style="thin">
          <color theme="5"/>
        </right>
        <vertical/>
        <horizontal/>
      </border>
    </dxf>
    <dxf>
      <fill>
        <patternFill>
          <bgColor theme="5" tint="0.79998168889431442"/>
        </patternFill>
      </fill>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8" tint="0.59996337778862885"/>
        </patternFill>
      </fill>
      <border>
        <left/>
        <right/>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8"/>
        </patternFill>
      </fill>
      <border>
        <left/>
        <right/>
      </border>
    </dxf>
    <dxf>
      <border>
        <left style="thin">
          <color theme="5"/>
        </left>
        <right style="thin">
          <color theme="5"/>
        </right>
        <vertical/>
        <horizontal/>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8" tint="0.59996337778862885"/>
        </patternFill>
      </fill>
      <border>
        <left/>
        <right/>
      </border>
    </dxf>
    <dxf>
      <fill>
        <patternFill>
          <bgColor theme="8"/>
        </patternFill>
      </fill>
      <border>
        <left/>
        <right/>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381"/>
      <tableStyleElement type="headerRow" dxfId="380"/>
      <tableStyleElement type="totalRow" dxfId="379"/>
      <tableStyleElement type="firstColumn" dxfId="378"/>
      <tableStyleElement type="lastColumn" dxfId="377"/>
      <tableStyleElement type="firstRowStripe" dxfId="376"/>
      <tableStyleElement type="secondRowStripe" dxfId="375"/>
      <tableStyleElement type="firstColumnStripe" dxfId="374"/>
      <tableStyleElement type="secondColumnStripe" dxfId="37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xdr:from>
      <xdr:col>12</xdr:col>
      <xdr:colOff>9306</xdr:colOff>
      <xdr:row>10</xdr:row>
      <xdr:rowOff>19538</xdr:rowOff>
    </xdr:from>
    <xdr:to>
      <xdr:col>12</xdr:col>
      <xdr:colOff>202364</xdr:colOff>
      <xdr:row>10</xdr:row>
      <xdr:rowOff>376348</xdr:rowOff>
    </xdr:to>
    <xdr:sp macro="" textlink="">
      <xdr:nvSpPr>
        <xdr:cNvPr id="3" name="Diamond 2">
          <a:extLst>
            <a:ext uri="{FF2B5EF4-FFF2-40B4-BE49-F238E27FC236}">
              <a16:creationId xmlns:a16="http://schemas.microsoft.com/office/drawing/2014/main" id="{14C9BD81-28CF-75ED-9027-D52FF0528FFE}"/>
            </a:ext>
          </a:extLst>
        </xdr:cNvPr>
        <xdr:cNvSpPr/>
      </xdr:nvSpPr>
      <xdr:spPr>
        <a:xfrm>
          <a:off x="6671921" y="3839307"/>
          <a:ext cx="193058" cy="356810"/>
        </a:xfrm>
        <a:prstGeom prst="diamond">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15167</xdr:colOff>
      <xdr:row>16</xdr:row>
      <xdr:rowOff>15630</xdr:rowOff>
    </xdr:from>
    <xdr:to>
      <xdr:col>16</xdr:col>
      <xdr:colOff>3071</xdr:colOff>
      <xdr:row>16</xdr:row>
      <xdr:rowOff>372440</xdr:rowOff>
    </xdr:to>
    <xdr:sp macro="" textlink="">
      <xdr:nvSpPr>
        <xdr:cNvPr id="6" name="Diamond 5">
          <a:extLst>
            <a:ext uri="{FF2B5EF4-FFF2-40B4-BE49-F238E27FC236}">
              <a16:creationId xmlns:a16="http://schemas.microsoft.com/office/drawing/2014/main" id="{759AA1D7-4290-794B-AADB-E1A42FD887A0}"/>
            </a:ext>
          </a:extLst>
        </xdr:cNvPr>
        <xdr:cNvSpPr/>
      </xdr:nvSpPr>
      <xdr:spPr>
        <a:xfrm>
          <a:off x="7293244" y="6121399"/>
          <a:ext cx="193058" cy="356810"/>
        </a:xfrm>
        <a:prstGeom prst="diamond">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22</xdr:col>
      <xdr:colOff>21028</xdr:colOff>
      <xdr:row>22</xdr:row>
      <xdr:rowOff>21493</xdr:rowOff>
    </xdr:from>
    <xdr:to>
      <xdr:col>23</xdr:col>
      <xdr:colOff>8932</xdr:colOff>
      <xdr:row>22</xdr:row>
      <xdr:rowOff>378303</xdr:rowOff>
    </xdr:to>
    <xdr:sp macro="" textlink="">
      <xdr:nvSpPr>
        <xdr:cNvPr id="8" name="Diamond 7">
          <a:extLst>
            <a:ext uri="{FF2B5EF4-FFF2-40B4-BE49-F238E27FC236}">
              <a16:creationId xmlns:a16="http://schemas.microsoft.com/office/drawing/2014/main" id="{5FF02BEE-CE74-9844-8BD0-544C35268117}"/>
            </a:ext>
          </a:extLst>
        </xdr:cNvPr>
        <xdr:cNvSpPr/>
      </xdr:nvSpPr>
      <xdr:spPr>
        <a:xfrm>
          <a:off x="8735182" y="8413262"/>
          <a:ext cx="193058" cy="356810"/>
        </a:xfrm>
        <a:prstGeom prst="diamond">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14112</xdr:colOff>
      <xdr:row>8</xdr:row>
      <xdr:rowOff>183444</xdr:rowOff>
    </xdr:from>
    <xdr:to>
      <xdr:col>12</xdr:col>
      <xdr:colOff>105836</xdr:colOff>
      <xdr:row>10</xdr:row>
      <xdr:rowOff>19537</xdr:rowOff>
    </xdr:to>
    <xdr:cxnSp macro="">
      <xdr:nvCxnSpPr>
        <xdr:cNvPr id="10" name="Elbow Connector 9">
          <a:extLst>
            <a:ext uri="{FF2B5EF4-FFF2-40B4-BE49-F238E27FC236}">
              <a16:creationId xmlns:a16="http://schemas.microsoft.com/office/drawing/2014/main" id="{99B11A7F-D7E2-93A6-8DD8-A644CEDEC8C4}"/>
            </a:ext>
          </a:extLst>
        </xdr:cNvPr>
        <xdr:cNvCxnSpPr>
          <a:endCxn id="3" idx="0"/>
        </xdr:cNvCxnSpPr>
      </xdr:nvCxnSpPr>
      <xdr:spPr>
        <a:xfrm rot="16200000" flipH="1">
          <a:off x="6393149" y="3498740"/>
          <a:ext cx="598093" cy="91724"/>
        </a:xfrm>
        <a:prstGeom prst="bentConnector3">
          <a:avLst>
            <a:gd name="adj1" fmla="val 45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14</xdr:col>
      <xdr:colOff>10583</xdr:colOff>
      <xdr:row>12</xdr:row>
      <xdr:rowOff>169335</xdr:rowOff>
    </xdr:from>
    <xdr:to>
      <xdr:col>14</xdr:col>
      <xdr:colOff>95253</xdr:colOff>
      <xdr:row>13</xdr:row>
      <xdr:rowOff>31753</xdr:rowOff>
    </xdr:to>
    <xdr:cxnSp macro="">
      <xdr:nvCxnSpPr>
        <xdr:cNvPr id="12" name="Elbow Connector 11">
          <a:extLst>
            <a:ext uri="{FF2B5EF4-FFF2-40B4-BE49-F238E27FC236}">
              <a16:creationId xmlns:a16="http://schemas.microsoft.com/office/drawing/2014/main" id="{D3B688A9-1F10-2A4B-BFC3-C27E7B3A52B9}"/>
            </a:ext>
          </a:extLst>
        </xdr:cNvPr>
        <xdr:cNvCxnSpPr/>
      </xdr:nvCxnSpPr>
      <xdr:spPr>
        <a:xfrm rot="16200000" flipH="1">
          <a:off x="6979709" y="4820709"/>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15</xdr:col>
      <xdr:colOff>14817</xdr:colOff>
      <xdr:row>14</xdr:row>
      <xdr:rowOff>141819</xdr:rowOff>
    </xdr:from>
    <xdr:to>
      <xdr:col>15</xdr:col>
      <xdr:colOff>99487</xdr:colOff>
      <xdr:row>15</xdr:row>
      <xdr:rowOff>4237</xdr:rowOff>
    </xdr:to>
    <xdr:cxnSp macro="">
      <xdr:nvCxnSpPr>
        <xdr:cNvPr id="15" name="Elbow Connector 14">
          <a:extLst>
            <a:ext uri="{FF2B5EF4-FFF2-40B4-BE49-F238E27FC236}">
              <a16:creationId xmlns:a16="http://schemas.microsoft.com/office/drawing/2014/main" id="{6F761C9F-B767-9345-BC5D-1187B3BEE28D}"/>
            </a:ext>
          </a:extLst>
        </xdr:cNvPr>
        <xdr:cNvCxnSpPr/>
      </xdr:nvCxnSpPr>
      <xdr:spPr>
        <a:xfrm rot="16200000" flipH="1">
          <a:off x="7185026" y="5555193"/>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16</xdr:col>
      <xdr:colOff>21166</xdr:colOff>
      <xdr:row>18</xdr:row>
      <xdr:rowOff>137583</xdr:rowOff>
    </xdr:from>
    <xdr:to>
      <xdr:col>16</xdr:col>
      <xdr:colOff>105836</xdr:colOff>
      <xdr:row>19</xdr:row>
      <xdr:rowOff>1</xdr:rowOff>
    </xdr:to>
    <xdr:cxnSp macro="">
      <xdr:nvCxnSpPr>
        <xdr:cNvPr id="17" name="Elbow Connector 16">
          <a:extLst>
            <a:ext uri="{FF2B5EF4-FFF2-40B4-BE49-F238E27FC236}">
              <a16:creationId xmlns:a16="http://schemas.microsoft.com/office/drawing/2014/main" id="{F60FB8FA-5BAE-2D44-8168-C0F60F98A889}"/>
            </a:ext>
          </a:extLst>
        </xdr:cNvPr>
        <xdr:cNvCxnSpPr/>
      </xdr:nvCxnSpPr>
      <xdr:spPr>
        <a:xfrm rot="16200000" flipH="1">
          <a:off x="7392459" y="7074957"/>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17</xdr:col>
      <xdr:colOff>21167</xdr:colOff>
      <xdr:row>19</xdr:row>
      <xdr:rowOff>165806</xdr:rowOff>
    </xdr:from>
    <xdr:to>
      <xdr:col>17</xdr:col>
      <xdr:colOff>112891</xdr:colOff>
      <xdr:row>21</xdr:row>
      <xdr:rowOff>1899</xdr:rowOff>
    </xdr:to>
    <xdr:cxnSp macro="">
      <xdr:nvCxnSpPr>
        <xdr:cNvPr id="18" name="Elbow Connector 17">
          <a:extLst>
            <a:ext uri="{FF2B5EF4-FFF2-40B4-BE49-F238E27FC236}">
              <a16:creationId xmlns:a16="http://schemas.microsoft.com/office/drawing/2014/main" id="{28DBEC7C-DE6C-D24D-8C2E-D1AEE16E5CB8}"/>
            </a:ext>
          </a:extLst>
        </xdr:cNvPr>
        <xdr:cNvCxnSpPr/>
      </xdr:nvCxnSpPr>
      <xdr:spPr>
        <a:xfrm rot="16200000" flipH="1">
          <a:off x="7419732" y="7657991"/>
          <a:ext cx="598093" cy="91724"/>
        </a:xfrm>
        <a:prstGeom prst="bentConnector3">
          <a:avLst>
            <a:gd name="adj1" fmla="val 45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21</xdr:col>
      <xdr:colOff>21166</xdr:colOff>
      <xdr:row>21</xdr:row>
      <xdr:rowOff>158750</xdr:rowOff>
    </xdr:from>
    <xdr:to>
      <xdr:col>21</xdr:col>
      <xdr:colOff>105836</xdr:colOff>
      <xdr:row>22</xdr:row>
      <xdr:rowOff>21168</xdr:rowOff>
    </xdr:to>
    <xdr:cxnSp macro="">
      <xdr:nvCxnSpPr>
        <xdr:cNvPr id="20" name="Elbow Connector 19">
          <a:extLst>
            <a:ext uri="{FF2B5EF4-FFF2-40B4-BE49-F238E27FC236}">
              <a16:creationId xmlns:a16="http://schemas.microsoft.com/office/drawing/2014/main" id="{9C9E84AB-CE77-2C43-9F2D-EEE6394D1798}"/>
            </a:ext>
          </a:extLst>
        </xdr:cNvPr>
        <xdr:cNvCxnSpPr/>
      </xdr:nvCxnSpPr>
      <xdr:spPr>
        <a:xfrm rot="16200000" flipH="1">
          <a:off x="8397875" y="8239124"/>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23</xdr:col>
      <xdr:colOff>25399</xdr:colOff>
      <xdr:row>24</xdr:row>
      <xdr:rowOff>177801</xdr:rowOff>
    </xdr:from>
    <xdr:to>
      <xdr:col>24</xdr:col>
      <xdr:colOff>101603</xdr:colOff>
      <xdr:row>28</xdr:row>
      <xdr:rowOff>3</xdr:rowOff>
    </xdr:to>
    <xdr:cxnSp macro="">
      <xdr:nvCxnSpPr>
        <xdr:cNvPr id="22" name="Elbow Connector 21">
          <a:extLst>
            <a:ext uri="{FF2B5EF4-FFF2-40B4-BE49-F238E27FC236}">
              <a16:creationId xmlns:a16="http://schemas.microsoft.com/office/drawing/2014/main" id="{8EF1F65B-22FD-F244-B7DA-BDE31EE34531}"/>
            </a:ext>
          </a:extLst>
        </xdr:cNvPr>
        <xdr:cNvCxnSpPr/>
      </xdr:nvCxnSpPr>
      <xdr:spPr>
        <a:xfrm rot="16200000" flipH="1">
          <a:off x="8382000" y="9855200"/>
          <a:ext cx="1346202" cy="279404"/>
        </a:xfrm>
        <a:prstGeom prst="bentConnector3">
          <a:avLst>
            <a:gd name="adj1" fmla="val 0"/>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38</xdr:col>
      <xdr:colOff>6839</xdr:colOff>
      <xdr:row>30</xdr:row>
      <xdr:rowOff>19538</xdr:rowOff>
    </xdr:from>
    <xdr:to>
      <xdr:col>38</xdr:col>
      <xdr:colOff>193872</xdr:colOff>
      <xdr:row>30</xdr:row>
      <xdr:rowOff>376348</xdr:rowOff>
    </xdr:to>
    <xdr:sp macro="" textlink="">
      <xdr:nvSpPr>
        <xdr:cNvPr id="29" name="Diamond 28">
          <a:extLst>
            <a:ext uri="{FF2B5EF4-FFF2-40B4-BE49-F238E27FC236}">
              <a16:creationId xmlns:a16="http://schemas.microsoft.com/office/drawing/2014/main" id="{D10CC547-E11A-E545-9643-38FCD617C25F}"/>
            </a:ext>
          </a:extLst>
        </xdr:cNvPr>
        <xdr:cNvSpPr/>
      </xdr:nvSpPr>
      <xdr:spPr>
        <a:xfrm>
          <a:off x="11944839" y="11449538"/>
          <a:ext cx="187033" cy="356810"/>
        </a:xfrm>
        <a:prstGeom prst="diamond">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25</xdr:col>
      <xdr:colOff>25400</xdr:colOff>
      <xdr:row>28</xdr:row>
      <xdr:rowOff>152400</xdr:rowOff>
    </xdr:from>
    <xdr:to>
      <xdr:col>25</xdr:col>
      <xdr:colOff>110070</xdr:colOff>
      <xdr:row>29</xdr:row>
      <xdr:rowOff>14818</xdr:rowOff>
    </xdr:to>
    <xdr:cxnSp macro="">
      <xdr:nvCxnSpPr>
        <xdr:cNvPr id="30" name="Elbow Connector 29">
          <a:extLst>
            <a:ext uri="{FF2B5EF4-FFF2-40B4-BE49-F238E27FC236}">
              <a16:creationId xmlns:a16="http://schemas.microsoft.com/office/drawing/2014/main" id="{881F3EFD-C38B-E44F-8C3C-D1BDA649A36E}"/>
            </a:ext>
          </a:extLst>
        </xdr:cNvPr>
        <xdr:cNvCxnSpPr/>
      </xdr:nvCxnSpPr>
      <xdr:spPr>
        <a:xfrm rot="16200000" flipH="1">
          <a:off x="9242426" y="10899774"/>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40</xdr:col>
      <xdr:colOff>14941</xdr:colOff>
      <xdr:row>32</xdr:row>
      <xdr:rowOff>141942</xdr:rowOff>
    </xdr:from>
    <xdr:to>
      <xdr:col>40</xdr:col>
      <xdr:colOff>99611</xdr:colOff>
      <xdr:row>33</xdr:row>
      <xdr:rowOff>4360</xdr:rowOff>
    </xdr:to>
    <xdr:cxnSp macro="">
      <xdr:nvCxnSpPr>
        <xdr:cNvPr id="34" name="Elbow Connector 33">
          <a:extLst>
            <a:ext uri="{FF2B5EF4-FFF2-40B4-BE49-F238E27FC236}">
              <a16:creationId xmlns:a16="http://schemas.microsoft.com/office/drawing/2014/main" id="{71ECEC27-D2D8-3042-83F4-C8FC5358D585}"/>
            </a:ext>
          </a:extLst>
        </xdr:cNvPr>
        <xdr:cNvCxnSpPr/>
      </xdr:nvCxnSpPr>
      <xdr:spPr>
        <a:xfrm rot="16200000" flipH="1">
          <a:off x="12279967" y="12413316"/>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47</xdr:col>
      <xdr:colOff>14941</xdr:colOff>
      <xdr:row>37</xdr:row>
      <xdr:rowOff>144182</xdr:rowOff>
    </xdr:from>
    <xdr:to>
      <xdr:col>47</xdr:col>
      <xdr:colOff>99611</xdr:colOff>
      <xdr:row>38</xdr:row>
      <xdr:rowOff>6600</xdr:rowOff>
    </xdr:to>
    <xdr:cxnSp macro="">
      <xdr:nvCxnSpPr>
        <xdr:cNvPr id="35" name="Elbow Connector 34">
          <a:extLst>
            <a:ext uri="{FF2B5EF4-FFF2-40B4-BE49-F238E27FC236}">
              <a16:creationId xmlns:a16="http://schemas.microsoft.com/office/drawing/2014/main" id="{27ADF269-C0D0-814D-950B-182342CBAAE4}"/>
            </a:ext>
          </a:extLst>
        </xdr:cNvPr>
        <xdr:cNvCxnSpPr/>
      </xdr:nvCxnSpPr>
      <xdr:spPr>
        <a:xfrm rot="16200000" flipH="1">
          <a:off x="13702367" y="14320556"/>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42</xdr:col>
      <xdr:colOff>7470</xdr:colOff>
      <xdr:row>33</xdr:row>
      <xdr:rowOff>141941</xdr:rowOff>
    </xdr:from>
    <xdr:to>
      <xdr:col>42</xdr:col>
      <xdr:colOff>92140</xdr:colOff>
      <xdr:row>34</xdr:row>
      <xdr:rowOff>4359</xdr:rowOff>
    </xdr:to>
    <xdr:cxnSp macro="">
      <xdr:nvCxnSpPr>
        <xdr:cNvPr id="36" name="Elbow Connector 35">
          <a:extLst>
            <a:ext uri="{FF2B5EF4-FFF2-40B4-BE49-F238E27FC236}">
              <a16:creationId xmlns:a16="http://schemas.microsoft.com/office/drawing/2014/main" id="{1FF5D5F1-F758-014E-80AD-B409684712E0}"/>
            </a:ext>
          </a:extLst>
        </xdr:cNvPr>
        <xdr:cNvCxnSpPr/>
      </xdr:nvCxnSpPr>
      <xdr:spPr>
        <a:xfrm rot="16200000" flipH="1">
          <a:off x="12678896" y="12794315"/>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44</xdr:col>
      <xdr:colOff>12700</xdr:colOff>
      <xdr:row>35</xdr:row>
      <xdr:rowOff>139700</xdr:rowOff>
    </xdr:from>
    <xdr:to>
      <xdr:col>44</xdr:col>
      <xdr:colOff>97370</xdr:colOff>
      <xdr:row>36</xdr:row>
      <xdr:rowOff>2118</xdr:rowOff>
    </xdr:to>
    <xdr:cxnSp macro="">
      <xdr:nvCxnSpPr>
        <xdr:cNvPr id="37" name="Elbow Connector 36">
          <a:extLst>
            <a:ext uri="{FF2B5EF4-FFF2-40B4-BE49-F238E27FC236}">
              <a16:creationId xmlns:a16="http://schemas.microsoft.com/office/drawing/2014/main" id="{ACBFF437-46EB-C548-B387-3250CE2B6627}"/>
            </a:ext>
          </a:extLst>
        </xdr:cNvPr>
        <xdr:cNvCxnSpPr/>
      </xdr:nvCxnSpPr>
      <xdr:spPr>
        <a:xfrm rot="16200000" flipH="1">
          <a:off x="13090526" y="13554074"/>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41</xdr:col>
      <xdr:colOff>104588</xdr:colOff>
      <xdr:row>36</xdr:row>
      <xdr:rowOff>0</xdr:rowOff>
    </xdr:from>
    <xdr:to>
      <xdr:col>41</xdr:col>
      <xdr:colOff>104588</xdr:colOff>
      <xdr:row>37</xdr:row>
      <xdr:rowOff>7471</xdr:rowOff>
    </xdr:to>
    <xdr:cxnSp macro="">
      <xdr:nvCxnSpPr>
        <xdr:cNvPr id="39" name="Straight Arrow Connector 38">
          <a:extLst>
            <a:ext uri="{FF2B5EF4-FFF2-40B4-BE49-F238E27FC236}">
              <a16:creationId xmlns:a16="http://schemas.microsoft.com/office/drawing/2014/main" id="{8F926D0D-5995-C093-2F34-E33001F45567}"/>
            </a:ext>
          </a:extLst>
        </xdr:cNvPr>
        <xdr:cNvCxnSpPr/>
      </xdr:nvCxnSpPr>
      <xdr:spPr>
        <a:xfrm>
          <a:off x="12652188" y="13716000"/>
          <a:ext cx="0" cy="388471"/>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46</xdr:col>
      <xdr:colOff>16933</xdr:colOff>
      <xdr:row>37</xdr:row>
      <xdr:rowOff>16933</xdr:rowOff>
    </xdr:from>
    <xdr:to>
      <xdr:col>47</xdr:col>
      <xdr:colOff>766</xdr:colOff>
      <xdr:row>37</xdr:row>
      <xdr:rowOff>373743</xdr:rowOff>
    </xdr:to>
    <xdr:sp macro="" textlink="">
      <xdr:nvSpPr>
        <xdr:cNvPr id="41" name="Diamond 40">
          <a:extLst>
            <a:ext uri="{FF2B5EF4-FFF2-40B4-BE49-F238E27FC236}">
              <a16:creationId xmlns:a16="http://schemas.microsoft.com/office/drawing/2014/main" id="{8AB7FDAE-0A83-6F40-A584-5BD157965462}"/>
            </a:ext>
          </a:extLst>
        </xdr:cNvPr>
        <xdr:cNvSpPr/>
      </xdr:nvSpPr>
      <xdr:spPr>
        <a:xfrm>
          <a:off x="13580533" y="14113933"/>
          <a:ext cx="187033" cy="356810"/>
        </a:xfrm>
        <a:prstGeom prst="diamond">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24</xdr:col>
      <xdr:colOff>100311</xdr:colOff>
      <xdr:row>26</xdr:row>
      <xdr:rowOff>45077</xdr:rowOff>
    </xdr:from>
    <xdr:to>
      <xdr:col>24</xdr:col>
      <xdr:colOff>100311</xdr:colOff>
      <xdr:row>26</xdr:row>
      <xdr:rowOff>378452</xdr:rowOff>
    </xdr:to>
    <xdr:cxnSp macro="">
      <xdr:nvCxnSpPr>
        <xdr:cNvPr id="9" name="Straight Arrow Connector 8">
          <a:extLst>
            <a:ext uri="{FF2B5EF4-FFF2-40B4-BE49-F238E27FC236}">
              <a16:creationId xmlns:a16="http://schemas.microsoft.com/office/drawing/2014/main" id="{3E78D07C-8FD9-39BE-AB7D-19705C3BE22E}"/>
            </a:ext>
          </a:extLst>
        </xdr:cNvPr>
        <xdr:cNvCxnSpPr/>
      </xdr:nvCxnSpPr>
      <xdr:spPr>
        <a:xfrm>
          <a:off x="9211181" y="9956599"/>
          <a:ext cx="0" cy="333375"/>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23</xdr:col>
      <xdr:colOff>27215</xdr:colOff>
      <xdr:row>24</xdr:row>
      <xdr:rowOff>172357</xdr:rowOff>
    </xdr:from>
    <xdr:to>
      <xdr:col>23</xdr:col>
      <xdr:colOff>108859</xdr:colOff>
      <xdr:row>25</xdr:row>
      <xdr:rowOff>18142</xdr:rowOff>
    </xdr:to>
    <xdr:cxnSp macro="">
      <xdr:nvCxnSpPr>
        <xdr:cNvPr id="13" name="Elbow Connector 12">
          <a:extLst>
            <a:ext uri="{FF2B5EF4-FFF2-40B4-BE49-F238E27FC236}">
              <a16:creationId xmlns:a16="http://schemas.microsoft.com/office/drawing/2014/main" id="{71F85EA1-E0AA-E646-9251-5C5396AD68CB}"/>
            </a:ext>
          </a:extLst>
        </xdr:cNvPr>
        <xdr:cNvCxnSpPr/>
      </xdr:nvCxnSpPr>
      <xdr:spPr>
        <a:xfrm rot="16200000" flipH="1">
          <a:off x="8790215" y="9388928"/>
          <a:ext cx="226785" cy="81644"/>
        </a:xfrm>
        <a:prstGeom prst="bentConnector3">
          <a:avLst>
            <a:gd name="adj1" fmla="val 50000"/>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72</xdr:col>
      <xdr:colOff>19537</xdr:colOff>
      <xdr:row>41</xdr:row>
      <xdr:rowOff>148654</xdr:rowOff>
    </xdr:from>
    <xdr:to>
      <xdr:col>72</xdr:col>
      <xdr:colOff>104207</xdr:colOff>
      <xdr:row>42</xdr:row>
      <xdr:rowOff>11072</xdr:rowOff>
    </xdr:to>
    <xdr:cxnSp macro="">
      <xdr:nvCxnSpPr>
        <xdr:cNvPr id="23" name="Elbow Connector 22">
          <a:extLst>
            <a:ext uri="{FF2B5EF4-FFF2-40B4-BE49-F238E27FC236}">
              <a16:creationId xmlns:a16="http://schemas.microsoft.com/office/drawing/2014/main" id="{C8593061-E73F-C944-8692-6C9207452BE0}"/>
            </a:ext>
          </a:extLst>
        </xdr:cNvPr>
        <xdr:cNvCxnSpPr/>
      </xdr:nvCxnSpPr>
      <xdr:spPr>
        <a:xfrm rot="16200000" flipH="1">
          <a:off x="18651496" y="15849028"/>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72</xdr:col>
      <xdr:colOff>9768</xdr:colOff>
      <xdr:row>43</xdr:row>
      <xdr:rowOff>138886</xdr:rowOff>
    </xdr:from>
    <xdr:to>
      <xdr:col>72</xdr:col>
      <xdr:colOff>94438</xdr:colOff>
      <xdr:row>44</xdr:row>
      <xdr:rowOff>1304</xdr:rowOff>
    </xdr:to>
    <xdr:cxnSp macro="">
      <xdr:nvCxnSpPr>
        <xdr:cNvPr id="24" name="Elbow Connector 23">
          <a:extLst>
            <a:ext uri="{FF2B5EF4-FFF2-40B4-BE49-F238E27FC236}">
              <a16:creationId xmlns:a16="http://schemas.microsoft.com/office/drawing/2014/main" id="{43C6831E-6BC0-634C-B0A8-EA9E489A6301}"/>
            </a:ext>
          </a:extLst>
        </xdr:cNvPr>
        <xdr:cNvCxnSpPr/>
      </xdr:nvCxnSpPr>
      <xdr:spPr>
        <a:xfrm rot="16200000" flipH="1">
          <a:off x="18641727" y="16601260"/>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73</xdr:col>
      <xdr:colOff>15874</xdr:colOff>
      <xdr:row>42</xdr:row>
      <xdr:rowOff>17991</xdr:rowOff>
    </xdr:from>
    <xdr:to>
      <xdr:col>74</xdr:col>
      <xdr:colOff>1661</xdr:colOff>
      <xdr:row>42</xdr:row>
      <xdr:rowOff>374801</xdr:rowOff>
    </xdr:to>
    <xdr:sp macro="" textlink="">
      <xdr:nvSpPr>
        <xdr:cNvPr id="26" name="Diamond 25">
          <a:extLst>
            <a:ext uri="{FF2B5EF4-FFF2-40B4-BE49-F238E27FC236}">
              <a16:creationId xmlns:a16="http://schemas.microsoft.com/office/drawing/2014/main" id="{EA29204B-AE53-E644-A1ED-032382F58ABE}"/>
            </a:ext>
          </a:extLst>
        </xdr:cNvPr>
        <xdr:cNvSpPr/>
      </xdr:nvSpPr>
      <xdr:spPr>
        <a:xfrm>
          <a:off x="18928291" y="16019991"/>
          <a:ext cx="186870" cy="356810"/>
        </a:xfrm>
        <a:prstGeom prst="diamond">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73</xdr:col>
      <xdr:colOff>15874</xdr:colOff>
      <xdr:row>44</xdr:row>
      <xdr:rowOff>17991</xdr:rowOff>
    </xdr:from>
    <xdr:to>
      <xdr:col>74</xdr:col>
      <xdr:colOff>1661</xdr:colOff>
      <xdr:row>44</xdr:row>
      <xdr:rowOff>374801</xdr:rowOff>
    </xdr:to>
    <xdr:sp macro="" textlink="">
      <xdr:nvSpPr>
        <xdr:cNvPr id="27" name="Diamond 26">
          <a:extLst>
            <a:ext uri="{FF2B5EF4-FFF2-40B4-BE49-F238E27FC236}">
              <a16:creationId xmlns:a16="http://schemas.microsoft.com/office/drawing/2014/main" id="{254E7071-BCCC-FF43-8BAB-0F819C4E989A}"/>
            </a:ext>
          </a:extLst>
        </xdr:cNvPr>
        <xdr:cNvSpPr/>
      </xdr:nvSpPr>
      <xdr:spPr>
        <a:xfrm>
          <a:off x="18928291" y="16781991"/>
          <a:ext cx="186870" cy="356810"/>
        </a:xfrm>
        <a:prstGeom prst="diamond">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47</xdr:col>
      <xdr:colOff>117289</xdr:colOff>
      <xdr:row>42</xdr:row>
      <xdr:rowOff>0</xdr:rowOff>
    </xdr:from>
    <xdr:to>
      <xdr:col>47</xdr:col>
      <xdr:colOff>120650</xdr:colOff>
      <xdr:row>55</xdr:row>
      <xdr:rowOff>0</xdr:rowOff>
    </xdr:to>
    <xdr:cxnSp macro="">
      <xdr:nvCxnSpPr>
        <xdr:cNvPr id="31" name="Straight Arrow Connector 30">
          <a:extLst>
            <a:ext uri="{FF2B5EF4-FFF2-40B4-BE49-F238E27FC236}">
              <a16:creationId xmlns:a16="http://schemas.microsoft.com/office/drawing/2014/main" id="{7E078523-E721-BC48-8C71-DC9F4AC3A731}"/>
            </a:ext>
          </a:extLst>
        </xdr:cNvPr>
        <xdr:cNvCxnSpPr/>
      </xdr:nvCxnSpPr>
      <xdr:spPr>
        <a:xfrm flipH="1">
          <a:off x="13884089" y="16002000"/>
          <a:ext cx="3361" cy="495300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47</xdr:col>
      <xdr:colOff>114300</xdr:colOff>
      <xdr:row>39</xdr:row>
      <xdr:rowOff>12700</xdr:rowOff>
    </xdr:from>
    <xdr:to>
      <xdr:col>47</xdr:col>
      <xdr:colOff>114300</xdr:colOff>
      <xdr:row>41</xdr:row>
      <xdr:rowOff>0</xdr:rowOff>
    </xdr:to>
    <xdr:cxnSp macro="">
      <xdr:nvCxnSpPr>
        <xdr:cNvPr id="40" name="Straight Arrow Connector 39">
          <a:extLst>
            <a:ext uri="{FF2B5EF4-FFF2-40B4-BE49-F238E27FC236}">
              <a16:creationId xmlns:a16="http://schemas.microsoft.com/office/drawing/2014/main" id="{770EE47F-8D0E-1241-865D-E438A3A6888B}"/>
            </a:ext>
          </a:extLst>
        </xdr:cNvPr>
        <xdr:cNvCxnSpPr/>
      </xdr:nvCxnSpPr>
      <xdr:spPr>
        <a:xfrm>
          <a:off x="13881100" y="14871700"/>
          <a:ext cx="0" cy="74930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38</xdr:col>
      <xdr:colOff>101600</xdr:colOff>
      <xdr:row>31</xdr:row>
      <xdr:rowOff>12700</xdr:rowOff>
    </xdr:from>
    <xdr:to>
      <xdr:col>38</xdr:col>
      <xdr:colOff>101600</xdr:colOff>
      <xdr:row>32</xdr:row>
      <xdr:rowOff>20171</xdr:rowOff>
    </xdr:to>
    <xdr:cxnSp macro="">
      <xdr:nvCxnSpPr>
        <xdr:cNvPr id="44" name="Straight Arrow Connector 43">
          <a:extLst>
            <a:ext uri="{FF2B5EF4-FFF2-40B4-BE49-F238E27FC236}">
              <a16:creationId xmlns:a16="http://schemas.microsoft.com/office/drawing/2014/main" id="{0A8B080C-687C-EA4B-B72B-0D1EE6AE3059}"/>
            </a:ext>
          </a:extLst>
        </xdr:cNvPr>
        <xdr:cNvCxnSpPr/>
      </xdr:nvCxnSpPr>
      <xdr:spPr>
        <a:xfrm>
          <a:off x="12039600" y="11823700"/>
          <a:ext cx="0" cy="388471"/>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22</xdr:col>
      <xdr:colOff>114300</xdr:colOff>
      <xdr:row>23</xdr:row>
      <xdr:rowOff>12700</xdr:rowOff>
    </xdr:from>
    <xdr:to>
      <xdr:col>22</xdr:col>
      <xdr:colOff>114300</xdr:colOff>
      <xdr:row>24</xdr:row>
      <xdr:rowOff>20171</xdr:rowOff>
    </xdr:to>
    <xdr:cxnSp macro="">
      <xdr:nvCxnSpPr>
        <xdr:cNvPr id="45" name="Straight Arrow Connector 44">
          <a:extLst>
            <a:ext uri="{FF2B5EF4-FFF2-40B4-BE49-F238E27FC236}">
              <a16:creationId xmlns:a16="http://schemas.microsoft.com/office/drawing/2014/main" id="{14718883-C16B-4045-8ECE-B31080D47A9C}"/>
            </a:ext>
          </a:extLst>
        </xdr:cNvPr>
        <xdr:cNvCxnSpPr/>
      </xdr:nvCxnSpPr>
      <xdr:spPr>
        <a:xfrm>
          <a:off x="8801100" y="8775700"/>
          <a:ext cx="0" cy="388471"/>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15</xdr:col>
      <xdr:colOff>114300</xdr:colOff>
      <xdr:row>17</xdr:row>
      <xdr:rowOff>12700</xdr:rowOff>
    </xdr:from>
    <xdr:to>
      <xdr:col>15</xdr:col>
      <xdr:colOff>114300</xdr:colOff>
      <xdr:row>18</xdr:row>
      <xdr:rowOff>20171</xdr:rowOff>
    </xdr:to>
    <xdr:cxnSp macro="">
      <xdr:nvCxnSpPr>
        <xdr:cNvPr id="46" name="Straight Arrow Connector 45">
          <a:extLst>
            <a:ext uri="{FF2B5EF4-FFF2-40B4-BE49-F238E27FC236}">
              <a16:creationId xmlns:a16="http://schemas.microsoft.com/office/drawing/2014/main" id="{5F9187A8-5B3C-1643-8BB2-8CE531849198}"/>
            </a:ext>
          </a:extLst>
        </xdr:cNvPr>
        <xdr:cNvCxnSpPr/>
      </xdr:nvCxnSpPr>
      <xdr:spPr>
        <a:xfrm>
          <a:off x="7378700" y="6489700"/>
          <a:ext cx="0" cy="388471"/>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12</xdr:col>
      <xdr:colOff>101600</xdr:colOff>
      <xdr:row>11</xdr:row>
      <xdr:rowOff>0</xdr:rowOff>
    </xdr:from>
    <xdr:to>
      <xdr:col>12</xdr:col>
      <xdr:colOff>101600</xdr:colOff>
      <xdr:row>12</xdr:row>
      <xdr:rowOff>7471</xdr:rowOff>
    </xdr:to>
    <xdr:cxnSp macro="">
      <xdr:nvCxnSpPr>
        <xdr:cNvPr id="47" name="Straight Arrow Connector 46">
          <a:extLst>
            <a:ext uri="{FF2B5EF4-FFF2-40B4-BE49-F238E27FC236}">
              <a16:creationId xmlns:a16="http://schemas.microsoft.com/office/drawing/2014/main" id="{F4109FFD-B3CB-224C-8BE4-FD4154A360D6}"/>
            </a:ext>
          </a:extLst>
        </xdr:cNvPr>
        <xdr:cNvCxnSpPr/>
      </xdr:nvCxnSpPr>
      <xdr:spPr>
        <a:xfrm>
          <a:off x="6756400" y="4191000"/>
          <a:ext cx="0" cy="388471"/>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74</xdr:col>
      <xdr:colOff>100463</xdr:colOff>
      <xdr:row>45</xdr:row>
      <xdr:rowOff>368300</xdr:rowOff>
    </xdr:from>
    <xdr:to>
      <xdr:col>74</xdr:col>
      <xdr:colOff>101600</xdr:colOff>
      <xdr:row>50</xdr:row>
      <xdr:rowOff>1</xdr:rowOff>
    </xdr:to>
    <xdr:cxnSp macro="">
      <xdr:nvCxnSpPr>
        <xdr:cNvPr id="50" name="Straight Arrow Connector 49">
          <a:extLst>
            <a:ext uri="{FF2B5EF4-FFF2-40B4-BE49-F238E27FC236}">
              <a16:creationId xmlns:a16="http://schemas.microsoft.com/office/drawing/2014/main" id="{508FCBCC-C137-3D40-B16A-892443DDE629}"/>
            </a:ext>
          </a:extLst>
        </xdr:cNvPr>
        <xdr:cNvCxnSpPr>
          <a:endCxn id="2" idx="0"/>
        </xdr:cNvCxnSpPr>
      </xdr:nvCxnSpPr>
      <xdr:spPr>
        <a:xfrm flipH="1">
          <a:off x="19353663" y="17513300"/>
          <a:ext cx="1137" cy="1536701"/>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35</xdr:col>
      <xdr:colOff>10583</xdr:colOff>
      <xdr:row>29</xdr:row>
      <xdr:rowOff>137583</xdr:rowOff>
    </xdr:from>
    <xdr:to>
      <xdr:col>35</xdr:col>
      <xdr:colOff>95253</xdr:colOff>
      <xdr:row>30</xdr:row>
      <xdr:rowOff>1</xdr:rowOff>
    </xdr:to>
    <xdr:cxnSp macro="">
      <xdr:nvCxnSpPr>
        <xdr:cNvPr id="52" name="Elbow Connector 51">
          <a:extLst>
            <a:ext uri="{FF2B5EF4-FFF2-40B4-BE49-F238E27FC236}">
              <a16:creationId xmlns:a16="http://schemas.microsoft.com/office/drawing/2014/main" id="{DDC56D82-B2D4-4E4B-A6F1-EAD350295257}"/>
            </a:ext>
          </a:extLst>
        </xdr:cNvPr>
        <xdr:cNvCxnSpPr/>
      </xdr:nvCxnSpPr>
      <xdr:spPr>
        <a:xfrm rot="16200000" flipH="1">
          <a:off x="11202459" y="11265957"/>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74</xdr:col>
      <xdr:colOff>9769</xdr:colOff>
      <xdr:row>50</xdr:row>
      <xdr:rowOff>1</xdr:rowOff>
    </xdr:from>
    <xdr:to>
      <xdr:col>74</xdr:col>
      <xdr:colOff>191157</xdr:colOff>
      <xdr:row>50</xdr:row>
      <xdr:rowOff>356811</xdr:rowOff>
    </xdr:to>
    <xdr:sp macro="" textlink="">
      <xdr:nvSpPr>
        <xdr:cNvPr id="2" name="Diamond 1">
          <a:extLst>
            <a:ext uri="{FF2B5EF4-FFF2-40B4-BE49-F238E27FC236}">
              <a16:creationId xmlns:a16="http://schemas.microsoft.com/office/drawing/2014/main" id="{1335E30E-61A4-2B47-A180-A96DF765EE1B}"/>
            </a:ext>
          </a:extLst>
        </xdr:cNvPr>
        <xdr:cNvSpPr/>
      </xdr:nvSpPr>
      <xdr:spPr>
        <a:xfrm>
          <a:off x="19391923" y="19059770"/>
          <a:ext cx="181388" cy="356810"/>
        </a:xfrm>
        <a:prstGeom prst="diamond">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107</xdr:col>
      <xdr:colOff>0</xdr:colOff>
      <xdr:row>53</xdr:row>
      <xdr:rowOff>0</xdr:rowOff>
    </xdr:from>
    <xdr:to>
      <xdr:col>107</xdr:col>
      <xdr:colOff>200025</xdr:colOff>
      <xdr:row>54</xdr:row>
      <xdr:rowOff>0</xdr:rowOff>
    </xdr:to>
    <xdr:sp macro="" textlink="">
      <xdr:nvSpPr>
        <xdr:cNvPr id="4" name="Diamond 3">
          <a:extLst>
            <a:ext uri="{FF2B5EF4-FFF2-40B4-BE49-F238E27FC236}">
              <a16:creationId xmlns:a16="http://schemas.microsoft.com/office/drawing/2014/main" id="{0E03FBB1-C5A4-7B44-B3FB-75489B83DE2E}"/>
            </a:ext>
          </a:extLst>
        </xdr:cNvPr>
        <xdr:cNvSpPr/>
      </xdr:nvSpPr>
      <xdr:spPr>
        <a:xfrm>
          <a:off x="25958800" y="20193000"/>
          <a:ext cx="200025" cy="381000"/>
        </a:xfrm>
        <a:prstGeom prst="diamond">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47</xdr:col>
      <xdr:colOff>0</xdr:colOff>
      <xdr:row>55</xdr:row>
      <xdr:rowOff>0</xdr:rowOff>
    </xdr:from>
    <xdr:to>
      <xdr:col>48</xdr:col>
      <xdr:colOff>4640</xdr:colOff>
      <xdr:row>56</xdr:row>
      <xdr:rowOff>0</xdr:rowOff>
    </xdr:to>
    <xdr:sp macro="" textlink="">
      <xdr:nvSpPr>
        <xdr:cNvPr id="5" name="Diamond 4">
          <a:extLst>
            <a:ext uri="{FF2B5EF4-FFF2-40B4-BE49-F238E27FC236}">
              <a16:creationId xmlns:a16="http://schemas.microsoft.com/office/drawing/2014/main" id="{74D53CE5-5A5C-AE4E-90C4-2D8C84A52CB5}"/>
            </a:ext>
          </a:extLst>
        </xdr:cNvPr>
        <xdr:cNvSpPr/>
      </xdr:nvSpPr>
      <xdr:spPr>
        <a:xfrm>
          <a:off x="13448974" y="21459744"/>
          <a:ext cx="200025" cy="390769"/>
        </a:xfrm>
        <a:prstGeom prst="diamond">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75</xdr:col>
      <xdr:colOff>14941</xdr:colOff>
      <xdr:row>45</xdr:row>
      <xdr:rowOff>134471</xdr:rowOff>
    </xdr:from>
    <xdr:to>
      <xdr:col>75</xdr:col>
      <xdr:colOff>99611</xdr:colOff>
      <xdr:row>45</xdr:row>
      <xdr:rowOff>377889</xdr:rowOff>
    </xdr:to>
    <xdr:cxnSp macro="">
      <xdr:nvCxnSpPr>
        <xdr:cNvPr id="11" name="Elbow Connector 10">
          <a:extLst>
            <a:ext uri="{FF2B5EF4-FFF2-40B4-BE49-F238E27FC236}">
              <a16:creationId xmlns:a16="http://schemas.microsoft.com/office/drawing/2014/main" id="{CA4D84FD-BBC9-7246-9A43-03258BA7B2F2}"/>
            </a:ext>
          </a:extLst>
        </xdr:cNvPr>
        <xdr:cNvCxnSpPr/>
      </xdr:nvCxnSpPr>
      <xdr:spPr>
        <a:xfrm rot="16200000" flipH="1">
          <a:off x="19291861" y="17366316"/>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78</xdr:col>
      <xdr:colOff>14941</xdr:colOff>
      <xdr:row>46</xdr:row>
      <xdr:rowOff>134471</xdr:rowOff>
    </xdr:from>
    <xdr:to>
      <xdr:col>78</xdr:col>
      <xdr:colOff>99611</xdr:colOff>
      <xdr:row>46</xdr:row>
      <xdr:rowOff>377889</xdr:rowOff>
    </xdr:to>
    <xdr:cxnSp macro="">
      <xdr:nvCxnSpPr>
        <xdr:cNvPr id="14" name="Elbow Connector 13">
          <a:extLst>
            <a:ext uri="{FF2B5EF4-FFF2-40B4-BE49-F238E27FC236}">
              <a16:creationId xmlns:a16="http://schemas.microsoft.com/office/drawing/2014/main" id="{0313A6BF-D0EF-9647-BF4E-CE3316C12877}"/>
            </a:ext>
          </a:extLst>
        </xdr:cNvPr>
        <xdr:cNvCxnSpPr/>
      </xdr:nvCxnSpPr>
      <xdr:spPr>
        <a:xfrm rot="16200000" flipH="1">
          <a:off x="19896979" y="17747316"/>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82</xdr:col>
      <xdr:colOff>14941</xdr:colOff>
      <xdr:row>47</xdr:row>
      <xdr:rowOff>134471</xdr:rowOff>
    </xdr:from>
    <xdr:to>
      <xdr:col>82</xdr:col>
      <xdr:colOff>99611</xdr:colOff>
      <xdr:row>47</xdr:row>
      <xdr:rowOff>377889</xdr:rowOff>
    </xdr:to>
    <xdr:cxnSp macro="">
      <xdr:nvCxnSpPr>
        <xdr:cNvPr id="25" name="Elbow Connector 24">
          <a:extLst>
            <a:ext uri="{FF2B5EF4-FFF2-40B4-BE49-F238E27FC236}">
              <a16:creationId xmlns:a16="http://schemas.microsoft.com/office/drawing/2014/main" id="{C85C793B-31DD-404F-8736-1071BFA3BA4C}"/>
            </a:ext>
          </a:extLst>
        </xdr:cNvPr>
        <xdr:cNvCxnSpPr/>
      </xdr:nvCxnSpPr>
      <xdr:spPr>
        <a:xfrm rot="16200000" flipH="1">
          <a:off x="20703802" y="18128316"/>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94</xdr:col>
      <xdr:colOff>14941</xdr:colOff>
      <xdr:row>50</xdr:row>
      <xdr:rowOff>134471</xdr:rowOff>
    </xdr:from>
    <xdr:to>
      <xdr:col>94</xdr:col>
      <xdr:colOff>99611</xdr:colOff>
      <xdr:row>50</xdr:row>
      <xdr:rowOff>377889</xdr:rowOff>
    </xdr:to>
    <xdr:cxnSp macro="">
      <xdr:nvCxnSpPr>
        <xdr:cNvPr id="28" name="Elbow Connector 27">
          <a:extLst>
            <a:ext uri="{FF2B5EF4-FFF2-40B4-BE49-F238E27FC236}">
              <a16:creationId xmlns:a16="http://schemas.microsoft.com/office/drawing/2014/main" id="{8ADBC0A3-F322-084B-B63C-88F1A09BCD65}"/>
            </a:ext>
          </a:extLst>
        </xdr:cNvPr>
        <xdr:cNvCxnSpPr/>
      </xdr:nvCxnSpPr>
      <xdr:spPr>
        <a:xfrm rot="16200000" flipH="1">
          <a:off x="23124273" y="19271316"/>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97</xdr:col>
      <xdr:colOff>14941</xdr:colOff>
      <xdr:row>51</xdr:row>
      <xdr:rowOff>134471</xdr:rowOff>
    </xdr:from>
    <xdr:to>
      <xdr:col>97</xdr:col>
      <xdr:colOff>99611</xdr:colOff>
      <xdr:row>51</xdr:row>
      <xdr:rowOff>377889</xdr:rowOff>
    </xdr:to>
    <xdr:cxnSp macro="">
      <xdr:nvCxnSpPr>
        <xdr:cNvPr id="32" name="Elbow Connector 31">
          <a:extLst>
            <a:ext uri="{FF2B5EF4-FFF2-40B4-BE49-F238E27FC236}">
              <a16:creationId xmlns:a16="http://schemas.microsoft.com/office/drawing/2014/main" id="{855E6152-5860-9447-BC42-4F9FBB87CE44}"/>
            </a:ext>
          </a:extLst>
        </xdr:cNvPr>
        <xdr:cNvCxnSpPr/>
      </xdr:nvCxnSpPr>
      <xdr:spPr>
        <a:xfrm rot="16200000" flipH="1">
          <a:off x="23729391" y="19652316"/>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101</xdr:col>
      <xdr:colOff>14941</xdr:colOff>
      <xdr:row>52</xdr:row>
      <xdr:rowOff>134471</xdr:rowOff>
    </xdr:from>
    <xdr:to>
      <xdr:col>101</xdr:col>
      <xdr:colOff>99611</xdr:colOff>
      <xdr:row>52</xdr:row>
      <xdr:rowOff>377889</xdr:rowOff>
    </xdr:to>
    <xdr:cxnSp macro="">
      <xdr:nvCxnSpPr>
        <xdr:cNvPr id="33" name="Elbow Connector 32">
          <a:extLst>
            <a:ext uri="{FF2B5EF4-FFF2-40B4-BE49-F238E27FC236}">
              <a16:creationId xmlns:a16="http://schemas.microsoft.com/office/drawing/2014/main" id="{BC917FE3-0F29-0B42-8746-F6D5BA98F0FE}"/>
            </a:ext>
          </a:extLst>
        </xdr:cNvPr>
        <xdr:cNvCxnSpPr/>
      </xdr:nvCxnSpPr>
      <xdr:spPr>
        <a:xfrm rot="16200000" flipH="1">
          <a:off x="24536214" y="20033316"/>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51</xdr:col>
      <xdr:colOff>14941</xdr:colOff>
      <xdr:row>55</xdr:row>
      <xdr:rowOff>134471</xdr:rowOff>
    </xdr:from>
    <xdr:to>
      <xdr:col>51</xdr:col>
      <xdr:colOff>99611</xdr:colOff>
      <xdr:row>55</xdr:row>
      <xdr:rowOff>377889</xdr:rowOff>
    </xdr:to>
    <xdr:cxnSp macro="">
      <xdr:nvCxnSpPr>
        <xdr:cNvPr id="38" name="Elbow Connector 37">
          <a:extLst>
            <a:ext uri="{FF2B5EF4-FFF2-40B4-BE49-F238E27FC236}">
              <a16:creationId xmlns:a16="http://schemas.microsoft.com/office/drawing/2014/main" id="{1F8ED440-EEE4-DE4D-BE38-0E8480CDFD3C}"/>
            </a:ext>
          </a:extLst>
        </xdr:cNvPr>
        <xdr:cNvCxnSpPr/>
      </xdr:nvCxnSpPr>
      <xdr:spPr>
        <a:xfrm rot="16200000" flipH="1">
          <a:off x="14450920" y="21176316"/>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55</xdr:col>
      <xdr:colOff>14941</xdr:colOff>
      <xdr:row>56</xdr:row>
      <xdr:rowOff>134471</xdr:rowOff>
    </xdr:from>
    <xdr:to>
      <xdr:col>55</xdr:col>
      <xdr:colOff>99611</xdr:colOff>
      <xdr:row>56</xdr:row>
      <xdr:rowOff>377889</xdr:rowOff>
    </xdr:to>
    <xdr:cxnSp macro="">
      <xdr:nvCxnSpPr>
        <xdr:cNvPr id="43" name="Elbow Connector 42">
          <a:extLst>
            <a:ext uri="{FF2B5EF4-FFF2-40B4-BE49-F238E27FC236}">
              <a16:creationId xmlns:a16="http://schemas.microsoft.com/office/drawing/2014/main" id="{2E7B73CE-0CEA-6E4E-A5EA-D80F7C785C58}"/>
            </a:ext>
          </a:extLst>
        </xdr:cNvPr>
        <xdr:cNvCxnSpPr/>
      </xdr:nvCxnSpPr>
      <xdr:spPr>
        <a:xfrm rot="16200000" flipH="1">
          <a:off x="15257743" y="21557316"/>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70</xdr:col>
      <xdr:colOff>14941</xdr:colOff>
      <xdr:row>57</xdr:row>
      <xdr:rowOff>134471</xdr:rowOff>
    </xdr:from>
    <xdr:to>
      <xdr:col>70</xdr:col>
      <xdr:colOff>99611</xdr:colOff>
      <xdr:row>57</xdr:row>
      <xdr:rowOff>377889</xdr:rowOff>
    </xdr:to>
    <xdr:cxnSp macro="">
      <xdr:nvCxnSpPr>
        <xdr:cNvPr id="48" name="Elbow Connector 47">
          <a:extLst>
            <a:ext uri="{FF2B5EF4-FFF2-40B4-BE49-F238E27FC236}">
              <a16:creationId xmlns:a16="http://schemas.microsoft.com/office/drawing/2014/main" id="{5D6F16CA-1574-B84D-8E2F-AC160DB95756}"/>
            </a:ext>
          </a:extLst>
        </xdr:cNvPr>
        <xdr:cNvCxnSpPr/>
      </xdr:nvCxnSpPr>
      <xdr:spPr>
        <a:xfrm rot="16200000" flipH="1">
          <a:off x="18283332" y="21938316"/>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107</xdr:col>
      <xdr:colOff>100013</xdr:colOff>
      <xdr:row>54</xdr:row>
      <xdr:rowOff>0</xdr:rowOff>
    </xdr:from>
    <xdr:to>
      <xdr:col>107</xdr:col>
      <xdr:colOff>100013</xdr:colOff>
      <xdr:row>61</xdr:row>
      <xdr:rowOff>0</xdr:rowOff>
    </xdr:to>
    <xdr:cxnSp macro="">
      <xdr:nvCxnSpPr>
        <xdr:cNvPr id="49" name="Straight Arrow Connector 48">
          <a:extLst>
            <a:ext uri="{FF2B5EF4-FFF2-40B4-BE49-F238E27FC236}">
              <a16:creationId xmlns:a16="http://schemas.microsoft.com/office/drawing/2014/main" id="{70F08CCC-181F-EF4C-87BD-0E2D573CE38F}"/>
            </a:ext>
          </a:extLst>
        </xdr:cNvPr>
        <xdr:cNvCxnSpPr>
          <a:cxnSpLocks/>
          <a:stCxn id="4" idx="2"/>
        </xdr:cNvCxnSpPr>
      </xdr:nvCxnSpPr>
      <xdr:spPr>
        <a:xfrm>
          <a:off x="26058813" y="20574000"/>
          <a:ext cx="0" cy="266700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110</xdr:col>
      <xdr:colOff>25400</xdr:colOff>
      <xdr:row>63</xdr:row>
      <xdr:rowOff>8466</xdr:rowOff>
    </xdr:from>
    <xdr:to>
      <xdr:col>111</xdr:col>
      <xdr:colOff>1058</xdr:colOff>
      <xdr:row>63</xdr:row>
      <xdr:rowOff>368300</xdr:rowOff>
    </xdr:to>
    <xdr:sp macro="" textlink="">
      <xdr:nvSpPr>
        <xdr:cNvPr id="58" name="Diamond 57">
          <a:extLst>
            <a:ext uri="{FF2B5EF4-FFF2-40B4-BE49-F238E27FC236}">
              <a16:creationId xmlns:a16="http://schemas.microsoft.com/office/drawing/2014/main" id="{E5AB19DD-6694-E34C-BA97-9103366075ED}"/>
            </a:ext>
          </a:extLst>
        </xdr:cNvPr>
        <xdr:cNvSpPr/>
      </xdr:nvSpPr>
      <xdr:spPr>
        <a:xfrm>
          <a:off x="26593800" y="24011466"/>
          <a:ext cx="178858" cy="359834"/>
        </a:xfrm>
        <a:prstGeom prst="diamond">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88</xdr:col>
      <xdr:colOff>0</xdr:colOff>
      <xdr:row>58</xdr:row>
      <xdr:rowOff>0</xdr:rowOff>
    </xdr:from>
    <xdr:to>
      <xdr:col>88</xdr:col>
      <xdr:colOff>200025</xdr:colOff>
      <xdr:row>59</xdr:row>
      <xdr:rowOff>0</xdr:rowOff>
    </xdr:to>
    <xdr:sp macro="" textlink="">
      <xdr:nvSpPr>
        <xdr:cNvPr id="59" name="Diamond 58">
          <a:extLst>
            <a:ext uri="{FF2B5EF4-FFF2-40B4-BE49-F238E27FC236}">
              <a16:creationId xmlns:a16="http://schemas.microsoft.com/office/drawing/2014/main" id="{84C7BC50-4E10-914C-8843-D45DC28E8F9B}"/>
            </a:ext>
          </a:extLst>
        </xdr:cNvPr>
        <xdr:cNvSpPr/>
      </xdr:nvSpPr>
      <xdr:spPr>
        <a:xfrm>
          <a:off x="22098000" y="22098000"/>
          <a:ext cx="200025" cy="381000"/>
        </a:xfrm>
        <a:prstGeom prst="diamond">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29</xdr:col>
      <xdr:colOff>0</xdr:colOff>
      <xdr:row>27</xdr:row>
      <xdr:rowOff>0</xdr:rowOff>
    </xdr:from>
    <xdr:to>
      <xdr:col>29</xdr:col>
      <xdr:colOff>200025</xdr:colOff>
      <xdr:row>28</xdr:row>
      <xdr:rowOff>0</xdr:rowOff>
    </xdr:to>
    <xdr:sp macro="" textlink="">
      <xdr:nvSpPr>
        <xdr:cNvPr id="60" name="Diamond 59">
          <a:extLst>
            <a:ext uri="{FF2B5EF4-FFF2-40B4-BE49-F238E27FC236}">
              <a16:creationId xmlns:a16="http://schemas.microsoft.com/office/drawing/2014/main" id="{04C52EF7-9EC6-1C49-B1DA-2F1189DC1FAF}"/>
            </a:ext>
          </a:extLst>
        </xdr:cNvPr>
        <xdr:cNvSpPr/>
      </xdr:nvSpPr>
      <xdr:spPr>
        <a:xfrm>
          <a:off x="10109200" y="10287000"/>
          <a:ext cx="200025" cy="381000"/>
        </a:xfrm>
        <a:prstGeom prst="diamond">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109</xdr:col>
      <xdr:colOff>12700</xdr:colOff>
      <xdr:row>61</xdr:row>
      <xdr:rowOff>152400</xdr:rowOff>
    </xdr:from>
    <xdr:to>
      <xdr:col>109</xdr:col>
      <xdr:colOff>97370</xdr:colOff>
      <xdr:row>62</xdr:row>
      <xdr:rowOff>14818</xdr:rowOff>
    </xdr:to>
    <xdr:cxnSp macro="">
      <xdr:nvCxnSpPr>
        <xdr:cNvPr id="61" name="Elbow Connector 60">
          <a:extLst>
            <a:ext uri="{FF2B5EF4-FFF2-40B4-BE49-F238E27FC236}">
              <a16:creationId xmlns:a16="http://schemas.microsoft.com/office/drawing/2014/main" id="{35B5C47D-D708-4E4D-B103-1799D606BD20}"/>
            </a:ext>
          </a:extLst>
        </xdr:cNvPr>
        <xdr:cNvCxnSpPr/>
      </xdr:nvCxnSpPr>
      <xdr:spPr>
        <a:xfrm rot="16200000" flipH="1">
          <a:off x="26298526" y="23472774"/>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110</xdr:col>
      <xdr:colOff>12699</xdr:colOff>
      <xdr:row>62</xdr:row>
      <xdr:rowOff>165100</xdr:rowOff>
    </xdr:from>
    <xdr:to>
      <xdr:col>110</xdr:col>
      <xdr:colOff>114828</xdr:colOff>
      <xdr:row>63</xdr:row>
      <xdr:rowOff>8466</xdr:rowOff>
    </xdr:to>
    <xdr:cxnSp macro="">
      <xdr:nvCxnSpPr>
        <xdr:cNvPr id="62" name="Elbow Connector 61">
          <a:extLst>
            <a:ext uri="{FF2B5EF4-FFF2-40B4-BE49-F238E27FC236}">
              <a16:creationId xmlns:a16="http://schemas.microsoft.com/office/drawing/2014/main" id="{91F5031A-1F26-9C44-9397-47CDF71DA2E1}"/>
            </a:ext>
          </a:extLst>
        </xdr:cNvPr>
        <xdr:cNvCxnSpPr>
          <a:endCxn id="58" idx="0"/>
        </xdr:cNvCxnSpPr>
      </xdr:nvCxnSpPr>
      <xdr:spPr>
        <a:xfrm rot="16200000" flipH="1">
          <a:off x="26519981" y="23848218"/>
          <a:ext cx="224366" cy="102129"/>
        </a:xfrm>
        <a:prstGeom prst="bentConnector3">
          <a:avLst>
            <a:gd name="adj1" fmla="val -94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113</xdr:col>
      <xdr:colOff>12701</xdr:colOff>
      <xdr:row>65</xdr:row>
      <xdr:rowOff>165101</xdr:rowOff>
    </xdr:from>
    <xdr:to>
      <xdr:col>113</xdr:col>
      <xdr:colOff>114830</xdr:colOff>
      <xdr:row>66</xdr:row>
      <xdr:rowOff>8467</xdr:rowOff>
    </xdr:to>
    <xdr:cxnSp macro="">
      <xdr:nvCxnSpPr>
        <xdr:cNvPr id="65" name="Elbow Connector 64">
          <a:extLst>
            <a:ext uri="{FF2B5EF4-FFF2-40B4-BE49-F238E27FC236}">
              <a16:creationId xmlns:a16="http://schemas.microsoft.com/office/drawing/2014/main" id="{584DDF8B-D4B0-E04A-80D3-F3322FBEA8F9}"/>
            </a:ext>
          </a:extLst>
        </xdr:cNvPr>
        <xdr:cNvCxnSpPr/>
      </xdr:nvCxnSpPr>
      <xdr:spPr>
        <a:xfrm rot="16200000" flipH="1">
          <a:off x="27129583" y="24991219"/>
          <a:ext cx="224366" cy="102129"/>
        </a:xfrm>
        <a:prstGeom prst="bentConnector3">
          <a:avLst>
            <a:gd name="adj1" fmla="val -94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114</xdr:col>
      <xdr:colOff>25400</xdr:colOff>
      <xdr:row>66</xdr:row>
      <xdr:rowOff>12700</xdr:rowOff>
    </xdr:from>
    <xdr:to>
      <xdr:col>115</xdr:col>
      <xdr:colOff>1058</xdr:colOff>
      <xdr:row>66</xdr:row>
      <xdr:rowOff>372534</xdr:rowOff>
    </xdr:to>
    <xdr:sp macro="" textlink="">
      <xdr:nvSpPr>
        <xdr:cNvPr id="66" name="Diamond 65">
          <a:extLst>
            <a:ext uri="{FF2B5EF4-FFF2-40B4-BE49-F238E27FC236}">
              <a16:creationId xmlns:a16="http://schemas.microsoft.com/office/drawing/2014/main" id="{910257D5-4A6E-2042-A347-A29A21AF6E53}"/>
            </a:ext>
          </a:extLst>
        </xdr:cNvPr>
        <xdr:cNvSpPr/>
      </xdr:nvSpPr>
      <xdr:spPr>
        <a:xfrm>
          <a:off x="27406600" y="25158700"/>
          <a:ext cx="178858" cy="359834"/>
        </a:xfrm>
        <a:prstGeom prst="diamond">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110</xdr:col>
      <xdr:colOff>108857</xdr:colOff>
      <xdr:row>63</xdr:row>
      <xdr:rowOff>368300</xdr:rowOff>
    </xdr:from>
    <xdr:to>
      <xdr:col>110</xdr:col>
      <xdr:colOff>108857</xdr:colOff>
      <xdr:row>65</xdr:row>
      <xdr:rowOff>263071</xdr:rowOff>
    </xdr:to>
    <xdr:cxnSp macro="">
      <xdr:nvCxnSpPr>
        <xdr:cNvPr id="73" name="Straight Connector 72">
          <a:extLst>
            <a:ext uri="{FF2B5EF4-FFF2-40B4-BE49-F238E27FC236}">
              <a16:creationId xmlns:a16="http://schemas.microsoft.com/office/drawing/2014/main" id="{059D4747-878B-FA64-3F0D-AAADDCB61D90}"/>
            </a:ext>
          </a:extLst>
        </xdr:cNvPr>
        <xdr:cNvCxnSpPr>
          <a:stCxn id="58" idx="2"/>
        </xdr:cNvCxnSpPr>
      </xdr:nvCxnSpPr>
      <xdr:spPr>
        <a:xfrm flipH="1">
          <a:off x="26307143" y="24371300"/>
          <a:ext cx="0" cy="656771"/>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110</xdr:col>
      <xdr:colOff>99785</xdr:colOff>
      <xdr:row>65</xdr:row>
      <xdr:rowOff>281214</xdr:rowOff>
    </xdr:from>
    <xdr:to>
      <xdr:col>111</xdr:col>
      <xdr:colOff>9072</xdr:colOff>
      <xdr:row>65</xdr:row>
      <xdr:rowOff>281214</xdr:rowOff>
    </xdr:to>
    <xdr:cxnSp macro="">
      <xdr:nvCxnSpPr>
        <xdr:cNvPr id="77" name="Straight Arrow Connector 76">
          <a:extLst>
            <a:ext uri="{FF2B5EF4-FFF2-40B4-BE49-F238E27FC236}">
              <a16:creationId xmlns:a16="http://schemas.microsoft.com/office/drawing/2014/main" id="{2F837371-0E3C-425B-C48F-81CEC8D28228}"/>
            </a:ext>
          </a:extLst>
        </xdr:cNvPr>
        <xdr:cNvCxnSpPr/>
      </xdr:nvCxnSpPr>
      <xdr:spPr>
        <a:xfrm>
          <a:off x="26298071" y="25046214"/>
          <a:ext cx="108858" cy="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H197"/>
  <sheetViews>
    <sheetView showGridLines="0" tabSelected="1" showRuler="0" topLeftCell="BZ63" zoomScale="70" zoomScaleNormal="70" zoomScalePageLayoutView="70" workbookViewId="0">
      <selection activeCell="DN65" sqref="DN65"/>
    </sheetView>
  </sheetViews>
  <sheetFormatPr baseColWidth="10" defaultColWidth="8.6640625" defaultRowHeight="30" customHeight="1" x14ac:dyDescent="0.15"/>
  <cols>
    <col min="1" max="1" width="2.6640625" style="10" customWidth="1"/>
    <col min="2" max="2" width="22.6640625" customWidth="1"/>
    <col min="3" max="3" width="16.6640625" customWidth="1"/>
    <col min="4" max="4" width="10.6640625" customWidth="1"/>
    <col min="5" max="5" width="10.6640625" style="2" customWidth="1"/>
    <col min="6" max="6" width="10.6640625" customWidth="1"/>
    <col min="7" max="7" width="2.6640625" customWidth="1"/>
    <col min="8" max="8" width="6" hidden="1" customWidth="1"/>
    <col min="9" max="121" width="2.6640625" customWidth="1"/>
  </cols>
  <sheetData>
    <row r="1" spans="1:120" ht="90" customHeight="1" x14ac:dyDescent="0.85">
      <c r="A1" s="11"/>
      <c r="B1" s="83" t="s">
        <v>21</v>
      </c>
      <c r="C1" s="13"/>
      <c r="D1" s="14"/>
      <c r="E1" s="15"/>
      <c r="F1" s="16"/>
      <c r="H1" s="1"/>
      <c r="I1" s="115" t="s">
        <v>41</v>
      </c>
      <c r="J1" s="116"/>
      <c r="K1" s="116"/>
      <c r="L1" s="116"/>
      <c r="M1" s="116"/>
      <c r="N1" s="116"/>
      <c r="O1" s="116"/>
      <c r="P1" s="19"/>
      <c r="Q1" s="113">
        <f>DATE(2025,5,8)</f>
        <v>45785</v>
      </c>
      <c r="R1" s="114"/>
      <c r="S1" s="114"/>
      <c r="T1" s="114"/>
      <c r="U1" s="114"/>
      <c r="V1" s="114"/>
      <c r="W1" s="114"/>
      <c r="X1" s="114"/>
      <c r="Y1" s="114"/>
      <c r="Z1" s="114"/>
    </row>
    <row r="2" spans="1:120" ht="30" customHeight="1" x14ac:dyDescent="0.4">
      <c r="B2" s="81" t="s">
        <v>19</v>
      </c>
      <c r="C2" s="82" t="s">
        <v>20</v>
      </c>
      <c r="D2" s="17"/>
      <c r="E2" s="18"/>
      <c r="F2" s="17"/>
      <c r="I2" s="117" t="s">
        <v>92</v>
      </c>
      <c r="J2" s="118"/>
      <c r="K2" s="118"/>
      <c r="L2" s="118"/>
      <c r="M2" s="118"/>
      <c r="N2" s="118"/>
      <c r="O2" s="118"/>
      <c r="P2" s="96"/>
      <c r="Q2" s="111">
        <v>1</v>
      </c>
      <c r="R2" s="112"/>
      <c r="S2" s="112"/>
      <c r="T2" s="112"/>
      <c r="U2" s="112"/>
      <c r="V2" s="112"/>
      <c r="W2" s="112"/>
      <c r="X2" s="112"/>
      <c r="Y2" s="112"/>
      <c r="Z2" s="112"/>
    </row>
    <row r="3" spans="1:120" s="21" customFormat="1" ht="30" customHeight="1" x14ac:dyDescent="0.15">
      <c r="A3" s="10"/>
      <c r="B3" s="20" t="s">
        <v>6</v>
      </c>
      <c r="D3" s="22"/>
      <c r="E3" s="23"/>
    </row>
    <row r="4" spans="1:120" s="21" customFormat="1" ht="30" customHeight="1" x14ac:dyDescent="0.15">
      <c r="A4" s="11"/>
      <c r="B4" s="24" t="s">
        <v>11</v>
      </c>
      <c r="E4" s="25"/>
      <c r="I4" s="108">
        <f>I5</f>
        <v>45782</v>
      </c>
      <c r="J4" s="106"/>
      <c r="K4" s="106"/>
      <c r="L4" s="106"/>
      <c r="M4" s="106"/>
      <c r="N4" s="106"/>
      <c r="O4" s="106"/>
      <c r="P4" s="106">
        <f>P5</f>
        <v>45789</v>
      </c>
      <c r="Q4" s="106"/>
      <c r="R4" s="106"/>
      <c r="S4" s="106"/>
      <c r="T4" s="106"/>
      <c r="U4" s="106"/>
      <c r="V4" s="106"/>
      <c r="W4" s="106">
        <f>W5</f>
        <v>45796</v>
      </c>
      <c r="X4" s="106"/>
      <c r="Y4" s="106"/>
      <c r="Z4" s="106"/>
      <c r="AA4" s="106"/>
      <c r="AB4" s="106"/>
      <c r="AC4" s="106"/>
      <c r="AD4" s="106">
        <f>AD5</f>
        <v>45803</v>
      </c>
      <c r="AE4" s="106"/>
      <c r="AF4" s="106"/>
      <c r="AG4" s="106"/>
      <c r="AH4" s="106"/>
      <c r="AI4" s="106"/>
      <c r="AJ4" s="106"/>
      <c r="AK4" s="106">
        <f>AK5</f>
        <v>45810</v>
      </c>
      <c r="AL4" s="106"/>
      <c r="AM4" s="106"/>
      <c r="AN4" s="106"/>
      <c r="AO4" s="106"/>
      <c r="AP4" s="106"/>
      <c r="AQ4" s="106"/>
      <c r="AR4" s="106">
        <f>AR5</f>
        <v>45817</v>
      </c>
      <c r="AS4" s="106"/>
      <c r="AT4" s="106"/>
      <c r="AU4" s="106"/>
      <c r="AV4" s="106"/>
      <c r="AW4" s="106"/>
      <c r="AX4" s="106"/>
      <c r="AY4" s="106">
        <f>AY5</f>
        <v>45824</v>
      </c>
      <c r="AZ4" s="106"/>
      <c r="BA4" s="106"/>
      <c r="BB4" s="106"/>
      <c r="BC4" s="106"/>
      <c r="BD4" s="106"/>
      <c r="BE4" s="106"/>
      <c r="BF4" s="106">
        <f>BF5</f>
        <v>45831</v>
      </c>
      <c r="BG4" s="106"/>
      <c r="BH4" s="106"/>
      <c r="BI4" s="106"/>
      <c r="BJ4" s="106"/>
      <c r="BK4" s="106"/>
      <c r="BL4" s="107"/>
      <c r="BM4" s="106">
        <f>BM5</f>
        <v>45838</v>
      </c>
      <c r="BN4" s="106"/>
      <c r="BO4" s="106"/>
      <c r="BP4" s="106"/>
      <c r="BQ4" s="106"/>
      <c r="BR4" s="106"/>
      <c r="BS4" s="107"/>
      <c r="BT4" s="106">
        <f>BT5</f>
        <v>45845</v>
      </c>
      <c r="BU4" s="106"/>
      <c r="BV4" s="106"/>
      <c r="BW4" s="106"/>
      <c r="BX4" s="106"/>
      <c r="BY4" s="106"/>
      <c r="BZ4" s="107"/>
      <c r="CA4" s="106">
        <f>CA5</f>
        <v>45852</v>
      </c>
      <c r="CB4" s="106"/>
      <c r="CC4" s="106"/>
      <c r="CD4" s="106"/>
      <c r="CE4" s="106"/>
      <c r="CF4" s="106"/>
      <c r="CG4" s="107"/>
      <c r="CH4" s="106">
        <f>CH5</f>
        <v>45859</v>
      </c>
      <c r="CI4" s="106"/>
      <c r="CJ4" s="106"/>
      <c r="CK4" s="106"/>
      <c r="CL4" s="106"/>
      <c r="CM4" s="106"/>
      <c r="CN4" s="107"/>
      <c r="CO4" s="106">
        <f>CO5</f>
        <v>45866</v>
      </c>
      <c r="CP4" s="106"/>
      <c r="CQ4" s="106"/>
      <c r="CR4" s="106"/>
      <c r="CS4" s="106"/>
      <c r="CT4" s="106"/>
      <c r="CU4" s="107"/>
      <c r="CV4" s="106">
        <f>CV5</f>
        <v>45873</v>
      </c>
      <c r="CW4" s="106"/>
      <c r="CX4" s="106"/>
      <c r="CY4" s="106"/>
      <c r="CZ4" s="106"/>
      <c r="DA4" s="106"/>
      <c r="DB4" s="107"/>
      <c r="DC4" s="106">
        <f>DC5</f>
        <v>45880</v>
      </c>
      <c r="DD4" s="106"/>
      <c r="DE4" s="106"/>
      <c r="DF4" s="106"/>
      <c r="DG4" s="106"/>
      <c r="DH4" s="106"/>
      <c r="DI4" s="107"/>
      <c r="DJ4" s="106">
        <f>DJ5</f>
        <v>45887</v>
      </c>
      <c r="DK4" s="106"/>
      <c r="DL4" s="106"/>
      <c r="DM4" s="106"/>
      <c r="DN4" s="106"/>
      <c r="DO4" s="106"/>
      <c r="DP4" s="107"/>
    </row>
    <row r="5" spans="1:120" s="21" customFormat="1" ht="15" customHeight="1" x14ac:dyDescent="0.15">
      <c r="A5" s="119"/>
      <c r="B5" s="120" t="s">
        <v>44</v>
      </c>
      <c r="C5" s="122" t="s">
        <v>42</v>
      </c>
      <c r="D5" s="109" t="s">
        <v>0</v>
      </c>
      <c r="E5" s="109" t="s">
        <v>2</v>
      </c>
      <c r="F5" s="109" t="s">
        <v>3</v>
      </c>
      <c r="I5" s="26">
        <f>Project_Start-WEEKDAY(Project_Start,1)+2+7*(Display_Week-1)</f>
        <v>45782</v>
      </c>
      <c r="J5" s="26">
        <f>I5+1</f>
        <v>45783</v>
      </c>
      <c r="K5" s="26">
        <f t="shared" ref="K5:AX5" si="0">J5+1</f>
        <v>45784</v>
      </c>
      <c r="L5" s="26">
        <f t="shared" si="0"/>
        <v>45785</v>
      </c>
      <c r="M5" s="26">
        <f t="shared" si="0"/>
        <v>45786</v>
      </c>
      <c r="N5" s="26">
        <f t="shared" si="0"/>
        <v>45787</v>
      </c>
      <c r="O5" s="27">
        <f t="shared" si="0"/>
        <v>45788</v>
      </c>
      <c r="P5" s="28">
        <f>O5+1</f>
        <v>45789</v>
      </c>
      <c r="Q5" s="26">
        <f>P5+1</f>
        <v>45790</v>
      </c>
      <c r="R5" s="26">
        <f t="shared" si="0"/>
        <v>45791</v>
      </c>
      <c r="S5" s="26">
        <f t="shared" si="0"/>
        <v>45792</v>
      </c>
      <c r="T5" s="26">
        <f t="shared" si="0"/>
        <v>45793</v>
      </c>
      <c r="U5" s="26">
        <f t="shared" si="0"/>
        <v>45794</v>
      </c>
      <c r="V5" s="27">
        <f t="shared" si="0"/>
        <v>45795</v>
      </c>
      <c r="W5" s="28">
        <f>V5+1</f>
        <v>45796</v>
      </c>
      <c r="X5" s="26">
        <f>W5+1</f>
        <v>45797</v>
      </c>
      <c r="Y5" s="26">
        <f t="shared" si="0"/>
        <v>45798</v>
      </c>
      <c r="Z5" s="26">
        <f t="shared" si="0"/>
        <v>45799</v>
      </c>
      <c r="AA5" s="26">
        <f t="shared" si="0"/>
        <v>45800</v>
      </c>
      <c r="AB5" s="26">
        <f t="shared" si="0"/>
        <v>45801</v>
      </c>
      <c r="AC5" s="27">
        <f t="shared" si="0"/>
        <v>45802</v>
      </c>
      <c r="AD5" s="28">
        <f>AC5+1</f>
        <v>45803</v>
      </c>
      <c r="AE5" s="26">
        <f>AD5+1</f>
        <v>45804</v>
      </c>
      <c r="AF5" s="26">
        <f t="shared" si="0"/>
        <v>45805</v>
      </c>
      <c r="AG5" s="26">
        <f t="shared" si="0"/>
        <v>45806</v>
      </c>
      <c r="AH5" s="26">
        <f t="shared" si="0"/>
        <v>45807</v>
      </c>
      <c r="AI5" s="26">
        <f t="shared" si="0"/>
        <v>45808</v>
      </c>
      <c r="AJ5" s="27">
        <f t="shared" si="0"/>
        <v>45809</v>
      </c>
      <c r="AK5" s="28">
        <f>AJ5+1</f>
        <v>45810</v>
      </c>
      <c r="AL5" s="26">
        <f>AK5+1</f>
        <v>45811</v>
      </c>
      <c r="AM5" s="26">
        <f t="shared" si="0"/>
        <v>45812</v>
      </c>
      <c r="AN5" s="26">
        <f t="shared" si="0"/>
        <v>45813</v>
      </c>
      <c r="AO5" s="26">
        <f t="shared" si="0"/>
        <v>45814</v>
      </c>
      <c r="AP5" s="26">
        <f t="shared" si="0"/>
        <v>45815</v>
      </c>
      <c r="AQ5" s="27">
        <f t="shared" si="0"/>
        <v>45816</v>
      </c>
      <c r="AR5" s="28">
        <f>AQ5+1</f>
        <v>45817</v>
      </c>
      <c r="AS5" s="26">
        <f>AR5+1</f>
        <v>45818</v>
      </c>
      <c r="AT5" s="26">
        <f t="shared" si="0"/>
        <v>45819</v>
      </c>
      <c r="AU5" s="26">
        <f t="shared" si="0"/>
        <v>45820</v>
      </c>
      <c r="AV5" s="26">
        <f t="shared" si="0"/>
        <v>45821</v>
      </c>
      <c r="AW5" s="26">
        <f t="shared" si="0"/>
        <v>45822</v>
      </c>
      <c r="AX5" s="27">
        <f t="shared" si="0"/>
        <v>45823</v>
      </c>
      <c r="AY5" s="28">
        <f t="shared" ref="AY5:CD5" si="1">AX5+1</f>
        <v>45824</v>
      </c>
      <c r="AZ5" s="26">
        <f t="shared" si="1"/>
        <v>45825</v>
      </c>
      <c r="BA5" s="26">
        <f t="shared" si="1"/>
        <v>45826</v>
      </c>
      <c r="BB5" s="26">
        <f t="shared" si="1"/>
        <v>45827</v>
      </c>
      <c r="BC5" s="26">
        <f t="shared" si="1"/>
        <v>45828</v>
      </c>
      <c r="BD5" s="26">
        <f t="shared" si="1"/>
        <v>45829</v>
      </c>
      <c r="BE5" s="27">
        <f t="shared" si="1"/>
        <v>45830</v>
      </c>
      <c r="BF5" s="28">
        <f t="shared" si="1"/>
        <v>45831</v>
      </c>
      <c r="BG5" s="26">
        <f t="shared" si="1"/>
        <v>45832</v>
      </c>
      <c r="BH5" s="26">
        <f t="shared" si="1"/>
        <v>45833</v>
      </c>
      <c r="BI5" s="26">
        <f t="shared" si="1"/>
        <v>45834</v>
      </c>
      <c r="BJ5" s="26">
        <f t="shared" si="1"/>
        <v>45835</v>
      </c>
      <c r="BK5" s="26">
        <f t="shared" si="1"/>
        <v>45836</v>
      </c>
      <c r="BL5" s="26">
        <f t="shared" si="1"/>
        <v>45837</v>
      </c>
      <c r="BM5" s="28">
        <f t="shared" si="1"/>
        <v>45838</v>
      </c>
      <c r="BN5" s="26">
        <f t="shared" si="1"/>
        <v>45839</v>
      </c>
      <c r="BO5" s="26">
        <f t="shared" si="1"/>
        <v>45840</v>
      </c>
      <c r="BP5" s="26">
        <f t="shared" si="1"/>
        <v>45841</v>
      </c>
      <c r="BQ5" s="26">
        <f t="shared" si="1"/>
        <v>45842</v>
      </c>
      <c r="BR5" s="26">
        <f t="shared" si="1"/>
        <v>45843</v>
      </c>
      <c r="BS5" s="26">
        <f t="shared" si="1"/>
        <v>45844</v>
      </c>
      <c r="BT5" s="28">
        <f t="shared" si="1"/>
        <v>45845</v>
      </c>
      <c r="BU5" s="26">
        <f t="shared" si="1"/>
        <v>45846</v>
      </c>
      <c r="BV5" s="26">
        <f t="shared" si="1"/>
        <v>45847</v>
      </c>
      <c r="BW5" s="26">
        <f t="shared" si="1"/>
        <v>45848</v>
      </c>
      <c r="BX5" s="26">
        <f t="shared" si="1"/>
        <v>45849</v>
      </c>
      <c r="BY5" s="26">
        <f t="shared" si="1"/>
        <v>45850</v>
      </c>
      <c r="BZ5" s="26">
        <f t="shared" si="1"/>
        <v>45851</v>
      </c>
      <c r="CA5" s="28">
        <f t="shared" si="1"/>
        <v>45852</v>
      </c>
      <c r="CB5" s="26">
        <f t="shared" si="1"/>
        <v>45853</v>
      </c>
      <c r="CC5" s="26">
        <f t="shared" si="1"/>
        <v>45854</v>
      </c>
      <c r="CD5" s="26">
        <f t="shared" si="1"/>
        <v>45855</v>
      </c>
      <c r="CE5" s="26">
        <f t="shared" ref="CE5:DJ5" si="2">CD5+1</f>
        <v>45856</v>
      </c>
      <c r="CF5" s="26">
        <f t="shared" si="2"/>
        <v>45857</v>
      </c>
      <c r="CG5" s="26">
        <f t="shared" si="2"/>
        <v>45858</v>
      </c>
      <c r="CH5" s="28">
        <f t="shared" si="2"/>
        <v>45859</v>
      </c>
      <c r="CI5" s="26">
        <f t="shared" si="2"/>
        <v>45860</v>
      </c>
      <c r="CJ5" s="26">
        <f t="shared" si="2"/>
        <v>45861</v>
      </c>
      <c r="CK5" s="26">
        <f t="shared" si="2"/>
        <v>45862</v>
      </c>
      <c r="CL5" s="26">
        <f t="shared" si="2"/>
        <v>45863</v>
      </c>
      <c r="CM5" s="26">
        <f t="shared" si="2"/>
        <v>45864</v>
      </c>
      <c r="CN5" s="26">
        <f t="shared" si="2"/>
        <v>45865</v>
      </c>
      <c r="CO5" s="28">
        <f t="shared" si="2"/>
        <v>45866</v>
      </c>
      <c r="CP5" s="26">
        <f t="shared" si="2"/>
        <v>45867</v>
      </c>
      <c r="CQ5" s="26">
        <f t="shared" si="2"/>
        <v>45868</v>
      </c>
      <c r="CR5" s="26">
        <f t="shared" si="2"/>
        <v>45869</v>
      </c>
      <c r="CS5" s="26">
        <f t="shared" si="2"/>
        <v>45870</v>
      </c>
      <c r="CT5" s="26">
        <f t="shared" si="2"/>
        <v>45871</v>
      </c>
      <c r="CU5" s="26">
        <f t="shared" si="2"/>
        <v>45872</v>
      </c>
      <c r="CV5" s="28">
        <f t="shared" si="2"/>
        <v>45873</v>
      </c>
      <c r="CW5" s="26">
        <f t="shared" si="2"/>
        <v>45874</v>
      </c>
      <c r="CX5" s="26">
        <f t="shared" si="2"/>
        <v>45875</v>
      </c>
      <c r="CY5" s="26">
        <f t="shared" si="2"/>
        <v>45876</v>
      </c>
      <c r="CZ5" s="26">
        <f t="shared" si="2"/>
        <v>45877</v>
      </c>
      <c r="DA5" s="26">
        <f t="shared" si="2"/>
        <v>45878</v>
      </c>
      <c r="DB5" s="26">
        <f t="shared" si="2"/>
        <v>45879</v>
      </c>
      <c r="DC5" s="28">
        <f t="shared" si="2"/>
        <v>45880</v>
      </c>
      <c r="DD5" s="26">
        <f t="shared" si="2"/>
        <v>45881</v>
      </c>
      <c r="DE5" s="26">
        <f t="shared" si="2"/>
        <v>45882</v>
      </c>
      <c r="DF5" s="26">
        <f t="shared" si="2"/>
        <v>45883</v>
      </c>
      <c r="DG5" s="26">
        <f t="shared" si="2"/>
        <v>45884</v>
      </c>
      <c r="DH5" s="26">
        <f t="shared" si="2"/>
        <v>45885</v>
      </c>
      <c r="DI5" s="26">
        <f t="shared" si="2"/>
        <v>45886</v>
      </c>
      <c r="DJ5" s="28">
        <f t="shared" si="2"/>
        <v>45887</v>
      </c>
      <c r="DK5" s="26">
        <f t="shared" ref="DK5:DP5" si="3">DJ5+1</f>
        <v>45888</v>
      </c>
      <c r="DL5" s="26">
        <f t="shared" si="3"/>
        <v>45889</v>
      </c>
      <c r="DM5" s="26">
        <f t="shared" si="3"/>
        <v>45890</v>
      </c>
      <c r="DN5" s="26">
        <f t="shared" si="3"/>
        <v>45891</v>
      </c>
      <c r="DO5" s="26">
        <f t="shared" si="3"/>
        <v>45892</v>
      </c>
      <c r="DP5" s="26">
        <f t="shared" si="3"/>
        <v>45893</v>
      </c>
    </row>
    <row r="6" spans="1:120" s="21" customFormat="1" ht="15" customHeight="1" thickBot="1" x14ac:dyDescent="0.2">
      <c r="A6" s="119"/>
      <c r="B6" s="121"/>
      <c r="C6" s="110"/>
      <c r="D6" s="110"/>
      <c r="E6" s="110"/>
      <c r="F6" s="110"/>
      <c r="I6" s="29" t="str">
        <f t="shared" ref="I6:AN6" si="4">LEFT(TEXT(I5,"ddd"),1)</f>
        <v>M</v>
      </c>
      <c r="J6" s="30" t="str">
        <f t="shared" si="4"/>
        <v>T</v>
      </c>
      <c r="K6" s="30" t="str">
        <f t="shared" si="4"/>
        <v>W</v>
      </c>
      <c r="L6" s="30" t="str">
        <f t="shared" si="4"/>
        <v>T</v>
      </c>
      <c r="M6" s="30" t="str">
        <f t="shared" si="4"/>
        <v>F</v>
      </c>
      <c r="N6" s="30" t="str">
        <f t="shared" si="4"/>
        <v>S</v>
      </c>
      <c r="O6" s="30" t="str">
        <f t="shared" si="4"/>
        <v>S</v>
      </c>
      <c r="P6" s="30" t="str">
        <f t="shared" si="4"/>
        <v>M</v>
      </c>
      <c r="Q6" s="30" t="str">
        <f>LEFT(TEXT(Q5,"ddd"),1)</f>
        <v>T</v>
      </c>
      <c r="R6" s="30" t="str">
        <f t="shared" si="4"/>
        <v>W</v>
      </c>
      <c r="S6" s="30" t="str">
        <f t="shared" si="4"/>
        <v>T</v>
      </c>
      <c r="T6" s="30" t="str">
        <f t="shared" si="4"/>
        <v>F</v>
      </c>
      <c r="U6" s="30" t="str">
        <f t="shared" si="4"/>
        <v>S</v>
      </c>
      <c r="V6" s="30" t="str">
        <f t="shared" si="4"/>
        <v>S</v>
      </c>
      <c r="W6" s="30" t="str">
        <f t="shared" si="4"/>
        <v>M</v>
      </c>
      <c r="X6" s="30" t="str">
        <f t="shared" si="4"/>
        <v>T</v>
      </c>
      <c r="Y6" s="30" t="str">
        <f t="shared" si="4"/>
        <v>W</v>
      </c>
      <c r="Z6" s="30" t="str">
        <f t="shared" si="4"/>
        <v>T</v>
      </c>
      <c r="AA6" s="30" t="str">
        <f t="shared" si="4"/>
        <v>F</v>
      </c>
      <c r="AB6" s="30" t="str">
        <f t="shared" si="4"/>
        <v>S</v>
      </c>
      <c r="AC6" s="30" t="str">
        <f t="shared" si="4"/>
        <v>S</v>
      </c>
      <c r="AD6" s="30" t="str">
        <f t="shared" si="4"/>
        <v>M</v>
      </c>
      <c r="AE6" s="30" t="str">
        <f t="shared" si="4"/>
        <v>T</v>
      </c>
      <c r="AF6" s="30" t="str">
        <f t="shared" si="4"/>
        <v>W</v>
      </c>
      <c r="AG6" s="30" t="str">
        <f t="shared" si="4"/>
        <v>T</v>
      </c>
      <c r="AH6" s="30" t="str">
        <f t="shared" si="4"/>
        <v>F</v>
      </c>
      <c r="AI6" s="30" t="str">
        <f t="shared" si="4"/>
        <v>S</v>
      </c>
      <c r="AJ6" s="30" t="str">
        <f t="shared" si="4"/>
        <v>S</v>
      </c>
      <c r="AK6" s="30" t="str">
        <f t="shared" si="4"/>
        <v>M</v>
      </c>
      <c r="AL6" s="30" t="str">
        <f t="shared" si="4"/>
        <v>T</v>
      </c>
      <c r="AM6" s="30" t="str">
        <f t="shared" si="4"/>
        <v>W</v>
      </c>
      <c r="AN6" s="30" t="str">
        <f t="shared" si="4"/>
        <v>T</v>
      </c>
      <c r="AO6" s="30" t="str">
        <f t="shared" ref="AO6:BL6" si="5">LEFT(TEXT(AO5,"ddd"),1)</f>
        <v>F</v>
      </c>
      <c r="AP6" s="30" t="str">
        <f t="shared" si="5"/>
        <v>S</v>
      </c>
      <c r="AQ6" s="30" t="str">
        <f t="shared" si="5"/>
        <v>S</v>
      </c>
      <c r="AR6" s="30" t="str">
        <f t="shared" si="5"/>
        <v>M</v>
      </c>
      <c r="AS6" s="30" t="str">
        <f t="shared" si="5"/>
        <v>T</v>
      </c>
      <c r="AT6" s="30" t="str">
        <f t="shared" si="5"/>
        <v>W</v>
      </c>
      <c r="AU6" s="30" t="str">
        <f t="shared" si="5"/>
        <v>T</v>
      </c>
      <c r="AV6" s="30" t="str">
        <f t="shared" si="5"/>
        <v>F</v>
      </c>
      <c r="AW6" s="30" t="str">
        <f t="shared" si="5"/>
        <v>S</v>
      </c>
      <c r="AX6" s="30" t="str">
        <f t="shared" si="5"/>
        <v>S</v>
      </c>
      <c r="AY6" s="30" t="str">
        <f t="shared" si="5"/>
        <v>M</v>
      </c>
      <c r="AZ6" s="30" t="str">
        <f t="shared" si="5"/>
        <v>T</v>
      </c>
      <c r="BA6" s="30" t="str">
        <f t="shared" si="5"/>
        <v>W</v>
      </c>
      <c r="BB6" s="30" t="str">
        <f t="shared" si="5"/>
        <v>T</v>
      </c>
      <c r="BC6" s="30" t="str">
        <f t="shared" si="5"/>
        <v>F</v>
      </c>
      <c r="BD6" s="30" t="str">
        <f t="shared" si="5"/>
        <v>S</v>
      </c>
      <c r="BE6" s="30" t="str">
        <f t="shared" si="5"/>
        <v>S</v>
      </c>
      <c r="BF6" s="30" t="str">
        <f t="shared" si="5"/>
        <v>M</v>
      </c>
      <c r="BG6" s="30" t="str">
        <f t="shared" si="5"/>
        <v>T</v>
      </c>
      <c r="BH6" s="30" t="str">
        <f t="shared" si="5"/>
        <v>W</v>
      </c>
      <c r="BI6" s="30" t="str">
        <f t="shared" si="5"/>
        <v>T</v>
      </c>
      <c r="BJ6" s="30" t="str">
        <f t="shared" si="5"/>
        <v>F</v>
      </c>
      <c r="BK6" s="30" t="str">
        <f t="shared" si="5"/>
        <v>S</v>
      </c>
      <c r="BL6" s="31" t="str">
        <f t="shared" si="5"/>
        <v>S</v>
      </c>
      <c r="BM6" s="30" t="str">
        <f t="shared" ref="BM6:BS6" si="6">LEFT(TEXT(BM5,"ddd"),1)</f>
        <v>M</v>
      </c>
      <c r="BN6" s="30" t="str">
        <f t="shared" si="6"/>
        <v>T</v>
      </c>
      <c r="BO6" s="30" t="str">
        <f t="shared" si="6"/>
        <v>W</v>
      </c>
      <c r="BP6" s="30" t="str">
        <f t="shared" si="6"/>
        <v>T</v>
      </c>
      <c r="BQ6" s="30" t="str">
        <f t="shared" si="6"/>
        <v>F</v>
      </c>
      <c r="BR6" s="30" t="str">
        <f t="shared" si="6"/>
        <v>S</v>
      </c>
      <c r="BS6" s="31" t="str">
        <f t="shared" si="6"/>
        <v>S</v>
      </c>
      <c r="BT6" s="30" t="str">
        <f t="shared" ref="BT6:BZ6" si="7">LEFT(TEXT(BT5,"ddd"),1)</f>
        <v>M</v>
      </c>
      <c r="BU6" s="30" t="str">
        <f t="shared" si="7"/>
        <v>T</v>
      </c>
      <c r="BV6" s="30" t="str">
        <f t="shared" si="7"/>
        <v>W</v>
      </c>
      <c r="BW6" s="30" t="str">
        <f t="shared" si="7"/>
        <v>T</v>
      </c>
      <c r="BX6" s="30" t="str">
        <f t="shared" si="7"/>
        <v>F</v>
      </c>
      <c r="BY6" s="30" t="str">
        <f t="shared" si="7"/>
        <v>S</v>
      </c>
      <c r="BZ6" s="31" t="str">
        <f t="shared" si="7"/>
        <v>S</v>
      </c>
      <c r="CA6" s="30" t="str">
        <f t="shared" ref="CA6:CG6" si="8">LEFT(TEXT(CA5,"ddd"),1)</f>
        <v>M</v>
      </c>
      <c r="CB6" s="30" t="str">
        <f t="shared" si="8"/>
        <v>T</v>
      </c>
      <c r="CC6" s="30" t="str">
        <f t="shared" si="8"/>
        <v>W</v>
      </c>
      <c r="CD6" s="30" t="str">
        <f t="shared" si="8"/>
        <v>T</v>
      </c>
      <c r="CE6" s="30" t="str">
        <f t="shared" si="8"/>
        <v>F</v>
      </c>
      <c r="CF6" s="30" t="str">
        <f t="shared" si="8"/>
        <v>S</v>
      </c>
      <c r="CG6" s="31" t="str">
        <f t="shared" si="8"/>
        <v>S</v>
      </c>
      <c r="CH6" s="30" t="str">
        <f t="shared" ref="CH6:CU6" si="9">LEFT(TEXT(CH5,"ddd"),1)</f>
        <v>M</v>
      </c>
      <c r="CI6" s="30" t="str">
        <f t="shared" si="9"/>
        <v>T</v>
      </c>
      <c r="CJ6" s="30" t="str">
        <f t="shared" si="9"/>
        <v>W</v>
      </c>
      <c r="CK6" s="30" t="str">
        <f t="shared" si="9"/>
        <v>T</v>
      </c>
      <c r="CL6" s="30" t="str">
        <f t="shared" si="9"/>
        <v>F</v>
      </c>
      <c r="CM6" s="30" t="str">
        <f t="shared" si="9"/>
        <v>S</v>
      </c>
      <c r="CN6" s="31" t="str">
        <f t="shared" si="9"/>
        <v>S</v>
      </c>
      <c r="CO6" s="30" t="str">
        <f t="shared" si="9"/>
        <v>M</v>
      </c>
      <c r="CP6" s="30" t="str">
        <f t="shared" si="9"/>
        <v>T</v>
      </c>
      <c r="CQ6" s="30" t="str">
        <f t="shared" si="9"/>
        <v>W</v>
      </c>
      <c r="CR6" s="30" t="str">
        <f t="shared" si="9"/>
        <v>T</v>
      </c>
      <c r="CS6" s="30" t="str">
        <f t="shared" si="9"/>
        <v>F</v>
      </c>
      <c r="CT6" s="30" t="str">
        <f t="shared" si="9"/>
        <v>S</v>
      </c>
      <c r="CU6" s="31" t="str">
        <f t="shared" si="9"/>
        <v>S</v>
      </c>
      <c r="CV6" s="30" t="str">
        <f t="shared" ref="CV6:DB6" si="10">LEFT(TEXT(CV5,"ddd"),1)</f>
        <v>M</v>
      </c>
      <c r="CW6" s="30" t="str">
        <f t="shared" si="10"/>
        <v>T</v>
      </c>
      <c r="CX6" s="30" t="str">
        <f t="shared" si="10"/>
        <v>W</v>
      </c>
      <c r="CY6" s="30" t="str">
        <f t="shared" si="10"/>
        <v>T</v>
      </c>
      <c r="CZ6" s="30" t="str">
        <f t="shared" si="10"/>
        <v>F</v>
      </c>
      <c r="DA6" s="30" t="str">
        <f t="shared" si="10"/>
        <v>S</v>
      </c>
      <c r="DB6" s="31" t="str">
        <f t="shared" si="10"/>
        <v>S</v>
      </c>
      <c r="DC6" s="30" t="str">
        <f t="shared" ref="DC6:DI6" si="11">LEFT(TEXT(DC5,"ddd"),1)</f>
        <v>M</v>
      </c>
      <c r="DD6" s="30" t="str">
        <f t="shared" si="11"/>
        <v>T</v>
      </c>
      <c r="DE6" s="30" t="str">
        <f t="shared" si="11"/>
        <v>W</v>
      </c>
      <c r="DF6" s="30" t="str">
        <f t="shared" si="11"/>
        <v>T</v>
      </c>
      <c r="DG6" s="30" t="str">
        <f t="shared" si="11"/>
        <v>F</v>
      </c>
      <c r="DH6" s="30" t="str">
        <f t="shared" si="11"/>
        <v>S</v>
      </c>
      <c r="DI6" s="31" t="str">
        <f t="shared" si="11"/>
        <v>S</v>
      </c>
      <c r="DJ6" s="30" t="str">
        <f t="shared" ref="DJ6:DP6" si="12">LEFT(TEXT(DJ5,"ddd"),1)</f>
        <v>M</v>
      </c>
      <c r="DK6" s="30" t="str">
        <f t="shared" si="12"/>
        <v>T</v>
      </c>
      <c r="DL6" s="30" t="str">
        <f t="shared" si="12"/>
        <v>W</v>
      </c>
      <c r="DM6" s="30" t="str">
        <f t="shared" si="12"/>
        <v>T</v>
      </c>
      <c r="DN6" s="30" t="str">
        <f t="shared" si="12"/>
        <v>F</v>
      </c>
      <c r="DO6" s="30" t="str">
        <f t="shared" si="12"/>
        <v>S</v>
      </c>
      <c r="DP6" s="31" t="str">
        <f t="shared" si="12"/>
        <v>S</v>
      </c>
    </row>
    <row r="7" spans="1:120" s="21" customFormat="1" ht="30" hidden="1" customHeight="1" thickBot="1" x14ac:dyDescent="0.2">
      <c r="A7" s="10" t="s">
        <v>18</v>
      </c>
      <c r="B7" s="32"/>
      <c r="C7" s="33"/>
      <c r="D7" s="32"/>
      <c r="E7" s="32"/>
      <c r="F7" s="32"/>
      <c r="H7" s="21" t="str">
        <f>IF(OR(ISBLANK(task_start),ISBLANK(task_end)),"",task_end-task_start+1)</f>
        <v/>
      </c>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c r="BL7" s="34"/>
    </row>
    <row r="8" spans="1:120" s="41" customFormat="1" ht="30" customHeight="1" thickBot="1" x14ac:dyDescent="0.2">
      <c r="A8" s="11"/>
      <c r="B8" s="35" t="s">
        <v>45</v>
      </c>
      <c r="C8" s="36"/>
      <c r="D8" s="37"/>
      <c r="E8" s="38"/>
      <c r="F8" s="39" t="s">
        <v>47</v>
      </c>
      <c r="G8" s="12"/>
      <c r="H8" s="3" t="str">
        <f t="shared" ref="H8:H49" si="13">IF(OR(ISBLANK(task_start),ISBLANK(task_end)),"",task_end-task_start+1)</f>
        <v/>
      </c>
      <c r="I8" s="40"/>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row>
    <row r="9" spans="1:120" s="41" customFormat="1" ht="30" customHeight="1" thickBot="1" x14ac:dyDescent="0.2">
      <c r="A9" s="11"/>
      <c r="B9" s="42" t="s">
        <v>22</v>
      </c>
      <c r="C9" s="43" t="s">
        <v>43</v>
      </c>
      <c r="D9" s="44">
        <v>1</v>
      </c>
      <c r="E9" s="45">
        <f>Project_Start</f>
        <v>45785</v>
      </c>
      <c r="F9" s="45">
        <f>E9</f>
        <v>45785</v>
      </c>
      <c r="G9" s="12"/>
      <c r="H9" s="3">
        <f t="shared" si="13"/>
        <v>1</v>
      </c>
      <c r="I9" s="46"/>
      <c r="J9" s="46"/>
      <c r="K9" s="46"/>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c r="BO9" s="46"/>
      <c r="BP9" s="46"/>
      <c r="BQ9" s="46"/>
      <c r="BR9" s="46"/>
      <c r="BS9" s="46"/>
      <c r="BT9" s="46"/>
      <c r="BU9" s="46"/>
      <c r="BV9" s="46"/>
      <c r="BW9" s="46"/>
      <c r="BX9" s="46"/>
      <c r="BY9" s="46"/>
      <c r="BZ9" s="46"/>
      <c r="CA9" s="46"/>
      <c r="CB9" s="46"/>
      <c r="CC9" s="46"/>
      <c r="CD9" s="46"/>
      <c r="CE9" s="46"/>
      <c r="CF9" s="46"/>
      <c r="CG9" s="46"/>
      <c r="CH9" s="46"/>
      <c r="CI9" s="46"/>
      <c r="CJ9" s="46"/>
      <c r="CK9" s="46"/>
      <c r="CL9" s="46"/>
      <c r="CM9" s="46"/>
      <c r="CN9" s="46"/>
      <c r="CO9" s="46"/>
      <c r="CP9" s="46"/>
      <c r="CQ9" s="46"/>
      <c r="CR9" s="46"/>
      <c r="CS9" s="46"/>
      <c r="CT9" s="46"/>
      <c r="CU9" s="46"/>
      <c r="CV9" s="46"/>
      <c r="CW9" s="46"/>
      <c r="CX9" s="46"/>
      <c r="CY9" s="46"/>
      <c r="CZ9" s="46"/>
      <c r="DA9" s="46"/>
      <c r="DB9" s="46"/>
      <c r="DC9" s="46"/>
      <c r="DD9" s="46"/>
      <c r="DE9" s="46"/>
      <c r="DF9" s="46"/>
      <c r="DG9" s="46"/>
      <c r="DH9" s="46"/>
      <c r="DI9" s="46"/>
      <c r="DJ9" s="46"/>
      <c r="DK9" s="46"/>
      <c r="DL9" s="46"/>
      <c r="DM9" s="46"/>
      <c r="DN9" s="46"/>
      <c r="DO9" s="46"/>
      <c r="DP9" s="46"/>
    </row>
    <row r="10" spans="1:120" s="41" customFormat="1" ht="30" customHeight="1" thickBot="1" x14ac:dyDescent="0.2">
      <c r="A10" s="11"/>
      <c r="B10" s="47" t="s">
        <v>58</v>
      </c>
      <c r="C10" s="48" t="s">
        <v>43</v>
      </c>
      <c r="D10" s="49">
        <v>1</v>
      </c>
      <c r="E10" s="50">
        <f>F9</f>
        <v>45785</v>
      </c>
      <c r="F10" s="50">
        <f>E10</f>
        <v>45785</v>
      </c>
      <c r="G10" s="12"/>
      <c r="H10" s="3">
        <f t="shared" si="13"/>
        <v>1</v>
      </c>
      <c r="I10" s="46"/>
      <c r="J10" s="46"/>
      <c r="K10" s="46"/>
      <c r="L10" s="46"/>
      <c r="M10" s="46"/>
      <c r="N10" s="46"/>
      <c r="O10" s="46"/>
      <c r="P10" s="46"/>
      <c r="Q10" s="46"/>
      <c r="R10" s="46"/>
      <c r="S10" s="46"/>
      <c r="T10" s="46"/>
      <c r="U10" s="51"/>
      <c r="V10" s="51"/>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c r="BO10" s="46"/>
      <c r="BP10" s="46"/>
      <c r="BQ10" s="46"/>
      <c r="BR10" s="46"/>
      <c r="BS10" s="46"/>
      <c r="BT10" s="46"/>
      <c r="BU10" s="46"/>
      <c r="BV10" s="46"/>
      <c r="BW10" s="46"/>
      <c r="BX10" s="46"/>
      <c r="BY10" s="46"/>
      <c r="BZ10" s="46"/>
      <c r="CA10" s="46"/>
      <c r="CB10" s="46"/>
      <c r="CC10" s="46"/>
      <c r="CD10" s="46"/>
      <c r="CE10" s="46"/>
      <c r="CF10" s="46"/>
      <c r="CG10" s="46"/>
      <c r="CH10" s="46"/>
      <c r="CI10" s="46"/>
      <c r="CJ10" s="46"/>
      <c r="CK10" s="46"/>
      <c r="CL10" s="46"/>
      <c r="CM10" s="46"/>
      <c r="CN10" s="46"/>
      <c r="CO10" s="46"/>
      <c r="CP10" s="46"/>
      <c r="CQ10" s="46"/>
      <c r="CR10" s="46"/>
      <c r="CS10" s="46"/>
      <c r="CT10" s="46"/>
      <c r="CU10" s="46"/>
      <c r="CV10" s="46"/>
      <c r="CW10" s="46"/>
      <c r="CX10" s="46"/>
      <c r="CY10" s="46"/>
      <c r="CZ10" s="46"/>
      <c r="DA10" s="46"/>
      <c r="DB10" s="46"/>
      <c r="DC10" s="46"/>
      <c r="DD10" s="46"/>
      <c r="DE10" s="46"/>
      <c r="DF10" s="46"/>
      <c r="DG10" s="46"/>
      <c r="DH10" s="46"/>
      <c r="DI10" s="46"/>
      <c r="DJ10" s="46"/>
      <c r="DK10" s="46"/>
      <c r="DL10" s="46"/>
      <c r="DM10" s="46"/>
      <c r="DN10" s="46"/>
      <c r="DO10" s="46"/>
      <c r="DP10" s="46"/>
    </row>
    <row r="11" spans="1:120" s="41" customFormat="1" ht="30" customHeight="1" thickBot="1" x14ac:dyDescent="0.2">
      <c r="A11" s="10"/>
      <c r="B11" s="47" t="s">
        <v>59</v>
      </c>
      <c r="C11" s="48" t="s">
        <v>43</v>
      </c>
      <c r="D11" s="49">
        <v>1</v>
      </c>
      <c r="E11" s="50">
        <f>F10</f>
        <v>45785</v>
      </c>
      <c r="F11" s="50">
        <f>E11+1</f>
        <v>45786</v>
      </c>
      <c r="G11" s="12"/>
      <c r="H11" s="3">
        <f t="shared" si="13"/>
        <v>2</v>
      </c>
      <c r="I11" s="46"/>
      <c r="J11" s="46"/>
      <c r="K11" s="46"/>
      <c r="L11" s="46"/>
      <c r="M11" s="46"/>
      <c r="N11" s="46"/>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c r="BO11" s="46"/>
      <c r="BP11" s="46"/>
      <c r="BQ11" s="46"/>
      <c r="BR11" s="46"/>
      <c r="BS11" s="46"/>
      <c r="BT11" s="46"/>
      <c r="BU11" s="46"/>
      <c r="BV11" s="46"/>
      <c r="BW11" s="46"/>
      <c r="BX11" s="46"/>
      <c r="BY11" s="46"/>
      <c r="BZ11" s="46"/>
      <c r="CA11" s="46"/>
      <c r="CB11" s="46"/>
      <c r="CC11" s="46"/>
      <c r="CD11" s="46"/>
      <c r="CE11" s="46"/>
      <c r="CF11" s="46"/>
      <c r="CG11" s="46"/>
      <c r="CH11" s="46"/>
      <c r="CI11" s="46"/>
      <c r="CJ11" s="46"/>
      <c r="CK11" s="46"/>
      <c r="CL11" s="46"/>
      <c r="CM11" s="46"/>
      <c r="CN11" s="46"/>
      <c r="CO11" s="46"/>
      <c r="CP11" s="46"/>
      <c r="CQ11" s="46"/>
      <c r="CR11" s="46"/>
      <c r="CS11" s="46"/>
      <c r="CT11" s="46"/>
      <c r="CU11" s="46"/>
      <c r="CV11" s="46"/>
      <c r="CW11" s="46"/>
      <c r="CX11" s="46"/>
      <c r="CY11" s="46"/>
      <c r="CZ11" s="46"/>
      <c r="DA11" s="46"/>
      <c r="DB11" s="46"/>
      <c r="DC11" s="46"/>
      <c r="DD11" s="46"/>
      <c r="DE11" s="46"/>
      <c r="DF11" s="46"/>
      <c r="DG11" s="46"/>
      <c r="DH11" s="46"/>
      <c r="DI11" s="46"/>
      <c r="DJ11" s="46"/>
      <c r="DK11" s="46"/>
      <c r="DL11" s="46"/>
      <c r="DM11" s="46"/>
      <c r="DN11" s="46"/>
      <c r="DO11" s="46"/>
      <c r="DP11" s="46"/>
    </row>
    <row r="12" spans="1:120" s="41" customFormat="1" ht="30" customHeight="1" thickBot="1" x14ac:dyDescent="0.2">
      <c r="A12" s="10"/>
      <c r="B12" s="52" t="s">
        <v>46</v>
      </c>
      <c r="C12" s="53"/>
      <c r="D12" s="54"/>
      <c r="E12" s="55"/>
      <c r="F12" s="56"/>
      <c r="H12" s="3" t="str">
        <f t="shared" si="13"/>
        <v/>
      </c>
    </row>
    <row r="13" spans="1:120" s="41" customFormat="1" ht="30" customHeight="1" thickBot="1" x14ac:dyDescent="0.2">
      <c r="A13" s="10"/>
      <c r="B13" s="57" t="s">
        <v>63</v>
      </c>
      <c r="C13" s="58" t="s">
        <v>43</v>
      </c>
      <c r="D13" s="59">
        <v>1</v>
      </c>
      <c r="E13" s="60">
        <f>F11</f>
        <v>45786</v>
      </c>
      <c r="F13" s="60">
        <f>E13+1</f>
        <v>45787</v>
      </c>
      <c r="G13" s="12"/>
      <c r="H13" s="3">
        <f t="shared" si="13"/>
        <v>2</v>
      </c>
      <c r="I13" s="46"/>
      <c r="J13" s="46"/>
      <c r="K13" s="46"/>
      <c r="L13" s="46"/>
      <c r="M13" s="46"/>
      <c r="N13" s="46"/>
      <c r="O13" s="46"/>
      <c r="P13" s="46"/>
      <c r="Q13" s="46"/>
      <c r="R13" s="46"/>
      <c r="S13" s="46"/>
      <c r="T13" s="46"/>
      <c r="U13" s="51"/>
      <c r="V13" s="51"/>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c r="BP13" s="46"/>
      <c r="BQ13" s="46"/>
      <c r="BR13" s="46"/>
      <c r="BS13" s="46"/>
      <c r="BT13" s="46"/>
      <c r="BU13" s="46"/>
      <c r="BV13" s="46"/>
      <c r="BW13" s="46"/>
      <c r="BX13" s="46"/>
      <c r="BY13" s="46"/>
      <c r="BZ13" s="46"/>
      <c r="CA13" s="46"/>
      <c r="CB13" s="46"/>
      <c r="CC13" s="46"/>
      <c r="CD13" s="46"/>
      <c r="CE13" s="46"/>
      <c r="CF13" s="46"/>
      <c r="CG13" s="46"/>
      <c r="CH13" s="46"/>
      <c r="CI13" s="46"/>
      <c r="CJ13" s="46"/>
      <c r="CK13" s="46"/>
      <c r="CL13" s="46"/>
      <c r="CM13" s="46"/>
      <c r="CN13" s="46"/>
      <c r="CO13" s="46"/>
      <c r="CP13" s="46"/>
      <c r="CQ13" s="46"/>
      <c r="CR13" s="46"/>
      <c r="CS13" s="46"/>
      <c r="CT13" s="46"/>
      <c r="CU13" s="46"/>
      <c r="CV13" s="46"/>
      <c r="CW13" s="46"/>
      <c r="CX13" s="46"/>
      <c r="CY13" s="46"/>
      <c r="CZ13" s="46"/>
      <c r="DA13" s="46"/>
      <c r="DB13" s="46"/>
      <c r="DC13" s="46"/>
      <c r="DD13" s="46"/>
      <c r="DE13" s="46"/>
      <c r="DF13" s="46"/>
      <c r="DG13" s="46"/>
      <c r="DH13" s="46"/>
      <c r="DI13" s="46"/>
      <c r="DJ13" s="46"/>
      <c r="DK13" s="46"/>
      <c r="DL13" s="46"/>
      <c r="DM13" s="46"/>
      <c r="DN13" s="46"/>
      <c r="DO13" s="46"/>
      <c r="DP13" s="46"/>
    </row>
    <row r="14" spans="1:120" s="41" customFormat="1" ht="30" customHeight="1" thickBot="1" x14ac:dyDescent="0.2">
      <c r="A14" s="11"/>
      <c r="B14" s="57" t="s">
        <v>63</v>
      </c>
      <c r="C14" s="58" t="s">
        <v>43</v>
      </c>
      <c r="D14" s="59">
        <v>1</v>
      </c>
      <c r="E14" s="60">
        <f>F13</f>
        <v>45787</v>
      </c>
      <c r="F14" s="60">
        <f>E14+1</f>
        <v>45788</v>
      </c>
      <c r="G14" s="12"/>
      <c r="H14" s="3">
        <f t="shared" si="13"/>
        <v>2</v>
      </c>
      <c r="I14" s="46"/>
      <c r="J14" s="46"/>
      <c r="K14" s="46"/>
      <c r="L14" s="46"/>
      <c r="M14" s="46"/>
      <c r="N14" s="46"/>
      <c r="O14" s="46"/>
      <c r="P14" s="46"/>
      <c r="Q14" s="46"/>
      <c r="R14" s="46"/>
      <c r="S14" s="46"/>
      <c r="T14" s="46"/>
      <c r="U14" s="51"/>
      <c r="V14" s="51"/>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c r="BN14" s="46"/>
      <c r="BO14" s="46"/>
      <c r="BP14" s="46"/>
      <c r="BQ14" s="46"/>
      <c r="BR14" s="46"/>
      <c r="BS14" s="46"/>
      <c r="BT14" s="46"/>
      <c r="BU14" s="46"/>
      <c r="BV14" s="46"/>
      <c r="BW14" s="46"/>
      <c r="BX14" s="46"/>
      <c r="BY14" s="46"/>
      <c r="BZ14" s="46"/>
      <c r="CA14" s="46"/>
      <c r="CB14" s="46"/>
      <c r="CC14" s="46"/>
      <c r="CD14" s="46"/>
      <c r="CE14" s="46"/>
      <c r="CF14" s="46"/>
      <c r="CG14" s="46"/>
      <c r="CH14" s="46"/>
      <c r="CI14" s="46"/>
      <c r="CJ14" s="46"/>
      <c r="CK14" s="46"/>
      <c r="CL14" s="46"/>
      <c r="CM14" s="46"/>
      <c r="CN14" s="46"/>
      <c r="CO14" s="46"/>
      <c r="CP14" s="46"/>
      <c r="CQ14" s="46"/>
      <c r="CR14" s="46"/>
      <c r="CS14" s="46"/>
      <c r="CT14" s="46"/>
      <c r="CU14" s="46"/>
      <c r="CV14" s="46"/>
      <c r="CW14" s="46"/>
      <c r="CX14" s="46"/>
      <c r="CY14" s="46"/>
      <c r="CZ14" s="46"/>
      <c r="DA14" s="46"/>
      <c r="DB14" s="46"/>
      <c r="DC14" s="46"/>
      <c r="DD14" s="46"/>
      <c r="DE14" s="46"/>
      <c r="DF14" s="46"/>
      <c r="DG14" s="46"/>
      <c r="DH14" s="46"/>
      <c r="DI14" s="46"/>
      <c r="DJ14" s="46"/>
      <c r="DK14" s="46"/>
      <c r="DL14" s="46"/>
      <c r="DM14" s="46"/>
      <c r="DN14" s="46"/>
      <c r="DO14" s="46"/>
      <c r="DP14" s="46"/>
    </row>
    <row r="15" spans="1:120" s="41" customFormat="1" ht="30" customHeight="1" thickBot="1" x14ac:dyDescent="0.2">
      <c r="A15" s="11"/>
      <c r="B15" s="57" t="s">
        <v>62</v>
      </c>
      <c r="C15" s="58" t="s">
        <v>43</v>
      </c>
      <c r="D15" s="59">
        <v>1</v>
      </c>
      <c r="E15" s="60">
        <f>F14</f>
        <v>45788</v>
      </c>
      <c r="F15" s="60">
        <f>E15</f>
        <v>45788</v>
      </c>
      <c r="G15" s="12"/>
      <c r="H15" s="3">
        <f t="shared" si="13"/>
        <v>1</v>
      </c>
      <c r="I15" s="46"/>
      <c r="J15" s="46"/>
      <c r="K15" s="46"/>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c r="BO15" s="46"/>
      <c r="BP15" s="46"/>
      <c r="BQ15" s="46"/>
      <c r="BR15" s="46"/>
      <c r="BS15" s="46"/>
      <c r="BT15" s="46"/>
      <c r="BU15" s="46"/>
      <c r="BV15" s="46"/>
      <c r="BW15" s="46"/>
      <c r="BX15" s="46"/>
      <c r="BY15" s="46"/>
      <c r="BZ15" s="46"/>
      <c r="CA15" s="46"/>
      <c r="CB15" s="46"/>
      <c r="CC15" s="46"/>
      <c r="CD15" s="46"/>
      <c r="CE15" s="46"/>
      <c r="CF15" s="46"/>
      <c r="CG15" s="46"/>
      <c r="CH15" s="46"/>
      <c r="CI15" s="46"/>
      <c r="CJ15" s="46"/>
      <c r="CK15" s="46"/>
      <c r="CL15" s="46"/>
      <c r="CM15" s="46"/>
      <c r="CN15" s="46"/>
      <c r="CO15" s="46"/>
      <c r="CP15" s="46"/>
      <c r="CQ15" s="46"/>
      <c r="CR15" s="46"/>
      <c r="CS15" s="46"/>
      <c r="CT15" s="46"/>
      <c r="CU15" s="46"/>
      <c r="CV15" s="46"/>
      <c r="CW15" s="46"/>
      <c r="CX15" s="46"/>
      <c r="CY15" s="46"/>
      <c r="CZ15" s="46"/>
      <c r="DA15" s="46"/>
      <c r="DB15" s="46"/>
      <c r="DC15" s="46"/>
      <c r="DD15" s="46"/>
      <c r="DE15" s="46"/>
      <c r="DF15" s="46"/>
      <c r="DG15" s="46"/>
      <c r="DH15" s="46"/>
      <c r="DI15" s="46"/>
      <c r="DJ15" s="46"/>
      <c r="DK15" s="46"/>
      <c r="DL15" s="46"/>
      <c r="DM15" s="46"/>
      <c r="DN15" s="46"/>
      <c r="DO15" s="46"/>
      <c r="DP15" s="46"/>
    </row>
    <row r="16" spans="1:120" s="41" customFormat="1" ht="30" customHeight="1" thickBot="1" x14ac:dyDescent="0.2">
      <c r="A16" s="10"/>
      <c r="B16" s="57" t="s">
        <v>61</v>
      </c>
      <c r="C16" s="58" t="s">
        <v>43</v>
      </c>
      <c r="D16" s="59">
        <v>1</v>
      </c>
      <c r="E16" s="60">
        <f>F15</f>
        <v>45788</v>
      </c>
      <c r="F16" s="60">
        <f>E16+1</f>
        <v>45789</v>
      </c>
      <c r="G16" s="12"/>
      <c r="H16" s="3">
        <f t="shared" si="13"/>
        <v>2</v>
      </c>
      <c r="I16" s="46"/>
      <c r="J16" s="46"/>
      <c r="K16" s="46"/>
      <c r="L16" s="46"/>
      <c r="M16" s="46"/>
      <c r="N16" s="46"/>
      <c r="O16" s="46"/>
      <c r="P16" s="46"/>
      <c r="Q16" s="46"/>
      <c r="R16" s="46"/>
      <c r="S16" s="46"/>
      <c r="T16" s="46"/>
      <c r="U16" s="46"/>
      <c r="V16" s="46"/>
      <c r="W16" s="46"/>
      <c r="X16" s="46"/>
      <c r="Y16" s="51"/>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c r="BO16" s="46"/>
      <c r="BP16" s="46"/>
      <c r="BQ16" s="46"/>
      <c r="BR16" s="46"/>
      <c r="BS16" s="46"/>
      <c r="BT16" s="46"/>
      <c r="BU16" s="46"/>
      <c r="BV16" s="46"/>
      <c r="BW16" s="46"/>
      <c r="BX16" s="46"/>
      <c r="BY16" s="46"/>
      <c r="BZ16" s="46"/>
      <c r="CA16" s="46"/>
      <c r="CB16" s="46"/>
      <c r="CC16" s="46"/>
      <c r="CD16" s="46"/>
      <c r="CE16" s="46"/>
      <c r="CF16" s="46"/>
      <c r="CG16" s="46"/>
      <c r="CH16" s="46"/>
      <c r="CI16" s="46"/>
      <c r="CJ16" s="46"/>
      <c r="CK16" s="46"/>
      <c r="CL16" s="46"/>
      <c r="CM16" s="46"/>
      <c r="CN16" s="46"/>
      <c r="CO16" s="46"/>
      <c r="CP16" s="46"/>
      <c r="CQ16" s="46"/>
      <c r="CR16" s="46"/>
      <c r="CS16" s="46"/>
      <c r="CT16" s="46"/>
      <c r="CU16" s="46"/>
      <c r="CV16" s="46"/>
      <c r="CW16" s="46"/>
      <c r="CX16" s="46"/>
      <c r="CY16" s="46"/>
      <c r="CZ16" s="46"/>
      <c r="DA16" s="46"/>
      <c r="DB16" s="46"/>
      <c r="DC16" s="46"/>
      <c r="DD16" s="46"/>
      <c r="DE16" s="46"/>
      <c r="DF16" s="46"/>
      <c r="DG16" s="46"/>
      <c r="DH16" s="46"/>
      <c r="DI16" s="46"/>
      <c r="DJ16" s="46"/>
      <c r="DK16" s="46"/>
      <c r="DL16" s="46"/>
      <c r="DM16" s="46"/>
      <c r="DN16" s="46"/>
      <c r="DO16" s="46"/>
      <c r="DP16" s="46"/>
    </row>
    <row r="17" spans="1:121" s="41" customFormat="1" ht="30" customHeight="1" thickBot="1" x14ac:dyDescent="0.2">
      <c r="A17" s="10"/>
      <c r="B17" s="57" t="s">
        <v>60</v>
      </c>
      <c r="C17" s="58" t="s">
        <v>43</v>
      </c>
      <c r="D17" s="59">
        <v>1</v>
      </c>
      <c r="E17" s="60">
        <f>F16</f>
        <v>45789</v>
      </c>
      <c r="F17" s="60">
        <f>E17</f>
        <v>45789</v>
      </c>
      <c r="G17" s="12"/>
      <c r="H17" s="3">
        <f t="shared" si="13"/>
        <v>1</v>
      </c>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6"/>
      <c r="AS17" s="46"/>
      <c r="AT17" s="46"/>
      <c r="AU17" s="46"/>
      <c r="AV17" s="46"/>
      <c r="AW17" s="46"/>
      <c r="AX17" s="46"/>
      <c r="AY17" s="46"/>
      <c r="AZ17" s="46"/>
      <c r="BA17" s="46"/>
      <c r="BB17" s="46"/>
      <c r="BC17" s="46"/>
      <c r="BD17" s="46"/>
      <c r="BE17" s="46"/>
      <c r="BF17" s="46"/>
      <c r="BG17" s="46"/>
      <c r="BH17" s="46"/>
      <c r="BI17" s="46"/>
      <c r="BJ17" s="46"/>
      <c r="BK17" s="46"/>
      <c r="BL17" s="46"/>
      <c r="BM17" s="46"/>
      <c r="BN17" s="46"/>
      <c r="BO17" s="46"/>
      <c r="BP17" s="46"/>
      <c r="BQ17" s="46"/>
      <c r="BR17" s="46"/>
      <c r="BS17" s="46"/>
      <c r="BT17" s="46"/>
      <c r="BU17" s="46"/>
      <c r="BV17" s="46"/>
      <c r="BW17" s="46"/>
      <c r="BX17" s="46"/>
      <c r="BY17" s="46"/>
      <c r="BZ17" s="46"/>
      <c r="CA17" s="46"/>
      <c r="CB17" s="46"/>
      <c r="CC17" s="46"/>
      <c r="CD17" s="46"/>
      <c r="CE17" s="46"/>
      <c r="CF17" s="46"/>
      <c r="CG17" s="46"/>
      <c r="CH17" s="46"/>
      <c r="CI17" s="46"/>
      <c r="CJ17" s="46"/>
      <c r="CK17" s="46"/>
      <c r="CL17" s="46"/>
      <c r="CM17" s="46"/>
      <c r="CN17" s="46"/>
      <c r="CO17" s="46"/>
      <c r="CP17" s="46"/>
      <c r="CQ17" s="46"/>
      <c r="CR17" s="46"/>
      <c r="CS17" s="46"/>
      <c r="CT17" s="46"/>
      <c r="CU17" s="46"/>
      <c r="CV17" s="46"/>
      <c r="CW17" s="46"/>
      <c r="CX17" s="46"/>
      <c r="CY17" s="46"/>
      <c r="CZ17" s="46"/>
      <c r="DA17" s="46"/>
      <c r="DB17" s="46"/>
      <c r="DC17" s="46"/>
      <c r="DD17" s="46"/>
      <c r="DE17" s="46"/>
      <c r="DF17" s="46"/>
      <c r="DG17" s="46"/>
      <c r="DH17" s="46"/>
      <c r="DI17" s="46"/>
      <c r="DJ17" s="46"/>
      <c r="DK17" s="46"/>
      <c r="DL17" s="46"/>
      <c r="DM17" s="46"/>
      <c r="DN17" s="46"/>
      <c r="DO17" s="46"/>
      <c r="DP17" s="46"/>
    </row>
    <row r="18" spans="1:121" s="41" customFormat="1" ht="30" customHeight="1" thickBot="1" x14ac:dyDescent="0.2">
      <c r="A18" s="10"/>
      <c r="B18" s="61" t="s">
        <v>48</v>
      </c>
      <c r="C18" s="62"/>
      <c r="D18" s="63"/>
      <c r="E18" s="64"/>
      <c r="F18" s="65"/>
      <c r="G18" s="12"/>
      <c r="H18" s="3" t="str">
        <f t="shared" si="13"/>
        <v/>
      </c>
      <c r="I18" s="66"/>
      <c r="J18" s="66"/>
      <c r="K18" s="66"/>
      <c r="L18" s="66"/>
      <c r="M18" s="66"/>
      <c r="N18" s="66"/>
      <c r="O18" s="66"/>
      <c r="P18" s="66"/>
      <c r="Q18" s="66"/>
      <c r="R18" s="66"/>
      <c r="S18" s="66"/>
      <c r="T18" s="66"/>
      <c r="U18" s="66"/>
      <c r="V18" s="66"/>
      <c r="W18" s="66"/>
      <c r="X18" s="66"/>
      <c r="Y18" s="66"/>
      <c r="Z18" s="66"/>
      <c r="AA18" s="66"/>
      <c r="AB18" s="66"/>
      <c r="AC18" s="66"/>
      <c r="AD18" s="66"/>
      <c r="AE18" s="66"/>
      <c r="AF18" s="66"/>
      <c r="AG18" s="66"/>
      <c r="AH18" s="66"/>
      <c r="AI18" s="66"/>
      <c r="AJ18" s="66"/>
      <c r="AK18" s="66"/>
      <c r="AL18" s="66"/>
      <c r="AM18" s="66"/>
      <c r="AN18" s="66"/>
      <c r="AO18" s="66"/>
      <c r="AP18" s="66"/>
      <c r="AQ18" s="66"/>
      <c r="AR18" s="66"/>
      <c r="AS18" s="66"/>
      <c r="AT18" s="66"/>
      <c r="AU18" s="66"/>
      <c r="AV18" s="66"/>
      <c r="AW18" s="66"/>
      <c r="AX18" s="66"/>
      <c r="AY18" s="66"/>
      <c r="AZ18" s="66"/>
      <c r="BA18" s="66"/>
      <c r="BB18" s="66"/>
      <c r="BC18" s="66"/>
      <c r="BD18" s="66"/>
      <c r="BE18" s="66"/>
      <c r="BF18" s="66"/>
      <c r="BG18" s="66"/>
      <c r="BH18" s="66"/>
      <c r="BI18" s="66"/>
      <c r="BJ18" s="66"/>
      <c r="BK18" s="66"/>
      <c r="BL18" s="66"/>
    </row>
    <row r="19" spans="1:121" s="41" customFormat="1" ht="30" customHeight="1" thickBot="1" x14ac:dyDescent="0.2">
      <c r="A19" s="10"/>
      <c r="B19" s="67" t="s">
        <v>67</v>
      </c>
      <c r="C19" s="68" t="s">
        <v>43</v>
      </c>
      <c r="D19" s="69">
        <v>1</v>
      </c>
      <c r="E19" s="70">
        <f>F17</f>
        <v>45789</v>
      </c>
      <c r="F19" s="70">
        <f>E19</f>
        <v>45789</v>
      </c>
      <c r="G19" s="12"/>
      <c r="H19" s="3">
        <f t="shared" si="13"/>
        <v>1</v>
      </c>
      <c r="I19" s="46"/>
      <c r="J19" s="46"/>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46"/>
      <c r="BN19" s="46"/>
      <c r="BO19" s="46"/>
      <c r="BP19" s="46"/>
      <c r="BQ19" s="46"/>
      <c r="BR19" s="46"/>
      <c r="BS19" s="46"/>
      <c r="BT19" s="46"/>
      <c r="BU19" s="46"/>
      <c r="BV19" s="46"/>
      <c r="BW19" s="46"/>
      <c r="BX19" s="46"/>
      <c r="BY19" s="46"/>
      <c r="BZ19" s="46"/>
      <c r="CA19" s="46"/>
      <c r="CB19" s="46"/>
      <c r="CC19" s="46"/>
      <c r="CD19" s="46"/>
      <c r="CE19" s="46"/>
      <c r="CF19" s="46"/>
      <c r="CG19" s="46"/>
      <c r="CH19" s="46"/>
      <c r="CI19" s="46"/>
      <c r="CJ19" s="46"/>
      <c r="CK19" s="46"/>
      <c r="CL19" s="46"/>
      <c r="CM19" s="46"/>
      <c r="CN19" s="46"/>
      <c r="CO19" s="46"/>
      <c r="CP19" s="46"/>
      <c r="CQ19" s="46"/>
      <c r="CR19" s="46"/>
      <c r="CS19" s="46"/>
      <c r="CT19" s="46"/>
      <c r="CU19" s="46"/>
      <c r="CV19" s="46"/>
      <c r="CW19" s="46"/>
      <c r="CX19" s="46"/>
      <c r="CY19" s="46"/>
      <c r="CZ19" s="46"/>
      <c r="DA19" s="46"/>
      <c r="DB19" s="46"/>
      <c r="DC19" s="46"/>
      <c r="DD19" s="46"/>
      <c r="DE19" s="46"/>
      <c r="DF19" s="46"/>
      <c r="DG19" s="46"/>
      <c r="DH19" s="46"/>
      <c r="DI19" s="46"/>
      <c r="DJ19" s="46"/>
      <c r="DK19" s="46"/>
      <c r="DL19" s="46"/>
      <c r="DM19" s="46"/>
      <c r="DN19" s="46"/>
      <c r="DO19" s="46"/>
      <c r="DP19" s="46"/>
    </row>
    <row r="20" spans="1:121" s="41" customFormat="1" ht="30" customHeight="1" thickBot="1" x14ac:dyDescent="0.2">
      <c r="A20" s="10"/>
      <c r="B20" s="67" t="s">
        <v>68</v>
      </c>
      <c r="C20" s="68" t="s">
        <v>43</v>
      </c>
      <c r="D20" s="69">
        <v>1</v>
      </c>
      <c r="E20" s="70">
        <f>F19</f>
        <v>45789</v>
      </c>
      <c r="F20" s="70">
        <f>E20+1</f>
        <v>45790</v>
      </c>
      <c r="G20" s="12"/>
      <c r="H20" s="3">
        <f t="shared" si="13"/>
        <v>2</v>
      </c>
      <c r="I20" s="46"/>
      <c r="J20" s="46"/>
      <c r="K20" s="46"/>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c r="BM20" s="46"/>
      <c r="BN20" s="46"/>
      <c r="BO20" s="46"/>
      <c r="BP20" s="46"/>
      <c r="BQ20" s="46"/>
      <c r="BR20" s="46"/>
      <c r="BS20" s="46"/>
      <c r="BT20" s="46"/>
      <c r="BU20" s="46"/>
      <c r="BV20" s="46"/>
      <c r="BW20" s="46"/>
      <c r="BX20" s="46"/>
      <c r="BY20" s="46"/>
      <c r="BZ20" s="46"/>
      <c r="CA20" s="46"/>
      <c r="CB20" s="46"/>
      <c r="CC20" s="46"/>
      <c r="CD20" s="46"/>
      <c r="CE20" s="46"/>
      <c r="CF20" s="46"/>
      <c r="CG20" s="46"/>
      <c r="CH20" s="46"/>
      <c r="CI20" s="46"/>
      <c r="CJ20" s="46"/>
      <c r="CK20" s="46"/>
      <c r="CL20" s="46"/>
      <c r="CM20" s="46"/>
      <c r="CN20" s="46"/>
      <c r="CO20" s="46"/>
      <c r="CP20" s="46"/>
      <c r="CQ20" s="46"/>
      <c r="CR20" s="46"/>
      <c r="CS20" s="46"/>
      <c r="CT20" s="46"/>
      <c r="CU20" s="46"/>
      <c r="CV20" s="46"/>
      <c r="CW20" s="46"/>
      <c r="CX20" s="46"/>
      <c r="CY20" s="46"/>
      <c r="CZ20" s="46"/>
      <c r="DA20" s="46"/>
      <c r="DB20" s="46"/>
      <c r="DC20" s="46"/>
      <c r="DD20" s="46"/>
      <c r="DE20" s="46"/>
      <c r="DF20" s="46"/>
      <c r="DG20" s="46"/>
      <c r="DH20" s="46"/>
      <c r="DI20" s="46"/>
      <c r="DJ20" s="46"/>
      <c r="DK20" s="46"/>
      <c r="DL20" s="46"/>
      <c r="DM20" s="46"/>
      <c r="DN20" s="46"/>
      <c r="DO20" s="46"/>
      <c r="DP20" s="46"/>
    </row>
    <row r="21" spans="1:121" s="41" customFormat="1" ht="30" customHeight="1" thickBot="1" x14ac:dyDescent="0.2">
      <c r="A21" s="10"/>
      <c r="B21" s="67" t="s">
        <v>69</v>
      </c>
      <c r="C21" s="68" t="s">
        <v>43</v>
      </c>
      <c r="D21" s="69">
        <v>1</v>
      </c>
      <c r="E21" s="70">
        <f>F20</f>
        <v>45790</v>
      </c>
      <c r="F21" s="70">
        <f>E21</f>
        <v>45790</v>
      </c>
      <c r="G21" s="12"/>
      <c r="H21" s="3">
        <f t="shared" si="13"/>
        <v>1</v>
      </c>
      <c r="I21" s="46"/>
      <c r="J21" s="46"/>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c r="BM21" s="46"/>
      <c r="BN21" s="46"/>
      <c r="BO21" s="46"/>
      <c r="BP21" s="46"/>
      <c r="BQ21" s="46"/>
      <c r="BR21" s="46"/>
      <c r="BS21" s="46"/>
      <c r="BT21" s="46"/>
      <c r="BU21" s="46"/>
      <c r="BV21" s="46"/>
      <c r="BW21" s="46"/>
      <c r="BX21" s="46"/>
      <c r="BY21" s="46"/>
      <c r="BZ21" s="46"/>
      <c r="CA21" s="46"/>
      <c r="CB21" s="46"/>
      <c r="CC21" s="46"/>
      <c r="CD21" s="46"/>
      <c r="CE21" s="46"/>
      <c r="CF21" s="46"/>
      <c r="CG21" s="46"/>
      <c r="CH21" s="46"/>
      <c r="CI21" s="46"/>
      <c r="CJ21" s="46"/>
      <c r="CK21" s="46"/>
      <c r="CL21" s="46"/>
      <c r="CM21" s="46"/>
      <c r="CN21" s="46"/>
      <c r="CO21" s="46"/>
      <c r="CP21" s="46"/>
      <c r="CQ21" s="46"/>
      <c r="CR21" s="46"/>
      <c r="CS21" s="46"/>
      <c r="CT21" s="46"/>
      <c r="CU21" s="46"/>
      <c r="CV21" s="46"/>
      <c r="CW21" s="46"/>
      <c r="CX21" s="46"/>
      <c r="CY21" s="46"/>
      <c r="CZ21" s="46"/>
      <c r="DA21" s="46"/>
      <c r="DB21" s="46"/>
      <c r="DC21" s="46"/>
      <c r="DD21" s="46"/>
      <c r="DE21" s="46"/>
      <c r="DF21" s="46"/>
      <c r="DG21" s="46"/>
      <c r="DH21" s="46"/>
      <c r="DI21" s="46"/>
      <c r="DJ21" s="46"/>
      <c r="DK21" s="46"/>
      <c r="DL21" s="46"/>
      <c r="DM21" s="46"/>
      <c r="DN21" s="46"/>
      <c r="DO21" s="46"/>
      <c r="DP21" s="46"/>
    </row>
    <row r="22" spans="1:121" s="41" customFormat="1" ht="30" customHeight="1" thickBot="1" x14ac:dyDescent="0.2">
      <c r="A22" s="10"/>
      <c r="B22" s="67" t="s">
        <v>70</v>
      </c>
      <c r="C22" s="68" t="s">
        <v>43</v>
      </c>
      <c r="D22" s="69">
        <v>0.75</v>
      </c>
      <c r="E22" s="70">
        <f>F21</f>
        <v>45790</v>
      </c>
      <c r="F22" s="70">
        <f>E22+4</f>
        <v>45794</v>
      </c>
      <c r="G22" s="12"/>
      <c r="H22" s="3">
        <f t="shared" si="13"/>
        <v>5</v>
      </c>
      <c r="I22" s="46"/>
      <c r="J22" s="46"/>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c r="BM22" s="46"/>
      <c r="BN22" s="46"/>
      <c r="BO22" s="46"/>
      <c r="BP22" s="46"/>
      <c r="BQ22" s="46"/>
      <c r="BR22" s="46"/>
      <c r="BS22" s="46"/>
      <c r="BT22" s="46"/>
      <c r="BU22" s="46"/>
      <c r="BV22" s="46"/>
      <c r="BW22" s="46"/>
      <c r="BX22" s="46"/>
      <c r="BY22" s="46"/>
      <c r="BZ22" s="46"/>
      <c r="CA22" s="46"/>
      <c r="CB22" s="46"/>
      <c r="CC22" s="46"/>
      <c r="CD22" s="46"/>
      <c r="CE22" s="46"/>
      <c r="CF22" s="46"/>
      <c r="CG22" s="46"/>
      <c r="CH22" s="46"/>
      <c r="CI22" s="46"/>
      <c r="CJ22" s="46"/>
      <c r="CK22" s="46"/>
      <c r="CL22" s="46"/>
      <c r="CM22" s="46"/>
      <c r="CN22" s="46"/>
      <c r="CO22" s="46"/>
      <c r="CP22" s="46"/>
      <c r="CQ22" s="46"/>
      <c r="CR22" s="46"/>
      <c r="CS22" s="46"/>
      <c r="CT22" s="46"/>
      <c r="CU22" s="46"/>
      <c r="CV22" s="46"/>
      <c r="CW22" s="46"/>
      <c r="CX22" s="46"/>
      <c r="CY22" s="46"/>
      <c r="CZ22" s="46"/>
      <c r="DA22" s="46"/>
      <c r="DB22" s="46"/>
      <c r="DC22" s="46"/>
      <c r="DD22" s="46"/>
      <c r="DE22" s="46"/>
      <c r="DF22" s="46"/>
      <c r="DG22" s="46"/>
      <c r="DH22" s="46"/>
      <c r="DI22" s="46"/>
      <c r="DJ22" s="46"/>
      <c r="DK22" s="46"/>
      <c r="DL22" s="46"/>
      <c r="DM22" s="46"/>
      <c r="DN22" s="46"/>
      <c r="DO22" s="46"/>
      <c r="DP22" s="46"/>
    </row>
    <row r="23" spans="1:121" s="41" customFormat="1" ht="30" customHeight="1" thickBot="1" x14ac:dyDescent="0.2">
      <c r="A23" s="10"/>
      <c r="B23" s="67" t="s">
        <v>95</v>
      </c>
      <c r="C23" s="68" t="s">
        <v>43</v>
      </c>
      <c r="D23" s="69">
        <v>0.5</v>
      </c>
      <c r="E23" s="70">
        <f>F22</f>
        <v>45794</v>
      </c>
      <c r="F23" s="70">
        <f>E23+2</f>
        <v>45796</v>
      </c>
      <c r="G23" s="12"/>
      <c r="H23" s="3">
        <f t="shared" si="13"/>
        <v>3</v>
      </c>
      <c r="I23" s="46"/>
      <c r="J23" s="46"/>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c r="BB23" s="46"/>
      <c r="BC23" s="46"/>
      <c r="BD23" s="46"/>
      <c r="BE23" s="46"/>
      <c r="BF23" s="46"/>
      <c r="BG23" s="46"/>
      <c r="BH23" s="46"/>
      <c r="BI23" s="46"/>
      <c r="BJ23" s="46"/>
      <c r="BK23" s="46"/>
      <c r="BL23" s="46"/>
      <c r="BM23" s="46"/>
      <c r="BN23" s="46"/>
      <c r="BO23" s="46"/>
      <c r="BP23" s="46"/>
      <c r="BQ23" s="46"/>
      <c r="BR23" s="46"/>
      <c r="BS23" s="46"/>
      <c r="BT23" s="46"/>
      <c r="BU23" s="46"/>
      <c r="BV23" s="46"/>
      <c r="BW23" s="46"/>
      <c r="BX23" s="46"/>
      <c r="BY23" s="46"/>
      <c r="BZ23" s="46"/>
      <c r="CA23" s="46"/>
      <c r="CB23" s="46"/>
      <c r="CC23" s="46"/>
      <c r="CD23" s="46"/>
      <c r="CE23" s="46"/>
      <c r="CF23" s="46"/>
      <c r="CG23" s="46"/>
      <c r="CH23" s="46"/>
      <c r="CI23" s="46"/>
      <c r="CJ23" s="46"/>
      <c r="CK23" s="46"/>
      <c r="CL23" s="46"/>
      <c r="CM23" s="46"/>
      <c r="CN23" s="46"/>
      <c r="CO23" s="46"/>
      <c r="CP23" s="46"/>
      <c r="CQ23" s="46"/>
      <c r="CR23" s="46"/>
      <c r="CS23" s="46"/>
      <c r="CT23" s="46"/>
      <c r="CU23" s="46"/>
      <c r="CV23" s="46"/>
      <c r="CW23" s="46"/>
      <c r="CX23" s="46"/>
      <c r="CY23" s="46"/>
      <c r="CZ23" s="46"/>
      <c r="DA23" s="46"/>
      <c r="DB23" s="46"/>
      <c r="DC23" s="46"/>
      <c r="DD23" s="46"/>
      <c r="DE23" s="46"/>
      <c r="DF23" s="46"/>
      <c r="DG23" s="46"/>
      <c r="DH23" s="46"/>
      <c r="DI23" s="46"/>
      <c r="DJ23" s="46"/>
      <c r="DK23" s="46"/>
      <c r="DL23" s="46"/>
      <c r="DM23" s="46"/>
      <c r="DN23" s="46"/>
      <c r="DO23" s="46"/>
      <c r="DP23" s="46"/>
    </row>
    <row r="24" spans="1:121" s="41" customFormat="1" ht="30" customHeight="1" thickBot="1" x14ac:dyDescent="0.2">
      <c r="A24" s="10"/>
      <c r="B24" s="71" t="s">
        <v>49</v>
      </c>
      <c r="C24" s="72"/>
      <c r="D24" s="73"/>
      <c r="E24" s="74"/>
      <c r="F24" s="75"/>
      <c r="G24" s="12"/>
      <c r="H24" s="3" t="str">
        <f t="shared" si="13"/>
        <v/>
      </c>
      <c r="I24" s="76"/>
      <c r="J24" s="76"/>
      <c r="K24" s="76"/>
      <c r="L24" s="76"/>
      <c r="M24" s="76"/>
      <c r="N24" s="76"/>
      <c r="O24" s="76"/>
      <c r="P24" s="76"/>
      <c r="Q24" s="76"/>
      <c r="R24" s="76"/>
      <c r="S24" s="76"/>
      <c r="T24" s="76"/>
      <c r="U24" s="76"/>
      <c r="V24" s="76"/>
      <c r="W24" s="76"/>
      <c r="X24" s="76"/>
      <c r="Y24" s="76"/>
      <c r="Z24" s="76"/>
      <c r="AA24" s="76"/>
      <c r="AB24" s="76"/>
      <c r="AC24" s="76"/>
      <c r="AD24" s="76"/>
      <c r="AE24" s="76"/>
      <c r="AF24" s="76"/>
      <c r="AG24" s="76"/>
      <c r="AH24" s="76"/>
      <c r="AI24" s="76"/>
      <c r="AJ24" s="76"/>
      <c r="AK24" s="76"/>
      <c r="AL24" s="76"/>
      <c r="AM24" s="76"/>
      <c r="AN24" s="76"/>
      <c r="AO24" s="76"/>
      <c r="AP24" s="76"/>
      <c r="AQ24" s="76"/>
      <c r="AR24" s="76"/>
      <c r="AS24" s="76"/>
      <c r="AT24" s="76"/>
      <c r="AU24" s="76"/>
      <c r="AV24" s="76"/>
      <c r="AW24" s="76"/>
      <c r="AX24" s="76"/>
      <c r="AY24" s="76"/>
      <c r="AZ24" s="76"/>
      <c r="BA24" s="76"/>
      <c r="BB24" s="76"/>
      <c r="BC24" s="76"/>
      <c r="BD24" s="76"/>
      <c r="BE24" s="76"/>
      <c r="BF24" s="76"/>
      <c r="BG24" s="76"/>
      <c r="BH24" s="76"/>
      <c r="BI24" s="76"/>
      <c r="BJ24" s="76"/>
      <c r="BK24" s="76"/>
      <c r="BL24" s="76"/>
      <c r="DQ24" s="10"/>
    </row>
    <row r="25" spans="1:121" s="41" customFormat="1" ht="30" customHeight="1" thickBot="1" x14ac:dyDescent="0.2">
      <c r="A25" s="10"/>
      <c r="B25" s="77" t="s">
        <v>68</v>
      </c>
      <c r="C25" s="78" t="s">
        <v>43</v>
      </c>
      <c r="D25" s="79">
        <v>1</v>
      </c>
      <c r="E25" s="80">
        <f>F23</f>
        <v>45796</v>
      </c>
      <c r="F25" s="80">
        <f>E25</f>
        <v>45796</v>
      </c>
      <c r="G25" s="12"/>
      <c r="H25" s="3">
        <f t="shared" si="13"/>
        <v>1</v>
      </c>
      <c r="I25" s="46"/>
      <c r="J25" s="46"/>
      <c r="K25" s="46"/>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c r="BM25" s="46"/>
      <c r="BN25" s="46"/>
      <c r="BO25" s="46"/>
      <c r="BP25" s="46"/>
      <c r="BQ25" s="46"/>
      <c r="BR25" s="46"/>
      <c r="BS25" s="46"/>
      <c r="BT25" s="46"/>
      <c r="BU25" s="46"/>
      <c r="BV25" s="46"/>
      <c r="BW25" s="46"/>
      <c r="BX25" s="46"/>
      <c r="BY25" s="46"/>
      <c r="BZ25" s="46"/>
      <c r="CA25" s="46"/>
      <c r="CB25" s="46"/>
      <c r="CC25" s="46"/>
      <c r="CD25" s="46"/>
      <c r="CE25" s="46"/>
      <c r="CF25" s="46"/>
      <c r="CG25" s="46"/>
      <c r="CH25" s="46"/>
      <c r="CI25" s="46"/>
      <c r="CJ25" s="46"/>
      <c r="CK25" s="46"/>
      <c r="CL25" s="46"/>
      <c r="CM25" s="46"/>
      <c r="CN25" s="46"/>
      <c r="CO25" s="46"/>
      <c r="CP25" s="46"/>
      <c r="CQ25" s="46"/>
      <c r="CR25" s="46"/>
      <c r="CS25" s="46"/>
      <c r="CT25" s="46"/>
      <c r="CU25" s="46"/>
      <c r="CV25" s="46"/>
      <c r="CW25" s="46"/>
      <c r="CX25" s="46"/>
      <c r="CY25" s="46"/>
      <c r="CZ25" s="46"/>
      <c r="DA25" s="46"/>
      <c r="DB25" s="46"/>
      <c r="DC25" s="46"/>
      <c r="DD25" s="46"/>
      <c r="DE25" s="46"/>
      <c r="DF25" s="46"/>
      <c r="DG25" s="46"/>
      <c r="DH25" s="46"/>
      <c r="DI25" s="46"/>
      <c r="DJ25" s="46"/>
      <c r="DK25" s="46"/>
      <c r="DL25" s="46"/>
      <c r="DM25" s="46"/>
      <c r="DN25" s="46"/>
      <c r="DO25" s="46"/>
      <c r="DP25" s="46"/>
      <c r="DQ25" s="10"/>
    </row>
    <row r="26" spans="1:121" s="41" customFormat="1" ht="30" customHeight="1" thickBot="1" x14ac:dyDescent="0.2">
      <c r="A26" s="10"/>
      <c r="B26" s="77" t="s">
        <v>72</v>
      </c>
      <c r="C26" s="78" t="s">
        <v>43</v>
      </c>
      <c r="D26" s="79">
        <v>1</v>
      </c>
      <c r="E26" s="80">
        <f>F25</f>
        <v>45796</v>
      </c>
      <c r="F26" s="80">
        <f>E26+1</f>
        <v>45797</v>
      </c>
      <c r="G26" s="12"/>
      <c r="H26" s="3">
        <f t="shared" si="13"/>
        <v>2</v>
      </c>
      <c r="I26" s="46"/>
      <c r="J26" s="46"/>
      <c r="K26" s="46"/>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c r="BN26" s="46"/>
      <c r="BO26" s="46"/>
      <c r="BP26" s="46"/>
      <c r="BQ26" s="46"/>
      <c r="BR26" s="46"/>
      <c r="BS26" s="46"/>
      <c r="BT26" s="46"/>
      <c r="BU26" s="46"/>
      <c r="BV26" s="46"/>
      <c r="BW26" s="46"/>
      <c r="BX26" s="46"/>
      <c r="BY26" s="46"/>
      <c r="BZ26" s="46"/>
      <c r="CA26" s="46"/>
      <c r="CB26" s="46"/>
      <c r="CC26" s="46"/>
      <c r="CD26" s="46"/>
      <c r="CE26" s="46"/>
      <c r="CF26" s="46"/>
      <c r="CG26" s="46"/>
      <c r="CH26" s="46"/>
      <c r="CI26" s="46"/>
      <c r="CJ26" s="46"/>
      <c r="CK26" s="46"/>
      <c r="CL26" s="46"/>
      <c r="CM26" s="46"/>
      <c r="CN26" s="46"/>
      <c r="CO26" s="46"/>
      <c r="CP26" s="46"/>
      <c r="CQ26" s="46"/>
      <c r="CR26" s="46"/>
      <c r="CS26" s="46"/>
      <c r="CT26" s="46"/>
      <c r="CU26" s="46"/>
      <c r="CV26" s="46"/>
      <c r="CW26" s="46"/>
      <c r="CX26" s="46"/>
      <c r="CY26" s="46"/>
      <c r="CZ26" s="46"/>
      <c r="DA26" s="46"/>
      <c r="DB26" s="46"/>
      <c r="DC26" s="46"/>
      <c r="DD26" s="46"/>
      <c r="DE26" s="46"/>
      <c r="DF26" s="46"/>
      <c r="DG26" s="46"/>
      <c r="DH26" s="46"/>
      <c r="DI26" s="46"/>
      <c r="DJ26" s="46"/>
      <c r="DK26" s="46"/>
      <c r="DL26" s="46"/>
      <c r="DM26" s="46"/>
      <c r="DN26" s="46"/>
      <c r="DO26" s="46"/>
      <c r="DP26" s="46"/>
    </row>
    <row r="27" spans="1:121" s="41" customFormat="1" ht="30" customHeight="1" thickBot="1" x14ac:dyDescent="0.2">
      <c r="A27" s="10"/>
      <c r="B27" s="77" t="s">
        <v>73</v>
      </c>
      <c r="C27" s="78" t="s">
        <v>43</v>
      </c>
      <c r="D27" s="79">
        <v>0.5</v>
      </c>
      <c r="E27" s="80">
        <f>DATE(2025, 5, 19)</f>
        <v>45796</v>
      </c>
      <c r="F27" s="80">
        <f>E27</f>
        <v>45796</v>
      </c>
      <c r="G27" s="12"/>
      <c r="H27" s="3">
        <f t="shared" si="13"/>
        <v>1</v>
      </c>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c r="BN27" s="46"/>
      <c r="BO27" s="46"/>
      <c r="BP27" s="46"/>
      <c r="BQ27" s="46"/>
      <c r="BR27" s="46"/>
      <c r="BS27" s="46"/>
      <c r="BT27" s="46"/>
      <c r="BU27" s="46"/>
      <c r="BV27" s="46"/>
      <c r="BW27" s="46"/>
      <c r="BX27" s="46"/>
      <c r="BY27" s="46"/>
      <c r="BZ27" s="46"/>
      <c r="CA27" s="46"/>
      <c r="CB27" s="46"/>
      <c r="CC27" s="46"/>
      <c r="CD27" s="46"/>
      <c r="CE27" s="46"/>
      <c r="CF27" s="46"/>
      <c r="CG27" s="46"/>
      <c r="CH27" s="46"/>
      <c r="CI27" s="46"/>
      <c r="CJ27" s="46"/>
      <c r="CK27" s="46"/>
      <c r="CL27" s="46"/>
      <c r="CM27" s="46"/>
      <c r="CN27" s="46"/>
      <c r="CO27" s="46"/>
      <c r="CP27" s="46"/>
      <c r="CQ27" s="46"/>
      <c r="CR27" s="46"/>
      <c r="CS27" s="46"/>
      <c r="CT27" s="46"/>
      <c r="CU27" s="46"/>
      <c r="CV27" s="46"/>
      <c r="CW27" s="46"/>
      <c r="CX27" s="46"/>
      <c r="CY27" s="46"/>
      <c r="CZ27" s="46"/>
      <c r="DA27" s="46"/>
      <c r="DB27" s="46"/>
      <c r="DC27" s="46"/>
      <c r="DD27" s="46"/>
      <c r="DE27" s="46"/>
      <c r="DF27" s="46"/>
      <c r="DG27" s="46"/>
      <c r="DH27" s="46"/>
      <c r="DI27" s="46"/>
      <c r="DJ27" s="46"/>
      <c r="DK27" s="46"/>
      <c r="DL27" s="46"/>
      <c r="DM27" s="46"/>
      <c r="DN27" s="46"/>
      <c r="DO27" s="46"/>
      <c r="DP27" s="46"/>
    </row>
    <row r="28" spans="1:121" s="41" customFormat="1" ht="30" customHeight="1" thickBot="1" x14ac:dyDescent="0.2">
      <c r="A28" s="10"/>
      <c r="B28" s="77" t="s">
        <v>76</v>
      </c>
      <c r="C28" s="78" t="s">
        <v>43</v>
      </c>
      <c r="D28" s="79">
        <v>0.25</v>
      </c>
      <c r="E28" s="80">
        <f>F27</f>
        <v>45796</v>
      </c>
      <c r="F28" s="80">
        <f>E28+7</f>
        <v>45803</v>
      </c>
      <c r="G28" s="12"/>
      <c r="H28" s="3">
        <f t="shared" si="13"/>
        <v>8</v>
      </c>
      <c r="I28" s="46"/>
      <c r="J28" s="46"/>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c r="BO28" s="46"/>
      <c r="BP28" s="46"/>
      <c r="BQ28" s="46"/>
      <c r="BR28" s="46"/>
      <c r="BS28" s="46"/>
      <c r="BT28" s="46"/>
      <c r="BU28" s="46"/>
      <c r="BV28" s="46"/>
      <c r="BW28" s="46"/>
      <c r="BX28" s="46"/>
      <c r="BY28" s="46"/>
      <c r="BZ28" s="46"/>
      <c r="CA28" s="46"/>
      <c r="CB28" s="46"/>
      <c r="CC28" s="46"/>
      <c r="CD28" s="46"/>
      <c r="CE28" s="46"/>
      <c r="CF28" s="46"/>
      <c r="CG28" s="46"/>
      <c r="CH28" s="46"/>
      <c r="CI28" s="46"/>
      <c r="CJ28" s="46"/>
      <c r="CK28" s="46"/>
      <c r="CL28" s="46"/>
      <c r="CM28" s="46"/>
      <c r="CN28" s="46"/>
      <c r="CO28" s="46"/>
      <c r="CP28" s="46"/>
      <c r="CQ28" s="46"/>
      <c r="CR28" s="46"/>
      <c r="CS28" s="46"/>
      <c r="CT28" s="46"/>
      <c r="CU28" s="46"/>
      <c r="CV28" s="46"/>
      <c r="CW28" s="46"/>
      <c r="CX28" s="46"/>
      <c r="CY28" s="46"/>
      <c r="CZ28" s="46"/>
      <c r="DA28" s="46"/>
      <c r="DB28" s="46"/>
      <c r="DC28" s="46"/>
      <c r="DD28" s="46"/>
      <c r="DE28" s="46"/>
      <c r="DF28" s="46"/>
      <c r="DG28" s="46"/>
      <c r="DH28" s="46"/>
      <c r="DI28" s="46"/>
      <c r="DJ28" s="46"/>
      <c r="DK28" s="46"/>
      <c r="DL28" s="46"/>
      <c r="DM28" s="46"/>
      <c r="DN28" s="46"/>
      <c r="DO28" s="46"/>
      <c r="DP28" s="46"/>
    </row>
    <row r="29" spans="1:121" s="41" customFormat="1" ht="30" customHeight="1" thickBot="1" x14ac:dyDescent="0.2">
      <c r="A29" s="10"/>
      <c r="B29" s="77" t="s">
        <v>74</v>
      </c>
      <c r="C29" s="78" t="s">
        <v>43</v>
      </c>
      <c r="D29" s="79">
        <v>0.25</v>
      </c>
      <c r="E29" s="80">
        <f>F25+1</f>
        <v>45797</v>
      </c>
      <c r="F29" s="80">
        <f>E29+1</f>
        <v>45798</v>
      </c>
      <c r="G29" s="12"/>
      <c r="H29" s="3">
        <f t="shared" si="13"/>
        <v>2</v>
      </c>
      <c r="I29" s="46"/>
      <c r="J29" s="46"/>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c r="BO29" s="46"/>
      <c r="BP29" s="46"/>
      <c r="BQ29" s="46"/>
      <c r="BR29" s="46"/>
      <c r="BS29" s="46"/>
      <c r="BT29" s="46"/>
      <c r="BU29" s="46"/>
      <c r="BV29" s="46"/>
      <c r="BW29" s="46"/>
      <c r="BX29" s="46"/>
      <c r="BY29" s="46"/>
      <c r="BZ29" s="46"/>
      <c r="CA29" s="46"/>
      <c r="CB29" s="46"/>
      <c r="CC29" s="46"/>
      <c r="CD29" s="46"/>
      <c r="CE29" s="46"/>
      <c r="CF29" s="46"/>
      <c r="CG29" s="46"/>
      <c r="CH29" s="46"/>
      <c r="CI29" s="46"/>
      <c r="CJ29" s="46"/>
      <c r="CK29" s="46"/>
      <c r="CL29" s="46"/>
      <c r="CM29" s="46"/>
      <c r="CN29" s="46"/>
      <c r="CO29" s="46"/>
      <c r="CP29" s="46"/>
      <c r="CQ29" s="46"/>
      <c r="CR29" s="46"/>
      <c r="CS29" s="46"/>
      <c r="CT29" s="46"/>
      <c r="CU29" s="46"/>
      <c r="CV29" s="46"/>
      <c r="CW29" s="46"/>
      <c r="CX29" s="46"/>
      <c r="CY29" s="46"/>
      <c r="CZ29" s="46"/>
      <c r="DA29" s="46"/>
      <c r="DB29" s="46"/>
      <c r="DC29" s="46"/>
      <c r="DD29" s="46"/>
      <c r="DE29" s="46"/>
      <c r="DF29" s="46"/>
      <c r="DG29" s="46"/>
      <c r="DH29" s="46"/>
      <c r="DI29" s="46"/>
      <c r="DJ29" s="46"/>
      <c r="DK29" s="46"/>
      <c r="DL29" s="46"/>
      <c r="DM29" s="46"/>
      <c r="DN29" s="46"/>
      <c r="DO29" s="46"/>
      <c r="DP29" s="46"/>
    </row>
    <row r="30" spans="1:121" s="41" customFormat="1" ht="30" customHeight="1" thickBot="1" x14ac:dyDescent="0.2">
      <c r="A30" s="10"/>
      <c r="B30" s="77" t="s">
        <v>75</v>
      </c>
      <c r="C30" s="78" t="s">
        <v>43</v>
      </c>
      <c r="D30" s="79">
        <v>0</v>
      </c>
      <c r="E30" s="80">
        <f>F29</f>
        <v>45798</v>
      </c>
      <c r="F30" s="80">
        <f>E30+10</f>
        <v>45808</v>
      </c>
      <c r="G30" s="12"/>
      <c r="H30" s="3">
        <f t="shared" si="13"/>
        <v>11</v>
      </c>
      <c r="I30" s="46"/>
      <c r="J30" s="46"/>
      <c r="K30" s="4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c r="BO30" s="46"/>
      <c r="BP30" s="46"/>
      <c r="BQ30" s="46"/>
      <c r="BR30" s="46"/>
      <c r="BS30" s="46"/>
      <c r="BT30" s="46"/>
      <c r="BU30" s="46"/>
      <c r="BV30" s="46"/>
      <c r="BW30" s="46"/>
      <c r="BX30" s="46"/>
      <c r="BY30" s="46"/>
      <c r="BZ30" s="46"/>
      <c r="CA30" s="46"/>
      <c r="CB30" s="46"/>
      <c r="CC30" s="46"/>
      <c r="CD30" s="46"/>
      <c r="CE30" s="46"/>
      <c r="CF30" s="46"/>
      <c r="CG30" s="46"/>
      <c r="CH30" s="46"/>
      <c r="CI30" s="46"/>
      <c r="CJ30" s="46"/>
      <c r="CK30" s="46"/>
      <c r="CL30" s="46"/>
      <c r="CM30" s="46"/>
      <c r="CN30" s="46"/>
      <c r="CO30" s="46"/>
      <c r="CP30" s="46"/>
      <c r="CQ30" s="46"/>
      <c r="CR30" s="46"/>
      <c r="CS30" s="46"/>
      <c r="CT30" s="46"/>
      <c r="CU30" s="46"/>
      <c r="CV30" s="46"/>
      <c r="CW30" s="46"/>
      <c r="CX30" s="46"/>
      <c r="CY30" s="46"/>
      <c r="CZ30" s="46"/>
      <c r="DA30" s="46"/>
      <c r="DB30" s="46"/>
      <c r="DC30" s="46"/>
      <c r="DD30" s="46"/>
      <c r="DE30" s="46"/>
      <c r="DF30" s="46"/>
      <c r="DG30" s="46"/>
      <c r="DH30" s="46"/>
      <c r="DI30" s="46"/>
      <c r="DJ30" s="46"/>
      <c r="DK30" s="46"/>
      <c r="DL30" s="46"/>
      <c r="DM30" s="46"/>
      <c r="DN30" s="46"/>
      <c r="DO30" s="46"/>
      <c r="DP30" s="46"/>
    </row>
    <row r="31" spans="1:121" s="41" customFormat="1" ht="30" customHeight="1" thickBot="1" x14ac:dyDescent="0.2">
      <c r="A31" s="10"/>
      <c r="B31" s="77" t="s">
        <v>77</v>
      </c>
      <c r="C31" s="78" t="s">
        <v>43</v>
      </c>
      <c r="D31" s="79">
        <v>0</v>
      </c>
      <c r="E31" s="80">
        <f>E27+7</f>
        <v>45803</v>
      </c>
      <c r="F31" s="80">
        <f>E31+9</f>
        <v>45812</v>
      </c>
      <c r="G31" s="12"/>
      <c r="H31" s="3">
        <f t="shared" si="13"/>
        <v>10</v>
      </c>
      <c r="I31" s="46"/>
      <c r="J31" s="46"/>
      <c r="K31" s="4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V31" s="46"/>
      <c r="AW31" s="46"/>
      <c r="AX31" s="46"/>
      <c r="AY31" s="46"/>
      <c r="AZ31" s="46"/>
      <c r="BA31" s="46"/>
      <c r="BB31" s="46"/>
      <c r="BC31" s="46"/>
      <c r="BD31" s="46"/>
      <c r="BE31" s="46"/>
      <c r="BF31" s="46"/>
      <c r="BG31" s="46"/>
      <c r="BH31" s="46"/>
      <c r="BI31" s="46"/>
      <c r="BJ31" s="46"/>
      <c r="BK31" s="46"/>
      <c r="BL31" s="46"/>
      <c r="BM31" s="46"/>
      <c r="BN31" s="46"/>
      <c r="BO31" s="46"/>
      <c r="BP31" s="46"/>
      <c r="BQ31" s="46"/>
      <c r="BR31" s="46"/>
      <c r="BS31" s="46"/>
      <c r="BT31" s="46"/>
      <c r="BU31" s="46"/>
      <c r="BV31" s="46"/>
      <c r="BW31" s="46"/>
      <c r="BX31" s="46"/>
      <c r="BY31" s="46"/>
      <c r="BZ31" s="46"/>
      <c r="CA31" s="46"/>
      <c r="CB31" s="46"/>
      <c r="CC31" s="46"/>
      <c r="CD31" s="46"/>
      <c r="CE31" s="46"/>
      <c r="CF31" s="46"/>
      <c r="CG31" s="46"/>
      <c r="CH31" s="46"/>
      <c r="CI31" s="46"/>
      <c r="CJ31" s="46"/>
      <c r="CK31" s="46"/>
      <c r="CL31" s="46"/>
      <c r="CM31" s="46"/>
      <c r="CN31" s="46"/>
      <c r="CO31" s="46"/>
      <c r="CP31" s="46"/>
      <c r="CQ31" s="46"/>
      <c r="CR31" s="46"/>
      <c r="CS31" s="46"/>
      <c r="CT31" s="46"/>
      <c r="CU31" s="46"/>
      <c r="CV31" s="46"/>
      <c r="CW31" s="46"/>
      <c r="CX31" s="46"/>
      <c r="CY31" s="46"/>
      <c r="CZ31" s="46"/>
      <c r="DA31" s="46"/>
      <c r="DB31" s="46"/>
      <c r="DC31" s="46"/>
      <c r="DD31" s="46"/>
      <c r="DE31" s="46"/>
      <c r="DF31" s="46"/>
      <c r="DG31" s="46"/>
      <c r="DH31" s="46"/>
      <c r="DI31" s="46"/>
      <c r="DJ31" s="46"/>
      <c r="DK31" s="46"/>
      <c r="DL31" s="46"/>
      <c r="DM31" s="46"/>
      <c r="DN31" s="46"/>
      <c r="DO31" s="46"/>
      <c r="DP31" s="46"/>
    </row>
    <row r="32" spans="1:121" s="41" customFormat="1" ht="30" customHeight="1" thickBot="1" x14ac:dyDescent="0.2">
      <c r="A32" s="10"/>
      <c r="B32" s="35" t="s">
        <v>50</v>
      </c>
      <c r="C32" s="36"/>
      <c r="D32" s="37"/>
      <c r="E32" s="38"/>
      <c r="F32" s="39"/>
      <c r="G32" s="12"/>
      <c r="H32" s="3" t="str">
        <f t="shared" si="13"/>
        <v/>
      </c>
      <c r="I32" s="40"/>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row>
    <row r="33" spans="1:122" s="41" customFormat="1" ht="30" customHeight="1" thickBot="1" x14ac:dyDescent="0.2">
      <c r="A33" s="11"/>
      <c r="B33" s="42" t="s">
        <v>83</v>
      </c>
      <c r="C33" s="43" t="s">
        <v>43</v>
      </c>
      <c r="D33" s="44">
        <v>0</v>
      </c>
      <c r="E33" s="45">
        <f>F31</f>
        <v>45812</v>
      </c>
      <c r="F33" s="45">
        <f>E33+1</f>
        <v>45813</v>
      </c>
      <c r="G33" s="12"/>
      <c r="H33" s="3">
        <f t="shared" si="13"/>
        <v>2</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c r="BO33" s="46"/>
      <c r="BP33" s="46"/>
      <c r="BQ33" s="46"/>
      <c r="BR33" s="46"/>
      <c r="BS33" s="46"/>
      <c r="BT33" s="46"/>
      <c r="BU33" s="46"/>
      <c r="BV33" s="46"/>
      <c r="BW33" s="46"/>
      <c r="BX33" s="46"/>
      <c r="BY33" s="46"/>
      <c r="BZ33" s="46"/>
      <c r="CA33" s="46"/>
      <c r="CB33" s="46"/>
      <c r="CC33" s="46"/>
      <c r="CD33" s="46"/>
      <c r="CE33" s="46"/>
      <c r="CF33" s="46"/>
      <c r="CG33" s="46"/>
      <c r="CH33" s="46"/>
      <c r="CI33" s="46"/>
      <c r="CJ33" s="46"/>
      <c r="CK33" s="46"/>
      <c r="CL33" s="46"/>
      <c r="CM33" s="46"/>
      <c r="CN33" s="46"/>
      <c r="CO33" s="46"/>
      <c r="CP33" s="46"/>
      <c r="CQ33" s="46"/>
      <c r="CR33" s="46"/>
      <c r="CS33" s="46"/>
      <c r="CT33" s="46"/>
      <c r="CU33" s="46"/>
      <c r="CV33" s="46"/>
      <c r="CW33" s="46"/>
      <c r="CX33" s="46"/>
      <c r="CY33" s="46"/>
      <c r="CZ33" s="46"/>
      <c r="DA33" s="46"/>
      <c r="DB33" s="46"/>
      <c r="DC33" s="46"/>
      <c r="DD33" s="46"/>
      <c r="DE33" s="46"/>
      <c r="DF33" s="46"/>
      <c r="DG33" s="46"/>
      <c r="DH33" s="46"/>
      <c r="DI33" s="46"/>
      <c r="DJ33" s="46"/>
      <c r="DK33" s="46"/>
      <c r="DL33" s="46"/>
      <c r="DM33" s="46"/>
      <c r="DN33" s="46"/>
      <c r="DO33" s="46"/>
      <c r="DP33" s="46"/>
    </row>
    <row r="34" spans="1:122" ht="30" customHeight="1" thickBot="1" x14ac:dyDescent="0.2">
      <c r="B34" s="47" t="s">
        <v>78</v>
      </c>
      <c r="C34" s="48" t="s">
        <v>43</v>
      </c>
      <c r="D34" s="49">
        <v>0</v>
      </c>
      <c r="E34" s="50">
        <f>F33</f>
        <v>45813</v>
      </c>
      <c r="F34" s="50">
        <f>E34+2</f>
        <v>45815</v>
      </c>
      <c r="G34" s="12"/>
      <c r="H34" s="3">
        <f t="shared" si="13"/>
        <v>3</v>
      </c>
      <c r="I34" s="46"/>
      <c r="J34" s="46"/>
      <c r="K34" s="46"/>
      <c r="L34" s="46"/>
      <c r="M34" s="46"/>
      <c r="N34" s="46"/>
      <c r="O34" s="46"/>
      <c r="P34" s="46"/>
      <c r="Q34" s="46"/>
      <c r="R34" s="46"/>
      <c r="S34" s="46"/>
      <c r="T34" s="46"/>
      <c r="U34" s="51"/>
      <c r="V34" s="51"/>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6"/>
      <c r="BO34" s="46"/>
      <c r="BP34" s="46"/>
      <c r="BQ34" s="46"/>
      <c r="BR34" s="46"/>
      <c r="BS34" s="46"/>
      <c r="BT34" s="46"/>
      <c r="BU34" s="46"/>
      <c r="BV34" s="46"/>
      <c r="BW34" s="46"/>
      <c r="BX34" s="46"/>
      <c r="BY34" s="46"/>
      <c r="BZ34" s="46"/>
      <c r="CA34" s="46"/>
      <c r="CB34" s="46"/>
      <c r="CC34" s="46"/>
      <c r="CD34" s="46"/>
      <c r="CE34" s="46"/>
      <c r="CF34" s="46"/>
      <c r="CG34" s="46"/>
      <c r="CH34" s="46"/>
      <c r="CI34" s="46"/>
      <c r="CJ34" s="46"/>
      <c r="CK34" s="46"/>
      <c r="CL34" s="46"/>
      <c r="CM34" s="46"/>
      <c r="CN34" s="46"/>
      <c r="CO34" s="46"/>
      <c r="CP34" s="46"/>
      <c r="CQ34" s="46"/>
      <c r="CR34" s="46"/>
      <c r="CS34" s="46"/>
      <c r="CT34" s="46"/>
      <c r="CU34" s="46"/>
      <c r="CV34" s="46"/>
      <c r="CW34" s="46"/>
      <c r="CX34" s="46"/>
      <c r="CY34" s="46"/>
      <c r="CZ34" s="46"/>
      <c r="DA34" s="46"/>
      <c r="DB34" s="46"/>
      <c r="DC34" s="46"/>
      <c r="DD34" s="46"/>
      <c r="DE34" s="46"/>
      <c r="DF34" s="46"/>
      <c r="DG34" s="46"/>
      <c r="DH34" s="46"/>
      <c r="DI34" s="46"/>
      <c r="DJ34" s="46"/>
      <c r="DK34" s="46"/>
      <c r="DL34" s="46"/>
      <c r="DM34" s="46"/>
      <c r="DN34" s="46"/>
      <c r="DO34" s="46"/>
      <c r="DP34" s="46"/>
    </row>
    <row r="35" spans="1:122" ht="30" customHeight="1" thickBot="1" x14ac:dyDescent="0.2">
      <c r="B35" s="47" t="s">
        <v>79</v>
      </c>
      <c r="C35" s="48" t="s">
        <v>43</v>
      </c>
      <c r="D35" s="49">
        <v>0</v>
      </c>
      <c r="E35" s="50">
        <f>F34</f>
        <v>45815</v>
      </c>
      <c r="F35" s="50">
        <f>E35+2</f>
        <v>45817</v>
      </c>
      <c r="G35" s="12"/>
      <c r="H35" s="3">
        <f t="shared" si="13"/>
        <v>3</v>
      </c>
      <c r="I35" s="46"/>
      <c r="J35" s="46"/>
      <c r="K35" s="4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c r="BO35" s="46"/>
      <c r="BP35" s="46"/>
      <c r="BQ35" s="46"/>
      <c r="BR35" s="46"/>
      <c r="BS35" s="46"/>
      <c r="BT35" s="46"/>
      <c r="BU35" s="46"/>
      <c r="BV35" s="46"/>
      <c r="BW35" s="46"/>
      <c r="BX35" s="46"/>
      <c r="BY35" s="46"/>
      <c r="BZ35" s="46"/>
      <c r="CA35" s="46"/>
      <c r="CB35" s="46"/>
      <c r="CC35" s="46"/>
      <c r="CD35" s="46"/>
      <c r="CE35" s="46"/>
      <c r="CF35" s="46"/>
      <c r="CG35" s="46"/>
      <c r="CH35" s="46"/>
      <c r="CI35" s="46"/>
      <c r="CJ35" s="46"/>
      <c r="CK35" s="46"/>
      <c r="CL35" s="46"/>
      <c r="CM35" s="46"/>
      <c r="CN35" s="46"/>
      <c r="CO35" s="46"/>
      <c r="CP35" s="46"/>
      <c r="CQ35" s="46"/>
      <c r="CR35" s="46"/>
      <c r="CS35" s="46"/>
      <c r="CT35" s="46"/>
      <c r="CU35" s="46"/>
      <c r="CV35" s="46"/>
      <c r="CW35" s="46"/>
      <c r="CX35" s="46"/>
      <c r="CY35" s="46"/>
      <c r="CZ35" s="46"/>
      <c r="DA35" s="46"/>
      <c r="DB35" s="46"/>
      <c r="DC35" s="46"/>
      <c r="DD35" s="46"/>
      <c r="DE35" s="46"/>
      <c r="DF35" s="46"/>
      <c r="DG35" s="46"/>
      <c r="DH35" s="46"/>
      <c r="DI35" s="46"/>
      <c r="DJ35" s="46"/>
      <c r="DK35" s="46"/>
      <c r="DL35" s="46"/>
      <c r="DM35" s="46"/>
      <c r="DN35" s="46"/>
      <c r="DO35" s="46"/>
      <c r="DP35" s="46"/>
    </row>
    <row r="36" spans="1:122" ht="30" customHeight="1" thickBot="1" x14ac:dyDescent="0.2">
      <c r="B36" s="47" t="s">
        <v>80</v>
      </c>
      <c r="C36" s="48" t="s">
        <v>43</v>
      </c>
      <c r="D36" s="49">
        <v>0</v>
      </c>
      <c r="E36" s="50">
        <f>F34</f>
        <v>45815</v>
      </c>
      <c r="F36" s="50">
        <f>E36+2</f>
        <v>45817</v>
      </c>
      <c r="G36" s="12"/>
      <c r="H36" s="3">
        <f t="shared" si="13"/>
        <v>3</v>
      </c>
      <c r="I36" s="46"/>
      <c r="J36" s="46"/>
      <c r="K36" s="46"/>
      <c r="L36" s="46"/>
      <c r="M36" s="46"/>
      <c r="N36" s="46"/>
      <c r="O36" s="46"/>
      <c r="P36" s="46"/>
      <c r="Q36" s="46"/>
      <c r="R36" s="46"/>
      <c r="S36" s="46"/>
      <c r="T36" s="46"/>
      <c r="U36" s="46"/>
      <c r="V36" s="46"/>
      <c r="W36" s="46"/>
      <c r="X36" s="46"/>
      <c r="Y36" s="51"/>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46"/>
      <c r="BN36" s="46"/>
      <c r="BO36" s="46"/>
      <c r="BP36" s="46"/>
      <c r="BQ36" s="46"/>
      <c r="BR36" s="46"/>
      <c r="BS36" s="46"/>
      <c r="BT36" s="46"/>
      <c r="BU36" s="46"/>
      <c r="BV36" s="46"/>
      <c r="BW36" s="46"/>
      <c r="BX36" s="46"/>
      <c r="BY36" s="46"/>
      <c r="BZ36" s="46"/>
      <c r="CA36" s="46"/>
      <c r="CB36" s="46"/>
      <c r="CC36" s="46"/>
      <c r="CD36" s="46"/>
      <c r="CE36" s="46"/>
      <c r="CF36" s="46"/>
      <c r="CG36" s="46"/>
      <c r="CH36" s="46"/>
      <c r="CI36" s="46"/>
      <c r="CJ36" s="46"/>
      <c r="CK36" s="46"/>
      <c r="CL36" s="46"/>
      <c r="CM36" s="46"/>
      <c r="CN36" s="46"/>
      <c r="CO36" s="46"/>
      <c r="CP36" s="46"/>
      <c r="CQ36" s="46"/>
      <c r="CR36" s="46"/>
      <c r="CS36" s="46"/>
      <c r="CT36" s="46"/>
      <c r="CU36" s="46"/>
      <c r="CV36" s="46"/>
      <c r="CW36" s="46"/>
      <c r="CX36" s="46"/>
      <c r="CY36" s="46"/>
      <c r="CZ36" s="46"/>
      <c r="DA36" s="46"/>
      <c r="DB36" s="46"/>
      <c r="DC36" s="46"/>
      <c r="DD36" s="46"/>
      <c r="DE36" s="46"/>
      <c r="DF36" s="46"/>
      <c r="DG36" s="46"/>
      <c r="DH36" s="46"/>
      <c r="DI36" s="46"/>
      <c r="DJ36" s="46"/>
      <c r="DK36" s="46"/>
      <c r="DL36" s="46"/>
      <c r="DM36" s="46"/>
      <c r="DN36" s="46"/>
      <c r="DO36" s="46"/>
      <c r="DP36" s="46"/>
    </row>
    <row r="37" spans="1:122" ht="30" customHeight="1" thickBot="1" x14ac:dyDescent="0.2">
      <c r="B37" s="47" t="s">
        <v>81</v>
      </c>
      <c r="C37" s="48" t="s">
        <v>43</v>
      </c>
      <c r="D37" s="49">
        <v>0</v>
      </c>
      <c r="E37" s="50">
        <f>F36+1</f>
        <v>45818</v>
      </c>
      <c r="F37" s="50">
        <f>E37+1</f>
        <v>45819</v>
      </c>
      <c r="G37" s="12"/>
      <c r="H37" s="3">
        <f t="shared" si="13"/>
        <v>2</v>
      </c>
      <c r="I37" s="46"/>
      <c r="J37" s="46"/>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c r="BM37" s="46"/>
      <c r="BN37" s="46"/>
      <c r="BO37" s="46"/>
      <c r="BP37" s="46"/>
      <c r="BQ37" s="46"/>
      <c r="BR37" s="46"/>
      <c r="BS37" s="46"/>
      <c r="BT37" s="46"/>
      <c r="BU37" s="46"/>
      <c r="BV37" s="46"/>
      <c r="BW37" s="46"/>
      <c r="BX37" s="46"/>
      <c r="BY37" s="46"/>
      <c r="BZ37" s="46"/>
      <c r="CA37" s="46"/>
      <c r="CB37" s="46"/>
      <c r="CC37" s="46"/>
      <c r="CD37" s="46"/>
      <c r="CE37" s="46"/>
      <c r="CF37" s="46"/>
      <c r="CG37" s="46"/>
      <c r="CH37" s="46"/>
      <c r="CI37" s="46"/>
      <c r="CJ37" s="46"/>
      <c r="CK37" s="46"/>
      <c r="CL37" s="46"/>
      <c r="CM37" s="46"/>
      <c r="CN37" s="46"/>
      <c r="CO37" s="46"/>
      <c r="CP37" s="46"/>
      <c r="CQ37" s="46"/>
      <c r="CR37" s="46"/>
      <c r="CS37" s="46"/>
      <c r="CT37" s="46"/>
      <c r="CU37" s="46"/>
      <c r="CV37" s="46"/>
      <c r="CW37" s="46"/>
      <c r="CX37" s="46"/>
      <c r="CY37" s="46"/>
      <c r="CZ37" s="46"/>
      <c r="DA37" s="46"/>
      <c r="DB37" s="46"/>
      <c r="DC37" s="46"/>
      <c r="DD37" s="46"/>
      <c r="DE37" s="46"/>
      <c r="DF37" s="46"/>
      <c r="DG37" s="46"/>
      <c r="DH37" s="46"/>
      <c r="DI37" s="46"/>
      <c r="DJ37" s="46"/>
      <c r="DK37" s="46"/>
      <c r="DL37" s="46"/>
      <c r="DM37" s="46"/>
      <c r="DN37" s="46"/>
      <c r="DO37" s="46"/>
      <c r="DP37" s="46"/>
    </row>
    <row r="38" spans="1:122" ht="30" customHeight="1" thickBot="1" x14ac:dyDescent="0.2">
      <c r="B38" s="47" t="s">
        <v>82</v>
      </c>
      <c r="C38" s="48" t="s">
        <v>43</v>
      </c>
      <c r="D38" s="49">
        <v>0</v>
      </c>
      <c r="E38" s="50">
        <f>F34</f>
        <v>45815</v>
      </c>
      <c r="F38" s="50">
        <f>E38+5</f>
        <v>45820</v>
      </c>
      <c r="G38" s="12"/>
      <c r="H38" s="3">
        <f t="shared" si="13"/>
        <v>6</v>
      </c>
      <c r="I38" s="46"/>
      <c r="J38" s="46"/>
      <c r="K38" s="46"/>
      <c r="L38" s="46"/>
      <c r="M38" s="46"/>
      <c r="N38" s="46"/>
      <c r="O38" s="46"/>
      <c r="P38" s="46"/>
      <c r="Q38" s="46"/>
      <c r="R38" s="46"/>
      <c r="S38" s="46"/>
      <c r="T38" s="46"/>
      <c r="U38" s="46"/>
      <c r="V38" s="46"/>
      <c r="W38" s="46"/>
      <c r="X38" s="46"/>
      <c r="Y38" s="51"/>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c r="AX38" s="46"/>
      <c r="AY38" s="46"/>
      <c r="AZ38" s="46"/>
      <c r="BA38" s="46"/>
      <c r="BB38" s="46"/>
      <c r="BC38" s="46"/>
      <c r="BD38" s="46"/>
      <c r="BE38" s="46"/>
      <c r="BF38" s="46"/>
      <c r="BG38" s="46"/>
      <c r="BH38" s="46"/>
      <c r="BI38" s="46"/>
      <c r="BJ38" s="46"/>
      <c r="BK38" s="46"/>
      <c r="BL38" s="46"/>
      <c r="BM38" s="46"/>
      <c r="BN38" s="46"/>
      <c r="BO38" s="46"/>
      <c r="BP38" s="46"/>
      <c r="BQ38" s="46"/>
      <c r="BR38" s="46"/>
      <c r="BS38" s="46"/>
      <c r="BT38" s="46"/>
      <c r="BU38" s="46"/>
      <c r="BV38" s="46"/>
      <c r="BW38" s="46"/>
      <c r="BX38" s="46"/>
      <c r="BY38" s="46"/>
      <c r="BZ38" s="46"/>
      <c r="CA38" s="46"/>
      <c r="CB38" s="46"/>
      <c r="CC38" s="46"/>
      <c r="CD38" s="46"/>
      <c r="CE38" s="46"/>
      <c r="CF38" s="46"/>
      <c r="CG38" s="46"/>
      <c r="CH38" s="46"/>
      <c r="CI38" s="46"/>
      <c r="CJ38" s="46"/>
      <c r="CK38" s="46"/>
      <c r="CL38" s="46"/>
      <c r="CM38" s="46"/>
      <c r="CN38" s="46"/>
      <c r="CO38" s="46"/>
      <c r="CP38" s="46"/>
      <c r="CQ38" s="46"/>
      <c r="CR38" s="46"/>
      <c r="CS38" s="46"/>
      <c r="CT38" s="46"/>
      <c r="CU38" s="46"/>
      <c r="CV38" s="46"/>
      <c r="CW38" s="46"/>
      <c r="CX38" s="46"/>
      <c r="CY38" s="46"/>
      <c r="CZ38" s="46"/>
      <c r="DA38" s="46"/>
      <c r="DB38" s="46"/>
      <c r="DC38" s="46"/>
      <c r="DD38" s="46"/>
      <c r="DE38" s="46"/>
      <c r="DF38" s="46"/>
      <c r="DG38" s="46"/>
      <c r="DH38" s="46"/>
      <c r="DI38" s="46"/>
      <c r="DJ38" s="46"/>
      <c r="DK38" s="46"/>
      <c r="DL38" s="46"/>
      <c r="DM38" s="46"/>
      <c r="DN38" s="46"/>
      <c r="DO38" s="46"/>
      <c r="DP38" s="46"/>
      <c r="DQ38" s="10"/>
    </row>
    <row r="39" spans="1:122" ht="30" customHeight="1" thickBot="1" x14ac:dyDescent="0.2">
      <c r="B39" s="47" t="s">
        <v>84</v>
      </c>
      <c r="C39" s="48" t="s">
        <v>43</v>
      </c>
      <c r="D39" s="49">
        <v>0</v>
      </c>
      <c r="E39" s="50">
        <f>F38+1</f>
        <v>45821</v>
      </c>
      <c r="F39" s="50">
        <f>E39</f>
        <v>45821</v>
      </c>
      <c r="G39" s="12"/>
      <c r="H39" s="3">
        <f t="shared" si="13"/>
        <v>1</v>
      </c>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c r="BM39" s="46"/>
      <c r="BN39" s="46"/>
      <c r="BO39" s="46"/>
      <c r="BP39" s="46"/>
      <c r="BQ39" s="46"/>
      <c r="BR39" s="46"/>
      <c r="BS39" s="46"/>
      <c r="BT39" s="46"/>
      <c r="BU39" s="46"/>
      <c r="BV39" s="46"/>
      <c r="BW39" s="46"/>
      <c r="BX39" s="46"/>
      <c r="BY39" s="46"/>
      <c r="BZ39" s="46"/>
      <c r="CA39" s="46"/>
      <c r="CB39" s="46"/>
      <c r="CC39" s="46"/>
      <c r="CD39" s="46"/>
      <c r="CE39" s="46"/>
      <c r="CF39" s="46"/>
      <c r="CG39" s="46"/>
      <c r="CH39" s="46"/>
      <c r="CI39" s="46"/>
      <c r="CJ39" s="46"/>
      <c r="CK39" s="46"/>
      <c r="CL39" s="46"/>
      <c r="CM39" s="46"/>
      <c r="CN39" s="46"/>
      <c r="CO39" s="46"/>
      <c r="CP39" s="46"/>
      <c r="CQ39" s="46"/>
      <c r="CR39" s="46"/>
      <c r="CS39" s="46"/>
      <c r="CT39" s="46"/>
      <c r="CU39" s="46"/>
      <c r="CV39" s="46"/>
      <c r="CW39" s="46"/>
      <c r="CX39" s="46"/>
      <c r="CY39" s="46"/>
      <c r="CZ39" s="46"/>
      <c r="DA39" s="46"/>
      <c r="DB39" s="46"/>
      <c r="DC39" s="46"/>
      <c r="DD39" s="46"/>
      <c r="DE39" s="46"/>
      <c r="DF39" s="46"/>
      <c r="DG39" s="46"/>
      <c r="DH39" s="46"/>
      <c r="DI39" s="46"/>
      <c r="DJ39" s="46"/>
      <c r="DK39" s="46"/>
      <c r="DL39" s="46"/>
      <c r="DM39" s="46"/>
      <c r="DN39" s="46"/>
      <c r="DO39" s="46"/>
      <c r="DP39" s="46"/>
      <c r="DQ39" s="10"/>
    </row>
    <row r="40" spans="1:122" ht="30" customHeight="1" thickBot="1" x14ac:dyDescent="0.2">
      <c r="B40" s="91" t="s">
        <v>71</v>
      </c>
      <c r="C40" s="92"/>
      <c r="D40" s="93"/>
      <c r="E40" s="94"/>
      <c r="F40" s="95"/>
      <c r="G40" s="12"/>
      <c r="H40" s="3" t="str">
        <f t="shared" si="13"/>
        <v/>
      </c>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41"/>
      <c r="AS40" s="41"/>
      <c r="AT40" s="41"/>
      <c r="AU40" s="41"/>
      <c r="AV40" s="41"/>
      <c r="AW40" s="41"/>
      <c r="AX40" s="41"/>
      <c r="AY40" s="41"/>
      <c r="AZ40" s="41"/>
      <c r="BA40" s="41"/>
      <c r="BB40" s="41"/>
      <c r="BC40" s="41"/>
      <c r="BD40" s="41"/>
      <c r="BE40" s="41"/>
      <c r="BF40" s="41"/>
      <c r="BG40" s="41"/>
      <c r="BH40" s="41"/>
      <c r="BI40" s="41"/>
      <c r="BJ40" s="41"/>
      <c r="BK40" s="41"/>
      <c r="BL40" s="41"/>
    </row>
    <row r="41" spans="1:122" ht="30" customHeight="1" thickBot="1" x14ac:dyDescent="0.2">
      <c r="B41" s="52" t="s">
        <v>52</v>
      </c>
      <c r="C41" s="53"/>
      <c r="D41" s="54"/>
      <c r="E41" s="55"/>
      <c r="F41" s="56"/>
      <c r="G41" s="12"/>
      <c r="H41" s="3" t="str">
        <f t="shared" si="13"/>
        <v/>
      </c>
      <c r="I41" s="41"/>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41"/>
      <c r="AS41" s="41"/>
      <c r="AT41" s="41"/>
      <c r="AU41" s="41"/>
      <c r="AV41" s="41"/>
      <c r="AW41" s="41"/>
      <c r="AX41" s="41"/>
      <c r="AY41" s="41"/>
      <c r="AZ41" s="41"/>
      <c r="BA41" s="41"/>
      <c r="BB41" s="41"/>
      <c r="BC41" s="41"/>
      <c r="BD41" s="41"/>
      <c r="BE41" s="41"/>
      <c r="BF41" s="41"/>
      <c r="BG41" s="41"/>
      <c r="BH41" s="41"/>
      <c r="BI41" s="41"/>
      <c r="BJ41" s="41"/>
      <c r="BK41" s="41"/>
      <c r="BL41" s="41"/>
    </row>
    <row r="42" spans="1:122" s="105" customFormat="1" ht="30" customHeight="1" thickBot="1" x14ac:dyDescent="0.2">
      <c r="A42" s="97"/>
      <c r="B42" s="98" t="s">
        <v>86</v>
      </c>
      <c r="C42" s="99" t="s">
        <v>43</v>
      </c>
      <c r="D42" s="100">
        <v>0</v>
      </c>
      <c r="E42" s="101">
        <f>F39</f>
        <v>45821</v>
      </c>
      <c r="F42" s="101">
        <f>E42+24</f>
        <v>45845</v>
      </c>
      <c r="G42" s="102"/>
      <c r="H42" s="103">
        <f t="shared" si="13"/>
        <v>25</v>
      </c>
      <c r="I42" s="104"/>
      <c r="J42" s="104"/>
      <c r="K42" s="104"/>
      <c r="L42" s="104"/>
      <c r="M42" s="104"/>
      <c r="N42" s="104"/>
      <c r="O42" s="104"/>
      <c r="P42" s="104"/>
      <c r="Q42" s="104"/>
      <c r="R42" s="104"/>
      <c r="S42" s="104"/>
      <c r="T42" s="104"/>
      <c r="U42" s="104"/>
      <c r="V42" s="104"/>
      <c r="W42" s="104"/>
      <c r="X42" s="104"/>
      <c r="Y42" s="104"/>
      <c r="Z42" s="104"/>
      <c r="AA42" s="104"/>
      <c r="AB42" s="104"/>
      <c r="AC42" s="104"/>
      <c r="AD42" s="104"/>
      <c r="AE42" s="104"/>
      <c r="AF42" s="104"/>
      <c r="AG42" s="104"/>
      <c r="AH42" s="104"/>
      <c r="AI42" s="104"/>
      <c r="AJ42" s="104"/>
      <c r="AK42" s="104"/>
      <c r="AL42" s="104"/>
      <c r="AM42" s="104"/>
      <c r="AN42" s="104"/>
      <c r="AO42" s="104"/>
      <c r="AP42" s="104"/>
      <c r="AQ42" s="104"/>
      <c r="AR42" s="104"/>
      <c r="AS42" s="104"/>
      <c r="AT42" s="104"/>
      <c r="AU42" s="104"/>
      <c r="AV42" s="104"/>
      <c r="AW42" s="104"/>
      <c r="AX42" s="104"/>
      <c r="AY42" s="104"/>
      <c r="AZ42" s="104"/>
      <c r="BA42" s="104"/>
      <c r="BB42" s="104"/>
      <c r="BC42" s="104"/>
      <c r="BD42" s="104"/>
      <c r="BE42" s="104"/>
      <c r="BF42" s="104"/>
      <c r="BG42" s="104"/>
      <c r="BH42" s="104"/>
      <c r="BI42" s="104"/>
      <c r="BJ42" s="104"/>
      <c r="BK42" s="104"/>
      <c r="BL42" s="104"/>
      <c r="BM42" s="104"/>
      <c r="BN42" s="104"/>
      <c r="BO42" s="104"/>
      <c r="BP42" s="104"/>
      <c r="BQ42" s="104"/>
      <c r="BR42" s="104"/>
      <c r="BS42" s="104"/>
      <c r="BT42" s="104"/>
      <c r="BU42" s="104"/>
      <c r="BV42" s="104"/>
      <c r="BW42" s="104"/>
      <c r="BX42" s="104"/>
      <c r="BY42" s="104"/>
      <c r="BZ42" s="104"/>
      <c r="CA42" s="104"/>
      <c r="CB42" s="104"/>
      <c r="CC42" s="104"/>
      <c r="CD42" s="104"/>
      <c r="CE42" s="104"/>
      <c r="CF42" s="104"/>
      <c r="CG42" s="104"/>
      <c r="CH42" s="104"/>
      <c r="CI42" s="104"/>
      <c r="CJ42" s="104"/>
      <c r="CK42" s="104"/>
      <c r="CL42" s="104"/>
      <c r="CM42" s="104"/>
      <c r="CN42" s="104"/>
      <c r="CO42" s="104"/>
      <c r="CP42" s="104"/>
      <c r="CQ42" s="104"/>
      <c r="CR42" s="104"/>
      <c r="CS42" s="104"/>
      <c r="CT42" s="104"/>
      <c r="CU42" s="104"/>
      <c r="CV42" s="104"/>
      <c r="CW42" s="104"/>
      <c r="CX42" s="104"/>
      <c r="CY42" s="104"/>
      <c r="CZ42" s="104"/>
      <c r="DA42" s="104"/>
      <c r="DB42" s="104"/>
      <c r="DC42" s="104"/>
      <c r="DD42" s="104"/>
      <c r="DE42" s="104"/>
      <c r="DF42" s="104"/>
      <c r="DG42" s="104"/>
      <c r="DH42" s="104"/>
      <c r="DI42" s="104"/>
      <c r="DJ42" s="104"/>
      <c r="DK42" s="104"/>
      <c r="DL42" s="104"/>
      <c r="DM42" s="104"/>
      <c r="DN42" s="104"/>
      <c r="DO42" s="104"/>
      <c r="DP42" s="104"/>
    </row>
    <row r="43" spans="1:122" ht="30" customHeight="1" thickBot="1" x14ac:dyDescent="0.2">
      <c r="B43" s="57" t="s">
        <v>85</v>
      </c>
      <c r="C43" s="58" t="s">
        <v>43</v>
      </c>
      <c r="D43" s="59">
        <v>0</v>
      </c>
      <c r="E43" s="60">
        <f>F42</f>
        <v>45845</v>
      </c>
      <c r="F43" s="60">
        <f>E43+2</f>
        <v>45847</v>
      </c>
      <c r="G43" s="12"/>
      <c r="H43" s="3">
        <f t="shared" si="13"/>
        <v>3</v>
      </c>
      <c r="I43" s="46"/>
      <c r="J43" s="46"/>
      <c r="K43" s="46"/>
      <c r="L43" s="46"/>
      <c r="M43" s="46"/>
      <c r="N43" s="46"/>
      <c r="O43" s="46"/>
      <c r="P43" s="46"/>
      <c r="Q43" s="46"/>
      <c r="R43" s="46"/>
      <c r="S43" s="46"/>
      <c r="T43" s="46"/>
      <c r="U43" s="51"/>
      <c r="V43" s="51"/>
      <c r="W43" s="46"/>
      <c r="X43" s="46"/>
      <c r="Y43" s="46"/>
      <c r="Z43" s="46"/>
      <c r="AA43" s="46"/>
      <c r="AB43" s="46"/>
      <c r="AC43" s="46"/>
      <c r="AD43" s="46"/>
      <c r="AE43" s="46"/>
      <c r="AF43" s="46"/>
      <c r="AG43" s="46"/>
      <c r="AH43" s="46"/>
      <c r="AI43" s="46"/>
      <c r="AJ43" s="46"/>
      <c r="AK43" s="46"/>
      <c r="AL43" s="46"/>
      <c r="AM43" s="46"/>
      <c r="AN43" s="46"/>
      <c r="AO43" s="46"/>
      <c r="AP43" s="46"/>
      <c r="AQ43" s="46"/>
      <c r="AR43" s="46"/>
      <c r="AS43" s="104"/>
      <c r="AT43" s="104"/>
      <c r="AU43" s="104"/>
      <c r="AV43" s="104"/>
      <c r="AW43" s="104"/>
      <c r="AX43" s="104"/>
      <c r="AY43" s="104"/>
      <c r="AZ43" s="104"/>
      <c r="BA43" s="104"/>
      <c r="BB43" s="104"/>
      <c r="BC43" s="104"/>
      <c r="BD43" s="104"/>
      <c r="BE43" s="104"/>
      <c r="BF43" s="104"/>
      <c r="BG43" s="104"/>
      <c r="BH43" s="104"/>
      <c r="BI43" s="104"/>
      <c r="BJ43" s="104"/>
      <c r="BK43" s="104"/>
      <c r="BL43" s="104"/>
      <c r="BM43" s="104"/>
      <c r="BN43" s="104"/>
      <c r="BO43" s="104"/>
      <c r="BP43" s="104"/>
      <c r="BQ43" s="104"/>
      <c r="BR43" s="104"/>
      <c r="BS43" s="104"/>
      <c r="BT43" s="104"/>
      <c r="BU43" s="104"/>
      <c r="BV43" s="104"/>
      <c r="BW43" s="104"/>
      <c r="BX43" s="104"/>
      <c r="BY43" s="104"/>
      <c r="BZ43" s="104"/>
      <c r="CA43" s="104"/>
      <c r="CB43" s="104"/>
      <c r="CC43" s="104"/>
      <c r="CD43" s="104"/>
      <c r="CE43" s="104"/>
      <c r="CF43" s="104"/>
      <c r="CG43" s="104"/>
      <c r="CH43" s="104"/>
      <c r="CI43" s="104"/>
      <c r="CJ43" s="104"/>
      <c r="CK43" s="104"/>
      <c r="CL43" s="104"/>
      <c r="CM43" s="104"/>
      <c r="CN43" s="104"/>
      <c r="CO43" s="104"/>
      <c r="CP43" s="104"/>
      <c r="CQ43" s="104"/>
      <c r="CR43" s="104"/>
      <c r="CS43" s="104"/>
      <c r="CT43" s="104"/>
      <c r="CU43" s="104"/>
      <c r="CV43" s="104"/>
      <c r="CW43" s="104"/>
      <c r="CX43" s="104"/>
      <c r="CY43" s="46"/>
      <c r="CZ43" s="46"/>
      <c r="DA43" s="46"/>
      <c r="DB43" s="46"/>
      <c r="DC43" s="46"/>
      <c r="DD43" s="46"/>
      <c r="DE43" s="46"/>
      <c r="DF43" s="46"/>
      <c r="DG43" s="46"/>
      <c r="DH43" s="46"/>
      <c r="DI43" s="46"/>
      <c r="DJ43" s="46"/>
      <c r="DK43" s="46"/>
      <c r="DL43" s="46"/>
      <c r="DM43" s="46"/>
      <c r="DN43" s="46"/>
      <c r="DO43" s="46"/>
      <c r="DP43" s="46"/>
    </row>
    <row r="44" spans="1:122" ht="30" customHeight="1" thickBot="1" x14ac:dyDescent="0.2">
      <c r="B44" s="57" t="s">
        <v>87</v>
      </c>
      <c r="C44" s="58" t="s">
        <v>43</v>
      </c>
      <c r="D44" s="59">
        <v>0</v>
      </c>
      <c r="E44" s="60">
        <f>E42</f>
        <v>45821</v>
      </c>
      <c r="F44" s="60">
        <f>E44+24</f>
        <v>45845</v>
      </c>
      <c r="G44" s="12"/>
      <c r="H44" s="3">
        <f t="shared" si="13"/>
        <v>25</v>
      </c>
      <c r="I44" s="46"/>
      <c r="J44" s="46"/>
      <c r="K44" s="4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104"/>
      <c r="AT44" s="104"/>
      <c r="AU44" s="104"/>
      <c r="AV44" s="104"/>
      <c r="AW44" s="104"/>
      <c r="AX44" s="104"/>
      <c r="AY44" s="104"/>
      <c r="AZ44" s="104"/>
      <c r="BA44" s="104"/>
      <c r="BB44" s="104"/>
      <c r="BC44" s="104"/>
      <c r="BD44" s="104"/>
      <c r="BE44" s="104"/>
      <c r="BF44" s="104"/>
      <c r="BG44" s="104"/>
      <c r="BH44" s="104"/>
      <c r="BI44" s="104"/>
      <c r="BJ44" s="104"/>
      <c r="BK44" s="104"/>
      <c r="BL44" s="104"/>
      <c r="BM44" s="104"/>
      <c r="BN44" s="104"/>
      <c r="BO44" s="104"/>
      <c r="BP44" s="104"/>
      <c r="BQ44" s="104"/>
      <c r="BR44" s="104"/>
      <c r="BS44" s="104"/>
      <c r="BT44" s="104"/>
      <c r="BU44" s="104"/>
      <c r="BV44" s="104"/>
      <c r="BW44" s="104"/>
      <c r="BX44" s="104"/>
      <c r="BY44" s="104"/>
      <c r="BZ44" s="104"/>
      <c r="CA44" s="104"/>
      <c r="CB44" s="104"/>
      <c r="CC44" s="104"/>
      <c r="CD44" s="104"/>
      <c r="CE44" s="104"/>
      <c r="CF44" s="104"/>
      <c r="CG44" s="104"/>
      <c r="CH44" s="104"/>
      <c r="CI44" s="104"/>
      <c r="CJ44" s="104"/>
      <c r="CK44" s="104"/>
      <c r="CL44" s="104"/>
      <c r="CM44" s="104"/>
      <c r="CN44" s="104"/>
      <c r="CO44" s="104"/>
      <c r="CP44" s="104"/>
      <c r="CQ44" s="104"/>
      <c r="CR44" s="104"/>
      <c r="CS44" s="104"/>
      <c r="CT44" s="104"/>
      <c r="CU44" s="104"/>
      <c r="CV44" s="104"/>
      <c r="CW44" s="104"/>
      <c r="CX44" s="104"/>
      <c r="CY44" s="46"/>
      <c r="CZ44" s="46"/>
      <c r="DA44" s="46"/>
      <c r="DB44" s="46"/>
      <c r="DC44" s="46"/>
      <c r="DD44" s="46"/>
      <c r="DE44" s="46"/>
      <c r="DF44" s="46"/>
      <c r="DG44" s="46"/>
      <c r="DH44" s="46"/>
      <c r="DI44" s="46"/>
      <c r="DJ44" s="46"/>
      <c r="DK44" s="46"/>
      <c r="DL44" s="46"/>
      <c r="DM44" s="46"/>
      <c r="DN44" s="46"/>
      <c r="DO44" s="46"/>
      <c r="DP44" s="46"/>
    </row>
    <row r="45" spans="1:122" ht="30" customHeight="1" thickBot="1" x14ac:dyDescent="0.2">
      <c r="B45" s="57" t="s">
        <v>88</v>
      </c>
      <c r="C45" s="58" t="s">
        <v>43</v>
      </c>
      <c r="D45" s="59">
        <v>0</v>
      </c>
      <c r="E45" s="60">
        <f>F44</f>
        <v>45845</v>
      </c>
      <c r="F45" s="60">
        <f>E45+2</f>
        <v>45847</v>
      </c>
      <c r="G45" s="12"/>
      <c r="H45" s="3">
        <f t="shared" si="13"/>
        <v>3</v>
      </c>
      <c r="I45" s="46"/>
      <c r="J45" s="46"/>
      <c r="K45" s="46"/>
      <c r="L45" s="46"/>
      <c r="M45" s="46"/>
      <c r="N45" s="46"/>
      <c r="O45" s="46"/>
      <c r="P45" s="46"/>
      <c r="Q45" s="46"/>
      <c r="R45" s="46"/>
      <c r="S45" s="46"/>
      <c r="T45" s="46"/>
      <c r="U45" s="46"/>
      <c r="V45" s="46"/>
      <c r="W45" s="46"/>
      <c r="X45" s="46"/>
      <c r="Y45" s="51"/>
      <c r="Z45" s="46"/>
      <c r="AA45" s="46"/>
      <c r="AB45" s="46"/>
      <c r="AC45" s="46"/>
      <c r="AD45" s="46"/>
      <c r="AE45" s="46"/>
      <c r="AF45" s="46"/>
      <c r="AG45" s="46"/>
      <c r="AH45" s="46"/>
      <c r="AI45" s="46"/>
      <c r="AJ45" s="46"/>
      <c r="AK45" s="46"/>
      <c r="AL45" s="46"/>
      <c r="AM45" s="46"/>
      <c r="AN45" s="46"/>
      <c r="AO45" s="46"/>
      <c r="AP45" s="46"/>
      <c r="AQ45" s="46"/>
      <c r="AR45" s="46"/>
      <c r="AS45" s="104"/>
      <c r="AT45" s="104"/>
      <c r="AU45" s="104"/>
      <c r="AV45" s="104"/>
      <c r="AW45" s="104"/>
      <c r="AX45" s="104"/>
      <c r="AY45" s="104"/>
      <c r="AZ45" s="104"/>
      <c r="BA45" s="104"/>
      <c r="BB45" s="104"/>
      <c r="BC45" s="104"/>
      <c r="BD45" s="104"/>
      <c r="BE45" s="104"/>
      <c r="BF45" s="104"/>
      <c r="BG45" s="104"/>
      <c r="BH45" s="104"/>
      <c r="BI45" s="104"/>
      <c r="BJ45" s="104"/>
      <c r="BK45" s="104"/>
      <c r="BL45" s="104"/>
      <c r="BM45" s="104"/>
      <c r="BN45" s="104"/>
      <c r="BO45" s="104"/>
      <c r="BP45" s="104"/>
      <c r="BQ45" s="104"/>
      <c r="BR45" s="104"/>
      <c r="BS45" s="104"/>
      <c r="BT45" s="104"/>
      <c r="BU45" s="104"/>
      <c r="BV45" s="104"/>
      <c r="BW45" s="104"/>
      <c r="BX45" s="104"/>
      <c r="BY45" s="104"/>
      <c r="BZ45" s="104"/>
      <c r="CA45" s="104"/>
      <c r="CB45" s="104"/>
      <c r="CC45" s="104"/>
      <c r="CD45" s="104"/>
      <c r="CE45" s="104"/>
      <c r="CF45" s="104"/>
      <c r="CG45" s="104"/>
      <c r="CH45" s="104"/>
      <c r="CI45" s="104"/>
      <c r="CJ45" s="104"/>
      <c r="CK45" s="104"/>
      <c r="CL45" s="104"/>
      <c r="CM45" s="104"/>
      <c r="CN45" s="104"/>
      <c r="CO45" s="104"/>
      <c r="CP45" s="104"/>
      <c r="CQ45" s="104"/>
      <c r="CR45" s="104"/>
      <c r="CS45" s="104"/>
      <c r="CT45" s="104"/>
      <c r="CU45" s="104"/>
      <c r="CV45" s="104"/>
      <c r="CW45" s="104"/>
      <c r="CX45" s="104"/>
      <c r="CY45" s="46"/>
      <c r="CZ45" s="46"/>
      <c r="DA45" s="46"/>
      <c r="DB45" s="46"/>
      <c r="DC45" s="46"/>
      <c r="DD45" s="46"/>
      <c r="DE45" s="46"/>
      <c r="DF45" s="46"/>
      <c r="DG45" s="46"/>
      <c r="DH45" s="46"/>
      <c r="DI45" s="46"/>
      <c r="DJ45" s="46"/>
      <c r="DK45" s="46"/>
      <c r="DL45" s="46"/>
      <c r="DM45" s="46"/>
      <c r="DN45" s="46"/>
      <c r="DO45" s="46"/>
      <c r="DP45" s="46"/>
    </row>
    <row r="46" spans="1:122" ht="30" customHeight="1" thickBot="1" x14ac:dyDescent="0.2">
      <c r="B46" s="57" t="s">
        <v>89</v>
      </c>
      <c r="C46" s="58" t="s">
        <v>43</v>
      </c>
      <c r="D46" s="59">
        <v>0</v>
      </c>
      <c r="E46" s="60">
        <f>F44</f>
        <v>45845</v>
      </c>
      <c r="F46" s="60">
        <f>E46+3</f>
        <v>45848</v>
      </c>
      <c r="G46" s="12"/>
      <c r="H46" s="3">
        <f t="shared" si="13"/>
        <v>4</v>
      </c>
      <c r="I46" s="46"/>
      <c r="J46" s="46"/>
      <c r="K46" s="4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104"/>
      <c r="AT46" s="104"/>
      <c r="AU46" s="104"/>
      <c r="AV46" s="104"/>
      <c r="AW46" s="104"/>
      <c r="AX46" s="104"/>
      <c r="AY46" s="104"/>
      <c r="AZ46" s="104"/>
      <c r="BA46" s="104"/>
      <c r="BB46" s="104"/>
      <c r="BC46" s="104"/>
      <c r="BD46" s="104"/>
      <c r="BE46" s="104"/>
      <c r="BF46" s="104"/>
      <c r="BG46" s="104"/>
      <c r="BH46" s="104"/>
      <c r="BI46" s="104"/>
      <c r="BJ46" s="104"/>
      <c r="BK46" s="104"/>
      <c r="BL46" s="104"/>
      <c r="BM46" s="104"/>
      <c r="BN46" s="104"/>
      <c r="BO46" s="104"/>
      <c r="BP46" s="104"/>
      <c r="BQ46" s="104"/>
      <c r="BR46" s="104"/>
      <c r="BS46" s="104"/>
      <c r="BT46" s="104"/>
      <c r="BU46" s="104"/>
      <c r="BV46" s="104"/>
      <c r="BW46" s="104"/>
      <c r="BX46" s="104"/>
      <c r="BY46" s="104"/>
      <c r="BZ46" s="104"/>
      <c r="CA46" s="104"/>
      <c r="CB46" s="104"/>
      <c r="CC46" s="104"/>
      <c r="CD46" s="104"/>
      <c r="CE46" s="104"/>
      <c r="CF46" s="104"/>
      <c r="CG46" s="104"/>
      <c r="CH46" s="104"/>
      <c r="CI46" s="104"/>
      <c r="CJ46" s="104"/>
      <c r="CK46" s="104"/>
      <c r="CL46" s="104"/>
      <c r="CM46" s="104"/>
      <c r="CN46" s="104"/>
      <c r="CO46" s="104"/>
      <c r="CP46" s="104"/>
      <c r="CQ46" s="104"/>
      <c r="CR46" s="104"/>
      <c r="CS46" s="104"/>
      <c r="CT46" s="104"/>
      <c r="CU46" s="104"/>
      <c r="CV46" s="104"/>
      <c r="CW46" s="104"/>
      <c r="CX46" s="104"/>
      <c r="CY46" s="46"/>
      <c r="CZ46" s="46"/>
      <c r="DA46" s="46"/>
      <c r="DB46" s="46"/>
      <c r="DC46" s="46"/>
      <c r="DD46" s="46"/>
      <c r="DE46" s="46"/>
      <c r="DF46" s="46"/>
      <c r="DG46" s="46"/>
      <c r="DH46" s="46"/>
      <c r="DI46" s="46"/>
      <c r="DJ46" s="46"/>
      <c r="DK46" s="46"/>
      <c r="DL46" s="46"/>
      <c r="DM46" s="46"/>
      <c r="DN46" s="46"/>
      <c r="DO46" s="46"/>
      <c r="DP46" s="46"/>
    </row>
    <row r="47" spans="1:122" ht="30" customHeight="1" thickBot="1" x14ac:dyDescent="0.2">
      <c r="B47" s="57" t="s">
        <v>90</v>
      </c>
      <c r="C47" s="58" t="s">
        <v>43</v>
      </c>
      <c r="D47" s="59">
        <v>0</v>
      </c>
      <c r="E47" s="60">
        <f>F46</f>
        <v>45848</v>
      </c>
      <c r="F47" s="60">
        <f>E47+3</f>
        <v>45851</v>
      </c>
      <c r="G47" s="12"/>
      <c r="H47" s="3">
        <f t="shared" si="13"/>
        <v>4</v>
      </c>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104"/>
      <c r="AT47" s="104"/>
      <c r="AU47" s="104"/>
      <c r="AV47" s="104"/>
      <c r="AW47" s="104"/>
      <c r="AX47" s="104"/>
      <c r="AY47" s="104"/>
      <c r="AZ47" s="104"/>
      <c r="BA47" s="104"/>
      <c r="BB47" s="104"/>
      <c r="BC47" s="104"/>
      <c r="BD47" s="104"/>
      <c r="BE47" s="104"/>
      <c r="BF47" s="104"/>
      <c r="BG47" s="104"/>
      <c r="BH47" s="104"/>
      <c r="BI47" s="104"/>
      <c r="BJ47" s="104"/>
      <c r="BK47" s="104"/>
      <c r="BL47" s="104"/>
      <c r="BM47" s="104"/>
      <c r="BN47" s="104"/>
      <c r="BO47" s="104"/>
      <c r="BP47" s="104"/>
      <c r="BQ47" s="104"/>
      <c r="BR47" s="104"/>
      <c r="BS47" s="104"/>
      <c r="BT47" s="104"/>
      <c r="BU47" s="104"/>
      <c r="BV47" s="104"/>
      <c r="BW47" s="104"/>
      <c r="BX47" s="104"/>
      <c r="BY47" s="104"/>
      <c r="BZ47" s="104"/>
      <c r="CA47" s="104"/>
      <c r="CB47" s="104"/>
      <c r="CC47" s="104"/>
      <c r="CD47" s="104"/>
      <c r="CE47" s="104"/>
      <c r="CF47" s="104"/>
      <c r="CG47" s="104"/>
      <c r="CH47" s="104"/>
      <c r="CI47" s="104"/>
      <c r="CJ47" s="104"/>
      <c r="CK47" s="104"/>
      <c r="CL47" s="104"/>
      <c r="CM47" s="104"/>
      <c r="CN47" s="104"/>
      <c r="CO47" s="104"/>
      <c r="CP47" s="104"/>
      <c r="CQ47" s="104"/>
      <c r="CR47" s="104"/>
      <c r="CS47" s="104"/>
      <c r="CT47" s="104"/>
      <c r="CU47" s="104"/>
      <c r="CV47" s="104"/>
      <c r="CW47" s="104"/>
      <c r="CX47" s="104"/>
      <c r="CY47" s="46"/>
      <c r="CZ47" s="46"/>
      <c r="DA47" s="46"/>
      <c r="DB47" s="46"/>
      <c r="DC47" s="46"/>
      <c r="DD47" s="46"/>
      <c r="DE47" s="46"/>
      <c r="DF47" s="46"/>
      <c r="DG47" s="46"/>
      <c r="DH47" s="46"/>
      <c r="DI47" s="46"/>
      <c r="DJ47" s="46"/>
      <c r="DK47" s="46"/>
      <c r="DL47" s="46"/>
      <c r="DM47" s="46"/>
      <c r="DN47" s="46"/>
      <c r="DO47" s="46"/>
      <c r="DP47" s="46"/>
      <c r="DQ47" s="10"/>
      <c r="DR47" s="10"/>
    </row>
    <row r="48" spans="1:122" ht="30" customHeight="1" thickBot="1" x14ac:dyDescent="0.2">
      <c r="B48" s="57" t="s">
        <v>91</v>
      </c>
      <c r="C48" s="58" t="s">
        <v>43</v>
      </c>
      <c r="D48" s="59">
        <v>0</v>
      </c>
      <c r="E48" s="60">
        <f>F47</f>
        <v>45851</v>
      </c>
      <c r="F48" s="60">
        <f>E48+4</f>
        <v>45855</v>
      </c>
      <c r="G48" s="12"/>
      <c r="H48" s="3">
        <f t="shared" si="13"/>
        <v>5</v>
      </c>
      <c r="I48" s="46"/>
      <c r="J48" s="46"/>
      <c r="K48" s="4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104"/>
      <c r="AT48" s="104"/>
      <c r="AU48" s="104"/>
      <c r="AV48" s="104"/>
      <c r="AW48" s="104"/>
      <c r="AX48" s="104"/>
      <c r="AY48" s="104"/>
      <c r="AZ48" s="104"/>
      <c r="BA48" s="104"/>
      <c r="BB48" s="104"/>
      <c r="BC48" s="104"/>
      <c r="BD48" s="104"/>
      <c r="BE48" s="104"/>
      <c r="BF48" s="104"/>
      <c r="BG48" s="104"/>
      <c r="BH48" s="104"/>
      <c r="BI48" s="104"/>
      <c r="BJ48" s="104"/>
      <c r="BK48" s="104"/>
      <c r="BL48" s="104"/>
      <c r="BM48" s="104"/>
      <c r="BN48" s="104"/>
      <c r="BO48" s="104"/>
      <c r="BP48" s="104"/>
      <c r="BQ48" s="104"/>
      <c r="BR48" s="104"/>
      <c r="BS48" s="104"/>
      <c r="BT48" s="104"/>
      <c r="BU48" s="104"/>
      <c r="BV48" s="104"/>
      <c r="BW48" s="104"/>
      <c r="BX48" s="104"/>
      <c r="BY48" s="104"/>
      <c r="BZ48" s="104"/>
      <c r="CA48" s="104"/>
      <c r="CB48" s="104"/>
      <c r="CC48" s="104"/>
      <c r="CD48" s="104"/>
      <c r="CE48" s="104"/>
      <c r="CF48" s="104"/>
      <c r="CG48" s="104"/>
      <c r="CH48" s="104"/>
      <c r="CI48" s="104"/>
      <c r="CJ48" s="104"/>
      <c r="CK48" s="104"/>
      <c r="CL48" s="104"/>
      <c r="CM48" s="104"/>
      <c r="CN48" s="104"/>
      <c r="CO48" s="104"/>
      <c r="CP48" s="104"/>
      <c r="CQ48" s="104"/>
      <c r="CR48" s="104"/>
      <c r="CS48" s="104"/>
      <c r="CT48" s="104"/>
      <c r="CU48" s="104"/>
      <c r="CV48" s="104"/>
      <c r="CW48" s="104"/>
      <c r="CX48" s="104"/>
      <c r="CY48" s="46"/>
      <c r="CZ48" s="46"/>
      <c r="DA48" s="46"/>
      <c r="DB48" s="46"/>
      <c r="DC48" s="46"/>
      <c r="DD48" s="46"/>
      <c r="DE48" s="46"/>
      <c r="DF48" s="46"/>
      <c r="DG48" s="46"/>
      <c r="DH48" s="46"/>
      <c r="DI48" s="46"/>
      <c r="DJ48" s="46"/>
      <c r="DK48" s="46"/>
      <c r="DL48" s="46"/>
      <c r="DM48" s="46"/>
      <c r="DN48" s="46"/>
      <c r="DO48" s="46"/>
      <c r="DP48" s="46"/>
      <c r="DQ48" s="10"/>
      <c r="DR48" s="10"/>
    </row>
    <row r="49" spans="2:122" ht="30" customHeight="1" thickBot="1" x14ac:dyDescent="0.2">
      <c r="B49" s="57" t="s">
        <v>84</v>
      </c>
      <c r="C49" s="58" t="s">
        <v>43</v>
      </c>
      <c r="D49" s="59">
        <v>0</v>
      </c>
      <c r="E49" s="60">
        <f>F48</f>
        <v>45855</v>
      </c>
      <c r="F49" s="60">
        <f>E49+13</f>
        <v>45868</v>
      </c>
      <c r="G49" s="12"/>
      <c r="H49" s="3">
        <f t="shared" si="13"/>
        <v>14</v>
      </c>
      <c r="I49" s="46"/>
      <c r="J49" s="46"/>
      <c r="K49" s="4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104"/>
      <c r="AT49" s="104"/>
      <c r="AU49" s="104"/>
      <c r="AV49" s="104"/>
      <c r="AW49" s="104"/>
      <c r="AX49" s="104"/>
      <c r="AY49" s="104"/>
      <c r="AZ49" s="104"/>
      <c r="BA49" s="104"/>
      <c r="BB49" s="104"/>
      <c r="BC49" s="104"/>
      <c r="BD49" s="104"/>
      <c r="BE49" s="104"/>
      <c r="BF49" s="104"/>
      <c r="BG49" s="104"/>
      <c r="BH49" s="104"/>
      <c r="BI49" s="104"/>
      <c r="BJ49" s="104"/>
      <c r="BK49" s="104"/>
      <c r="BL49" s="104"/>
      <c r="BM49" s="104"/>
      <c r="BN49" s="104"/>
      <c r="BO49" s="104"/>
      <c r="BP49" s="104"/>
      <c r="BQ49" s="104"/>
      <c r="BR49" s="104"/>
      <c r="BS49" s="104"/>
      <c r="BT49" s="104"/>
      <c r="BU49" s="104"/>
      <c r="BV49" s="104"/>
      <c r="BW49" s="104"/>
      <c r="BX49" s="104"/>
      <c r="BY49" s="104"/>
      <c r="BZ49" s="104"/>
      <c r="CA49" s="104"/>
      <c r="CB49" s="104"/>
      <c r="CC49" s="104"/>
      <c r="CD49" s="104"/>
      <c r="CE49" s="104"/>
      <c r="CF49" s="104"/>
      <c r="CG49" s="104"/>
      <c r="CH49" s="104"/>
      <c r="CI49" s="104"/>
      <c r="CJ49" s="104"/>
      <c r="CK49" s="104"/>
      <c r="CL49" s="104"/>
      <c r="CM49" s="104"/>
      <c r="CN49" s="104"/>
      <c r="CO49" s="104"/>
      <c r="CP49" s="104"/>
      <c r="CQ49" s="104"/>
      <c r="CR49" s="104"/>
      <c r="CS49" s="104"/>
      <c r="CT49" s="104"/>
      <c r="CU49" s="104"/>
      <c r="CV49" s="104"/>
      <c r="CW49" s="104"/>
      <c r="CX49" s="104"/>
      <c r="CY49" s="46"/>
      <c r="CZ49" s="46"/>
      <c r="DA49" s="46"/>
      <c r="DB49" s="46"/>
      <c r="DC49" s="46"/>
      <c r="DD49" s="46"/>
      <c r="DE49" s="46"/>
      <c r="DF49" s="46"/>
      <c r="DG49" s="46"/>
      <c r="DH49" s="46"/>
      <c r="DI49" s="46"/>
      <c r="DJ49" s="46"/>
      <c r="DK49" s="46"/>
      <c r="DL49" s="46"/>
      <c r="DM49" s="46"/>
      <c r="DN49" s="46"/>
      <c r="DO49" s="46"/>
      <c r="DP49" s="46"/>
      <c r="DQ49" s="10"/>
      <c r="DR49" s="10"/>
    </row>
    <row r="50" spans="2:122" ht="30" customHeight="1" thickBot="1" x14ac:dyDescent="0.2">
      <c r="B50" s="61" t="s">
        <v>53</v>
      </c>
      <c r="C50" s="62"/>
      <c r="D50" s="63"/>
      <c r="E50" s="64"/>
      <c r="F50" s="65"/>
      <c r="G50" s="12"/>
      <c r="H50" s="3" t="str">
        <f t="shared" ref="H50:H70" si="14">IF(OR(ISBLANK(task_start),ISBLANK(task_end)),"",task_end-task_start+1)</f>
        <v/>
      </c>
      <c r="I50" s="66"/>
      <c r="J50" s="66"/>
      <c r="K50" s="66"/>
      <c r="L50" s="66"/>
      <c r="M50" s="66"/>
      <c r="N50" s="66"/>
      <c r="O50" s="66"/>
      <c r="P50" s="66"/>
      <c r="Q50" s="66"/>
      <c r="R50" s="66"/>
      <c r="S50" s="10"/>
      <c r="T50" s="66"/>
      <c r="U50" s="66"/>
      <c r="V50" s="66"/>
      <c r="W50" s="66"/>
      <c r="X50" s="66"/>
      <c r="Y50" s="66"/>
      <c r="Z50" s="66"/>
      <c r="AA50" s="66"/>
      <c r="AB50" s="66"/>
      <c r="AC50" s="66"/>
      <c r="AD50" s="66"/>
      <c r="AE50" s="66"/>
      <c r="AF50" s="66"/>
      <c r="AG50" s="66"/>
      <c r="AH50" s="66"/>
      <c r="AI50" s="66"/>
      <c r="AJ50" s="66"/>
      <c r="AK50" s="66"/>
      <c r="AL50" s="66"/>
      <c r="AM50" s="66"/>
      <c r="AN50" s="66"/>
      <c r="AO50" s="66"/>
      <c r="AP50" s="66"/>
      <c r="AQ50" s="66"/>
      <c r="AR50" s="66"/>
      <c r="AS50" s="66"/>
      <c r="AT50" s="66"/>
      <c r="AU50" s="66"/>
      <c r="AV50" s="66"/>
      <c r="AW50" s="66"/>
      <c r="AX50" s="66"/>
      <c r="AY50" s="66"/>
      <c r="AZ50" s="66"/>
      <c r="BA50" s="66"/>
      <c r="BB50" s="66"/>
      <c r="BC50" s="66"/>
      <c r="BD50" s="66"/>
      <c r="BE50" s="66"/>
      <c r="BF50" s="66"/>
      <c r="BG50" s="66"/>
      <c r="BH50" s="66"/>
      <c r="BI50" s="66"/>
      <c r="BJ50" s="66"/>
      <c r="BK50" s="66"/>
      <c r="BL50" s="66"/>
      <c r="DQ50" s="10"/>
      <c r="DR50" s="10"/>
    </row>
    <row r="51" spans="2:122" ht="30" customHeight="1" thickBot="1" x14ac:dyDescent="0.2">
      <c r="B51" s="67" t="s">
        <v>93</v>
      </c>
      <c r="C51" s="68" t="s">
        <v>43</v>
      </c>
      <c r="D51" s="69">
        <v>0</v>
      </c>
      <c r="E51" s="70">
        <f>F46</f>
        <v>45848</v>
      </c>
      <c r="F51" s="70">
        <f>E51+19</f>
        <v>45867</v>
      </c>
      <c r="G51" s="12"/>
      <c r="H51" s="3">
        <f t="shared" si="14"/>
        <v>20</v>
      </c>
      <c r="I51" s="46"/>
      <c r="J51" s="46"/>
      <c r="K51" s="4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46"/>
      <c r="BG51" s="46"/>
      <c r="BH51" s="46"/>
      <c r="BI51" s="46"/>
      <c r="BJ51" s="46"/>
      <c r="BK51" s="46"/>
      <c r="BL51" s="46"/>
      <c r="BM51" s="46"/>
      <c r="BN51" s="46"/>
      <c r="BO51" s="46"/>
      <c r="BP51" s="46"/>
      <c r="BQ51" s="46"/>
      <c r="BR51" s="46"/>
      <c r="BS51" s="46"/>
      <c r="BT51" s="46"/>
      <c r="BU51" s="46"/>
      <c r="BV51" s="46"/>
      <c r="BW51" s="46"/>
      <c r="BX51" s="46"/>
      <c r="BY51" s="46"/>
      <c r="BZ51" s="46"/>
      <c r="CA51" s="46"/>
      <c r="CB51" s="46"/>
      <c r="CC51" s="46"/>
      <c r="CD51" s="46"/>
      <c r="CE51" s="46"/>
      <c r="CF51" s="46"/>
      <c r="CG51" s="46"/>
      <c r="CH51" s="46"/>
      <c r="CI51" s="46"/>
      <c r="CJ51" s="46"/>
      <c r="CK51" s="46"/>
      <c r="CL51" s="46"/>
      <c r="CM51" s="46"/>
      <c r="CN51" s="46"/>
      <c r="CO51" s="46"/>
      <c r="CP51" s="46"/>
      <c r="CQ51" s="46"/>
      <c r="CR51" s="46"/>
      <c r="CS51" s="46"/>
      <c r="CT51" s="46"/>
      <c r="CU51" s="46"/>
      <c r="CV51" s="46"/>
      <c r="CW51" s="46"/>
      <c r="CX51" s="46"/>
      <c r="CY51" s="46"/>
      <c r="CZ51" s="46"/>
      <c r="DA51" s="46"/>
      <c r="DB51" s="46"/>
      <c r="DC51" s="46"/>
      <c r="DD51" s="46"/>
      <c r="DE51" s="46"/>
      <c r="DF51" s="46"/>
      <c r="DG51" s="46"/>
      <c r="DH51" s="46"/>
      <c r="DI51" s="46"/>
      <c r="DJ51" s="46"/>
      <c r="DK51" s="46"/>
      <c r="DL51" s="46"/>
      <c r="DM51" s="46"/>
      <c r="DN51" s="46"/>
      <c r="DO51" s="46"/>
      <c r="DP51" s="46"/>
      <c r="DQ51" s="10"/>
      <c r="DR51" s="10"/>
    </row>
    <row r="52" spans="2:122" ht="30" customHeight="1" thickBot="1" x14ac:dyDescent="0.2">
      <c r="B52" s="67" t="s">
        <v>94</v>
      </c>
      <c r="C52" s="68" t="s">
        <v>43</v>
      </c>
      <c r="D52" s="69">
        <v>0</v>
      </c>
      <c r="E52" s="70">
        <f>F51+1</f>
        <v>45868</v>
      </c>
      <c r="F52" s="70">
        <f>E52+2</f>
        <v>45870</v>
      </c>
      <c r="G52" s="12"/>
      <c r="H52" s="3">
        <f t="shared" si="14"/>
        <v>3</v>
      </c>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6"/>
      <c r="BK52" s="46"/>
      <c r="BL52" s="46"/>
      <c r="BM52" s="46"/>
      <c r="BN52" s="46"/>
      <c r="BO52" s="46"/>
      <c r="BP52" s="46"/>
      <c r="BQ52" s="46"/>
      <c r="BR52" s="46"/>
      <c r="BS52" s="46"/>
      <c r="BT52" s="46"/>
      <c r="BU52" s="46"/>
      <c r="BV52" s="46"/>
      <c r="BW52" s="46"/>
      <c r="BX52" s="46"/>
      <c r="BY52" s="46"/>
      <c r="BZ52" s="46"/>
      <c r="CA52" s="46"/>
      <c r="CB52" s="46"/>
      <c r="CC52" s="46"/>
      <c r="CD52" s="46"/>
      <c r="CE52" s="46"/>
      <c r="CF52" s="46"/>
      <c r="CG52" s="46"/>
      <c r="CH52" s="46"/>
      <c r="CI52" s="46"/>
      <c r="CJ52" s="46"/>
      <c r="CK52" s="46"/>
      <c r="CL52" s="46"/>
      <c r="CM52" s="46"/>
      <c r="CN52" s="46"/>
      <c r="CO52" s="46"/>
      <c r="CP52" s="46"/>
      <c r="CQ52" s="46"/>
      <c r="CR52" s="46"/>
      <c r="CS52" s="46"/>
      <c r="CT52" s="46"/>
      <c r="CU52" s="46"/>
      <c r="CV52" s="46"/>
      <c r="CW52" s="46"/>
      <c r="CX52" s="46"/>
      <c r="CY52" s="46"/>
      <c r="CZ52" s="46"/>
      <c r="DA52" s="46"/>
      <c r="DB52" s="46"/>
      <c r="DC52" s="46"/>
      <c r="DD52" s="46"/>
      <c r="DE52" s="46"/>
      <c r="DF52" s="46"/>
      <c r="DG52" s="46"/>
      <c r="DH52" s="46"/>
      <c r="DI52" s="46"/>
      <c r="DJ52" s="46"/>
      <c r="DK52" s="46"/>
      <c r="DL52" s="46"/>
      <c r="DM52" s="46"/>
      <c r="DN52" s="46"/>
      <c r="DO52" s="46"/>
      <c r="DP52" s="46"/>
      <c r="DQ52" s="10"/>
      <c r="DR52" s="10"/>
    </row>
    <row r="53" spans="2:122" ht="30" customHeight="1" thickBot="1" x14ac:dyDescent="0.2">
      <c r="B53" s="67" t="s">
        <v>96</v>
      </c>
      <c r="C53" s="68" t="s">
        <v>43</v>
      </c>
      <c r="D53" s="69">
        <v>0</v>
      </c>
      <c r="E53" s="70">
        <f>F52</f>
        <v>45870</v>
      </c>
      <c r="F53" s="70">
        <f>E53+4</f>
        <v>45874</v>
      </c>
      <c r="G53" s="12"/>
      <c r="H53" s="3">
        <f t="shared" si="14"/>
        <v>5</v>
      </c>
      <c r="I53" s="46"/>
      <c r="J53" s="46"/>
      <c r="K53" s="4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6"/>
      <c r="BK53" s="46"/>
      <c r="BL53" s="46"/>
      <c r="BM53" s="46"/>
      <c r="BN53" s="46"/>
      <c r="BO53" s="46"/>
      <c r="BP53" s="46"/>
      <c r="BQ53" s="46"/>
      <c r="BR53" s="46"/>
      <c r="BS53" s="46"/>
      <c r="BT53" s="46"/>
      <c r="BU53" s="46"/>
      <c r="BV53" s="46"/>
      <c r="BW53" s="46"/>
      <c r="BX53" s="46"/>
      <c r="BY53" s="46"/>
      <c r="BZ53" s="46"/>
      <c r="CA53" s="46"/>
      <c r="CB53" s="46"/>
      <c r="CC53" s="46"/>
      <c r="CD53" s="46"/>
      <c r="CE53" s="46"/>
      <c r="CF53" s="46"/>
      <c r="CG53" s="46"/>
      <c r="CH53" s="46"/>
      <c r="CI53" s="46"/>
      <c r="CJ53" s="46"/>
      <c r="CK53" s="46"/>
      <c r="CL53" s="46"/>
      <c r="CM53" s="46"/>
      <c r="CN53" s="46"/>
      <c r="CO53" s="46"/>
      <c r="CP53" s="46"/>
      <c r="CQ53" s="46"/>
      <c r="CR53" s="46"/>
      <c r="CS53" s="46"/>
      <c r="CT53" s="46"/>
      <c r="CU53" s="46"/>
      <c r="CV53" s="46"/>
      <c r="CW53" s="46"/>
      <c r="CX53" s="46"/>
      <c r="CY53" s="46"/>
      <c r="CZ53" s="46"/>
      <c r="DA53" s="46"/>
      <c r="DB53" s="46"/>
      <c r="DC53" s="46"/>
      <c r="DD53" s="46"/>
      <c r="DE53" s="46"/>
      <c r="DF53" s="46"/>
      <c r="DG53" s="46"/>
      <c r="DH53" s="46"/>
      <c r="DI53" s="46"/>
      <c r="DJ53" s="46"/>
      <c r="DK53" s="46"/>
      <c r="DL53" s="46"/>
      <c r="DM53" s="46"/>
      <c r="DN53" s="46"/>
      <c r="DO53" s="46"/>
      <c r="DP53" s="46"/>
      <c r="DQ53" s="10"/>
      <c r="DR53" s="10"/>
    </row>
    <row r="54" spans="2:122" ht="30" customHeight="1" thickBot="1" x14ac:dyDescent="0.2">
      <c r="B54" s="67" t="s">
        <v>97</v>
      </c>
      <c r="C54" s="68" t="s">
        <v>43</v>
      </c>
      <c r="D54" s="69">
        <v>0</v>
      </c>
      <c r="E54" s="70">
        <f>F53+1</f>
        <v>45875</v>
      </c>
      <c r="F54" s="70">
        <f>E54+6</f>
        <v>45881</v>
      </c>
      <c r="G54" s="12"/>
      <c r="H54" s="3">
        <f t="shared" si="14"/>
        <v>7</v>
      </c>
      <c r="I54" s="46"/>
      <c r="J54" s="46"/>
      <c r="K54" s="4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c r="BB54" s="46"/>
      <c r="BC54" s="46"/>
      <c r="BD54" s="46"/>
      <c r="BE54" s="46"/>
      <c r="BF54" s="46"/>
      <c r="BG54" s="46"/>
      <c r="BH54" s="46"/>
      <c r="BI54" s="46"/>
      <c r="BJ54" s="46"/>
      <c r="BK54" s="46"/>
      <c r="BL54" s="46"/>
      <c r="BM54" s="46"/>
      <c r="BN54" s="46"/>
      <c r="BO54" s="46"/>
      <c r="BP54" s="46"/>
      <c r="BQ54" s="46"/>
      <c r="BR54" s="46"/>
      <c r="BS54" s="46"/>
      <c r="BT54" s="46"/>
      <c r="BU54" s="46"/>
      <c r="BV54" s="46"/>
      <c r="BW54" s="46"/>
      <c r="BX54" s="46"/>
      <c r="BY54" s="46"/>
      <c r="BZ54" s="46"/>
      <c r="CA54" s="46"/>
      <c r="CB54" s="46"/>
      <c r="CC54" s="46"/>
      <c r="CD54" s="46"/>
      <c r="CE54" s="46"/>
      <c r="CF54" s="46"/>
      <c r="CG54" s="46"/>
      <c r="CH54" s="46"/>
      <c r="CI54" s="46"/>
      <c r="CJ54" s="46"/>
      <c r="CK54" s="46"/>
      <c r="CL54" s="46"/>
      <c r="CM54" s="46"/>
      <c r="CN54" s="46"/>
      <c r="CO54" s="46"/>
      <c r="CP54" s="46"/>
      <c r="CQ54" s="46"/>
      <c r="CR54" s="46"/>
      <c r="CS54" s="46"/>
      <c r="CT54" s="46"/>
      <c r="CU54" s="46"/>
      <c r="CV54" s="46"/>
      <c r="CW54" s="46"/>
      <c r="CX54" s="46"/>
      <c r="CY54" s="46"/>
      <c r="CZ54" s="46"/>
      <c r="DA54" s="46"/>
      <c r="DB54" s="46"/>
      <c r="DC54" s="46"/>
      <c r="DD54" s="46"/>
      <c r="DE54" s="46"/>
      <c r="DF54" s="46"/>
      <c r="DG54" s="46"/>
      <c r="DH54" s="46"/>
      <c r="DI54" s="46"/>
      <c r="DJ54" s="46"/>
      <c r="DK54" s="46"/>
      <c r="DL54" s="46"/>
      <c r="DM54" s="46"/>
      <c r="DN54" s="46"/>
      <c r="DO54" s="46"/>
      <c r="DP54" s="46"/>
      <c r="DQ54" s="10"/>
      <c r="DR54" s="10"/>
    </row>
    <row r="55" spans="2:122" ht="30" customHeight="1" thickBot="1" x14ac:dyDescent="0.2">
      <c r="B55" s="71" t="s">
        <v>65</v>
      </c>
      <c r="C55" s="72"/>
      <c r="D55" s="73"/>
      <c r="E55" s="74"/>
      <c r="F55" s="75"/>
      <c r="G55" s="12"/>
      <c r="H55" s="3" t="str">
        <f t="shared" si="14"/>
        <v/>
      </c>
      <c r="I55" s="76"/>
      <c r="J55" s="76"/>
      <c r="K55" s="76"/>
      <c r="L55" s="76"/>
      <c r="M55" s="76"/>
      <c r="N55" s="76"/>
      <c r="O55" s="76"/>
      <c r="P55" s="76"/>
      <c r="Q55" s="76"/>
      <c r="R55" s="76"/>
      <c r="S55" s="76"/>
      <c r="T55" s="76"/>
      <c r="U55" s="76"/>
      <c r="V55" s="76"/>
      <c r="W55" s="76"/>
      <c r="X55" s="76"/>
      <c r="Y55" s="76"/>
      <c r="Z55" s="76"/>
      <c r="AA55" s="76"/>
      <c r="AB55" s="76"/>
      <c r="AC55" s="76"/>
      <c r="AD55" s="76"/>
      <c r="AE55" s="76"/>
      <c r="AF55" s="76"/>
      <c r="AG55" s="76"/>
      <c r="AH55" s="76"/>
      <c r="AI55" s="76"/>
      <c r="AJ55" s="76"/>
      <c r="AK55" s="76"/>
      <c r="AL55" s="76"/>
      <c r="AM55" s="76"/>
      <c r="AN55" s="76"/>
      <c r="AO55" s="76"/>
      <c r="AP55" s="76"/>
      <c r="AQ55" s="76"/>
      <c r="AR55" s="76"/>
      <c r="AS55" s="76"/>
      <c r="AT55" s="76"/>
      <c r="AU55" s="76"/>
      <c r="AV55" s="76"/>
      <c r="AW55" s="76"/>
      <c r="AX55" s="76"/>
      <c r="AY55" s="76"/>
      <c r="AZ55" s="76"/>
      <c r="BA55" s="76"/>
      <c r="BB55" s="76"/>
      <c r="BC55" s="76"/>
      <c r="BD55" s="76"/>
      <c r="BE55" s="76"/>
      <c r="BF55" s="76"/>
      <c r="BG55" s="76"/>
      <c r="BH55" s="76"/>
      <c r="BI55" s="76"/>
      <c r="BJ55" s="76"/>
      <c r="BK55" s="76"/>
      <c r="BL55" s="76"/>
      <c r="DQ55" s="10"/>
      <c r="DR55" s="10"/>
    </row>
    <row r="56" spans="2:122" ht="30" customHeight="1" thickBot="1" x14ac:dyDescent="0.2">
      <c r="B56" s="77" t="s">
        <v>101</v>
      </c>
      <c r="C56" s="78" t="s">
        <v>43</v>
      </c>
      <c r="D56" s="79">
        <v>1</v>
      </c>
      <c r="E56" s="80">
        <f>E42</f>
        <v>45821</v>
      </c>
      <c r="F56" s="80">
        <f>E56+3</f>
        <v>45824</v>
      </c>
      <c r="G56" s="12"/>
      <c r="H56" s="3">
        <f t="shared" si="14"/>
        <v>4</v>
      </c>
      <c r="I56" s="46"/>
      <c r="J56" s="46"/>
      <c r="K56" s="46"/>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c r="AQ56" s="46"/>
      <c r="AR56" s="46"/>
      <c r="AS56" s="46"/>
      <c r="AT56" s="46"/>
      <c r="AU56" s="46"/>
      <c r="AV56" s="46"/>
      <c r="AW56" s="46"/>
      <c r="AX56" s="46"/>
      <c r="AY56" s="46"/>
      <c r="AZ56" s="46"/>
      <c r="BA56" s="46"/>
      <c r="BB56" s="46"/>
      <c r="BC56" s="46"/>
      <c r="BD56" s="46"/>
      <c r="BE56" s="46"/>
      <c r="BF56" s="46"/>
      <c r="BG56" s="46"/>
      <c r="BH56" s="46"/>
      <c r="BI56" s="46"/>
      <c r="BJ56" s="46"/>
      <c r="BK56" s="46"/>
      <c r="BL56" s="46"/>
      <c r="BM56" s="46"/>
      <c r="BN56" s="46"/>
      <c r="BO56" s="46"/>
      <c r="BP56" s="46"/>
      <c r="BQ56" s="46"/>
      <c r="BR56" s="46"/>
      <c r="BS56" s="46"/>
      <c r="BT56" s="46"/>
      <c r="BU56" s="46"/>
      <c r="BV56" s="46"/>
      <c r="BW56" s="46"/>
      <c r="BX56" s="46"/>
      <c r="BY56" s="46"/>
      <c r="BZ56" s="46"/>
      <c r="CA56" s="46"/>
      <c r="CB56" s="46"/>
      <c r="CC56" s="46"/>
      <c r="CD56" s="46"/>
      <c r="CE56" s="46"/>
      <c r="CF56" s="46"/>
      <c r="CG56" s="46"/>
      <c r="CH56" s="46"/>
      <c r="CI56" s="46"/>
      <c r="CJ56" s="46"/>
      <c r="CK56" s="46"/>
      <c r="CL56" s="46"/>
      <c r="CM56" s="46"/>
      <c r="CN56" s="46"/>
      <c r="CO56" s="46"/>
      <c r="CP56" s="46"/>
      <c r="CQ56" s="46"/>
      <c r="CR56" s="46"/>
      <c r="CS56" s="46"/>
      <c r="CT56" s="46"/>
      <c r="CU56" s="46"/>
      <c r="CV56" s="46"/>
      <c r="CW56" s="46"/>
      <c r="CX56" s="46"/>
      <c r="CY56" s="46"/>
      <c r="CZ56" s="46"/>
      <c r="DA56" s="46"/>
      <c r="DB56" s="46"/>
      <c r="DC56" s="46"/>
      <c r="DD56" s="46"/>
      <c r="DE56" s="46"/>
      <c r="DF56" s="46"/>
      <c r="DG56" s="46"/>
      <c r="DH56" s="46"/>
      <c r="DI56" s="46"/>
      <c r="DJ56" s="46"/>
      <c r="DK56" s="46"/>
      <c r="DL56" s="46"/>
      <c r="DM56" s="46"/>
      <c r="DN56" s="46"/>
      <c r="DO56" s="46"/>
      <c r="DP56" s="46"/>
      <c r="DQ56" s="10"/>
      <c r="DR56" s="10"/>
    </row>
    <row r="57" spans="2:122" ht="30" customHeight="1" thickBot="1" x14ac:dyDescent="0.2">
      <c r="B57" s="77" t="s">
        <v>98</v>
      </c>
      <c r="C57" s="78" t="s">
        <v>43</v>
      </c>
      <c r="D57" s="79">
        <v>1</v>
      </c>
      <c r="E57" s="80">
        <f>F56</f>
        <v>45824</v>
      </c>
      <c r="F57" s="80">
        <f>E57+4</f>
        <v>45828</v>
      </c>
      <c r="G57" s="12"/>
      <c r="H57" s="3">
        <f t="shared" si="14"/>
        <v>5</v>
      </c>
      <c r="I57" s="46"/>
      <c r="J57" s="46"/>
      <c r="K57" s="46"/>
      <c r="L57" s="46"/>
      <c r="M57" s="46"/>
      <c r="N57" s="46"/>
      <c r="O57" s="46"/>
      <c r="P57" s="46"/>
      <c r="Q57" s="46"/>
      <c r="R57" s="46"/>
      <c r="S57" s="46"/>
      <c r="T57" s="46"/>
      <c r="U57" s="46"/>
      <c r="V57" s="46"/>
      <c r="W57" s="46"/>
      <c r="X57" s="46"/>
      <c r="Y57" s="46"/>
      <c r="Z57" s="46"/>
      <c r="AA57" s="46"/>
      <c r="AB57" s="46"/>
      <c r="AC57" s="46"/>
      <c r="AD57" s="46"/>
      <c r="AE57" s="46"/>
      <c r="AF57" s="46"/>
      <c r="AG57" s="46"/>
      <c r="AH57" s="46"/>
      <c r="AI57" s="46"/>
      <c r="AJ57" s="46"/>
      <c r="AK57" s="46"/>
      <c r="AL57" s="46"/>
      <c r="AM57" s="46"/>
      <c r="AN57" s="46"/>
      <c r="AO57" s="46"/>
      <c r="AP57" s="46"/>
      <c r="AQ57" s="46"/>
      <c r="AR57" s="46"/>
      <c r="AS57" s="46"/>
      <c r="AT57" s="46"/>
      <c r="AU57" s="46"/>
      <c r="AV57" s="46"/>
      <c r="AW57" s="46"/>
      <c r="AX57" s="46"/>
      <c r="AY57" s="46"/>
      <c r="AZ57" s="46"/>
      <c r="BA57" s="46"/>
      <c r="BB57" s="46"/>
      <c r="BC57" s="46"/>
      <c r="BD57" s="46"/>
      <c r="BE57" s="46"/>
      <c r="BF57" s="46"/>
      <c r="BG57" s="46"/>
      <c r="BH57" s="46"/>
      <c r="BI57" s="46"/>
      <c r="BJ57" s="46"/>
      <c r="BK57" s="46"/>
      <c r="BL57" s="46"/>
      <c r="BM57" s="46"/>
      <c r="BN57" s="46"/>
      <c r="BO57" s="46"/>
      <c r="BP57" s="46"/>
      <c r="BQ57" s="46"/>
      <c r="BR57" s="46"/>
      <c r="BS57" s="46"/>
      <c r="BT57" s="46"/>
      <c r="BU57" s="46"/>
      <c r="BV57" s="46"/>
      <c r="BW57" s="46"/>
      <c r="BX57" s="46"/>
      <c r="BY57" s="46"/>
      <c r="BZ57" s="46"/>
      <c r="CA57" s="46"/>
      <c r="CB57" s="46"/>
      <c r="CC57" s="46"/>
      <c r="CD57" s="46"/>
      <c r="CE57" s="46"/>
      <c r="CF57" s="46"/>
      <c r="CG57" s="46"/>
      <c r="CH57" s="46"/>
      <c r="CI57" s="46"/>
      <c r="CJ57" s="46"/>
      <c r="CK57" s="46"/>
      <c r="CL57" s="46"/>
      <c r="CM57" s="46"/>
      <c r="CN57" s="46"/>
      <c r="CO57" s="46"/>
      <c r="CP57" s="46"/>
      <c r="CQ57" s="46"/>
      <c r="CR57" s="46"/>
      <c r="CS57" s="46"/>
      <c r="CT57" s="46"/>
      <c r="CU57" s="46"/>
      <c r="CV57" s="46"/>
      <c r="CW57" s="46"/>
      <c r="CX57" s="46"/>
      <c r="CY57" s="46"/>
      <c r="CZ57" s="46"/>
      <c r="DA57" s="46"/>
      <c r="DB57" s="46"/>
      <c r="DC57" s="46"/>
      <c r="DD57" s="46"/>
      <c r="DE57" s="46"/>
      <c r="DF57" s="46"/>
      <c r="DG57" s="46"/>
      <c r="DH57" s="46"/>
      <c r="DI57" s="46"/>
      <c r="DJ57" s="46"/>
      <c r="DK57" s="46"/>
      <c r="DL57" s="46"/>
      <c r="DM57" s="46"/>
      <c r="DN57" s="46"/>
      <c r="DO57" s="46"/>
      <c r="DP57" s="46"/>
      <c r="DQ57" s="10"/>
      <c r="DR57" s="10"/>
    </row>
    <row r="58" spans="2:122" ht="30" customHeight="1" thickBot="1" x14ac:dyDescent="0.2">
      <c r="B58" s="77" t="s">
        <v>99</v>
      </c>
      <c r="C58" s="78" t="s">
        <v>43</v>
      </c>
      <c r="D58" s="79">
        <v>1</v>
      </c>
      <c r="E58" s="80">
        <f>F57</f>
        <v>45828</v>
      </c>
      <c r="F58" s="80">
        <f>E58+15</f>
        <v>45843</v>
      </c>
      <c r="G58" s="12"/>
      <c r="H58" s="3">
        <f t="shared" si="14"/>
        <v>16</v>
      </c>
      <c r="I58" s="46"/>
      <c r="J58" s="46"/>
      <c r="K58" s="46"/>
      <c r="L58" s="46"/>
      <c r="M58" s="46"/>
      <c r="N58" s="46"/>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46"/>
      <c r="AN58" s="46"/>
      <c r="AO58" s="46"/>
      <c r="AP58" s="46"/>
      <c r="AQ58" s="46"/>
      <c r="AR58" s="46"/>
      <c r="AS58" s="46"/>
      <c r="AT58" s="46"/>
      <c r="AU58" s="46"/>
      <c r="AV58" s="46"/>
      <c r="AW58" s="46"/>
      <c r="AX58" s="46"/>
      <c r="AY58" s="46"/>
      <c r="AZ58" s="46"/>
      <c r="BA58" s="46"/>
      <c r="BB58" s="46"/>
      <c r="BC58" s="46"/>
      <c r="BD58" s="46"/>
      <c r="BE58" s="46"/>
      <c r="BF58" s="46"/>
      <c r="BG58" s="46"/>
      <c r="BH58" s="46"/>
      <c r="BI58" s="46"/>
      <c r="BJ58" s="46"/>
      <c r="BK58" s="46"/>
      <c r="BL58" s="46"/>
      <c r="BM58" s="46"/>
      <c r="BN58" s="46"/>
      <c r="BO58" s="46"/>
      <c r="BP58" s="46"/>
      <c r="BQ58" s="46"/>
      <c r="BR58" s="46"/>
      <c r="BS58" s="46"/>
      <c r="BT58" s="46"/>
      <c r="BU58" s="46"/>
      <c r="BV58" s="46"/>
      <c r="BW58" s="46"/>
      <c r="BX58" s="46"/>
      <c r="BY58" s="46"/>
      <c r="BZ58" s="46"/>
      <c r="CA58" s="46"/>
      <c r="CB58" s="46"/>
      <c r="CC58" s="46"/>
      <c r="CD58" s="46"/>
      <c r="CE58" s="46"/>
      <c r="CF58" s="46"/>
      <c r="CG58" s="46"/>
      <c r="CH58" s="46"/>
      <c r="CI58" s="46"/>
      <c r="CJ58" s="46"/>
      <c r="CK58" s="46"/>
      <c r="CL58" s="46"/>
      <c r="CM58" s="46"/>
      <c r="CN58" s="46"/>
      <c r="CO58" s="46"/>
      <c r="CP58" s="46"/>
      <c r="CQ58" s="46"/>
      <c r="CR58" s="46"/>
      <c r="CS58" s="46"/>
      <c r="CT58" s="46"/>
      <c r="CU58" s="46"/>
      <c r="CV58" s="46"/>
      <c r="CW58" s="46"/>
      <c r="CX58" s="46"/>
      <c r="CY58" s="46"/>
      <c r="CZ58" s="46"/>
      <c r="DA58" s="46"/>
      <c r="DB58" s="46"/>
      <c r="DC58" s="46"/>
      <c r="DD58" s="46"/>
      <c r="DE58" s="46"/>
      <c r="DF58" s="46"/>
      <c r="DG58" s="46"/>
      <c r="DH58" s="46"/>
      <c r="DI58" s="46"/>
      <c r="DJ58" s="46"/>
      <c r="DK58" s="46"/>
      <c r="DL58" s="46"/>
      <c r="DM58" s="46"/>
      <c r="DN58" s="46"/>
      <c r="DO58" s="46"/>
      <c r="DP58" s="46"/>
      <c r="DQ58" s="10"/>
      <c r="DR58" s="10"/>
    </row>
    <row r="59" spans="2:122" ht="30" customHeight="1" thickBot="1" x14ac:dyDescent="0.2">
      <c r="B59" s="77" t="s">
        <v>100</v>
      </c>
      <c r="C59" s="78" t="s">
        <v>43</v>
      </c>
      <c r="D59" s="79">
        <v>1</v>
      </c>
      <c r="E59" s="80">
        <f>F58</f>
        <v>45843</v>
      </c>
      <c r="F59" s="80">
        <f>E59+19</f>
        <v>45862</v>
      </c>
      <c r="G59" s="12"/>
      <c r="H59" s="3">
        <f t="shared" si="14"/>
        <v>20</v>
      </c>
      <c r="I59" s="46"/>
      <c r="J59" s="46"/>
      <c r="K59" s="4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c r="BB59" s="46"/>
      <c r="BC59" s="46"/>
      <c r="BD59" s="46"/>
      <c r="BE59" s="46"/>
      <c r="BF59" s="46"/>
      <c r="BG59" s="46"/>
      <c r="BH59" s="46"/>
      <c r="BI59" s="46"/>
      <c r="BJ59" s="46"/>
      <c r="BK59" s="46"/>
      <c r="BL59" s="46"/>
      <c r="BM59" s="46"/>
      <c r="BN59" s="46"/>
      <c r="BO59" s="46"/>
      <c r="BP59" s="46"/>
      <c r="BQ59" s="46"/>
      <c r="BR59" s="46"/>
      <c r="BS59" s="46"/>
      <c r="BT59" s="46"/>
      <c r="BU59" s="46"/>
      <c r="BV59" s="46"/>
      <c r="BW59" s="46"/>
      <c r="BX59" s="46"/>
      <c r="BY59" s="46"/>
      <c r="BZ59" s="46"/>
      <c r="CA59" s="46"/>
      <c r="CB59" s="46"/>
      <c r="CC59" s="46"/>
      <c r="CD59" s="46"/>
      <c r="CE59" s="46"/>
      <c r="CF59" s="46"/>
      <c r="CG59" s="46"/>
      <c r="CH59" s="46"/>
      <c r="CI59" s="46"/>
      <c r="CJ59" s="46"/>
      <c r="CK59" s="46"/>
      <c r="CL59" s="46"/>
      <c r="CM59" s="46"/>
      <c r="CN59" s="46"/>
      <c r="CO59" s="46"/>
      <c r="CP59" s="46"/>
      <c r="CQ59" s="46"/>
      <c r="CR59" s="46"/>
      <c r="CS59" s="46"/>
      <c r="CT59" s="46"/>
      <c r="CU59" s="46"/>
      <c r="CV59" s="46"/>
      <c r="CW59" s="46"/>
      <c r="CX59" s="46"/>
      <c r="CY59" s="46"/>
      <c r="CZ59" s="46"/>
      <c r="DA59" s="46"/>
      <c r="DB59" s="46"/>
      <c r="DC59" s="46"/>
      <c r="DD59" s="46"/>
      <c r="DE59" s="46"/>
      <c r="DF59" s="46"/>
      <c r="DG59" s="46"/>
      <c r="DH59" s="46"/>
      <c r="DI59" s="46"/>
      <c r="DJ59" s="46"/>
      <c r="DK59" s="46"/>
      <c r="DL59" s="46"/>
      <c r="DM59" s="46"/>
      <c r="DN59" s="46"/>
      <c r="DO59" s="46"/>
      <c r="DP59" s="46"/>
      <c r="DQ59" s="10"/>
      <c r="DR59" s="10"/>
    </row>
    <row r="60" spans="2:122" ht="30" customHeight="1" thickBot="1" x14ac:dyDescent="0.2">
      <c r="B60" s="77" t="s">
        <v>102</v>
      </c>
      <c r="C60" s="78" t="s">
        <v>43</v>
      </c>
      <c r="D60" s="79" t="s">
        <v>103</v>
      </c>
      <c r="E60" s="80">
        <f>F59</f>
        <v>45862</v>
      </c>
      <c r="F60" s="80">
        <f>E60</f>
        <v>45862</v>
      </c>
      <c r="G60" s="12"/>
      <c r="H60" s="3">
        <f t="shared" si="14"/>
        <v>1</v>
      </c>
      <c r="I60" s="46"/>
      <c r="J60" s="46"/>
      <c r="K60" s="46"/>
      <c r="L60" s="46"/>
      <c r="M60" s="46"/>
      <c r="N60" s="46"/>
      <c r="O60" s="46"/>
      <c r="P60" s="46"/>
      <c r="Q60" s="46"/>
      <c r="R60" s="46"/>
      <c r="S60" s="46"/>
      <c r="T60" s="46"/>
      <c r="U60" s="46"/>
      <c r="V60" s="46"/>
      <c r="W60" s="46"/>
      <c r="X60" s="46"/>
      <c r="Y60" s="46"/>
      <c r="Z60" s="46"/>
      <c r="AA60" s="46"/>
      <c r="AB60" s="46"/>
      <c r="AC60" s="46"/>
      <c r="AD60" s="46"/>
      <c r="AE60" s="46"/>
      <c r="AF60" s="46"/>
      <c r="AG60" s="46"/>
      <c r="AH60" s="46"/>
      <c r="AI60" s="46"/>
      <c r="AJ60" s="46"/>
      <c r="AK60" s="46"/>
      <c r="AL60" s="46"/>
      <c r="AM60" s="46"/>
      <c r="AN60" s="46"/>
      <c r="AO60" s="46"/>
      <c r="AP60" s="46"/>
      <c r="AQ60" s="46"/>
      <c r="AR60" s="46"/>
      <c r="AS60" s="46"/>
      <c r="AT60" s="46"/>
      <c r="AU60" s="46"/>
      <c r="AV60" s="46"/>
      <c r="AW60" s="46"/>
      <c r="AX60" s="46"/>
      <c r="AY60" s="46"/>
      <c r="AZ60" s="46"/>
      <c r="BA60" s="46"/>
      <c r="BB60" s="46"/>
      <c r="BC60" s="46"/>
      <c r="BD60" s="46"/>
      <c r="BE60" s="46"/>
      <c r="BF60" s="46"/>
      <c r="BG60" s="46"/>
      <c r="BH60" s="46"/>
      <c r="BI60" s="46"/>
      <c r="BJ60" s="46"/>
      <c r="BK60" s="46"/>
      <c r="BL60" s="46"/>
      <c r="BM60" s="46"/>
      <c r="BN60" s="46"/>
      <c r="BO60" s="46"/>
      <c r="BP60" s="46"/>
      <c r="BQ60" s="46"/>
      <c r="BR60" s="46"/>
      <c r="BS60" s="46"/>
      <c r="BT60" s="46"/>
      <c r="BU60" s="46"/>
      <c r="BV60" s="46"/>
      <c r="BW60" s="46"/>
      <c r="BX60" s="46"/>
      <c r="BY60" s="46"/>
      <c r="BZ60" s="46"/>
      <c r="CA60" s="46"/>
      <c r="CB60" s="46"/>
      <c r="CC60" s="46"/>
      <c r="CD60" s="46"/>
      <c r="CE60" s="46"/>
      <c r="CF60" s="46"/>
      <c r="CG60" s="46"/>
      <c r="CH60" s="46"/>
      <c r="CI60" s="46"/>
      <c r="CJ60" s="46"/>
      <c r="CK60" s="46"/>
      <c r="CL60" s="46"/>
      <c r="CM60" s="46"/>
      <c r="CN60" s="46"/>
      <c r="CO60" s="46"/>
      <c r="CP60" s="46"/>
      <c r="CQ60" s="46"/>
      <c r="CR60" s="46"/>
      <c r="CS60" s="46"/>
      <c r="CT60" s="46"/>
      <c r="CU60" s="46"/>
      <c r="CV60" s="46"/>
      <c r="CW60" s="46"/>
      <c r="CX60" s="46"/>
      <c r="CY60" s="46"/>
      <c r="CZ60" s="46"/>
      <c r="DA60" s="46"/>
      <c r="DB60" s="46"/>
      <c r="DC60" s="46"/>
      <c r="DD60" s="46"/>
      <c r="DE60" s="46"/>
      <c r="DF60" s="46"/>
      <c r="DG60" s="46"/>
      <c r="DH60" s="46"/>
      <c r="DI60" s="46"/>
      <c r="DJ60" s="46"/>
      <c r="DK60" s="46"/>
      <c r="DL60" s="46"/>
      <c r="DM60" s="46"/>
      <c r="DN60" s="46"/>
      <c r="DO60" s="46"/>
      <c r="DP60" s="46"/>
      <c r="DQ60" s="10"/>
      <c r="DR60" s="10"/>
    </row>
    <row r="61" spans="2:122" ht="30" customHeight="1" thickBot="1" x14ac:dyDescent="0.2">
      <c r="B61" s="35" t="s">
        <v>66</v>
      </c>
      <c r="C61" s="36"/>
      <c r="D61" s="37"/>
      <c r="E61" s="38"/>
      <c r="F61" s="39" t="s">
        <v>47</v>
      </c>
      <c r="G61" s="12"/>
      <c r="H61" s="3" t="str">
        <f t="shared" si="14"/>
        <v/>
      </c>
      <c r="I61" s="40"/>
      <c r="J61" s="40"/>
      <c r="K61" s="40"/>
      <c r="L61" s="40"/>
      <c r="M61" s="40"/>
      <c r="N61" s="40"/>
      <c r="O61" s="40"/>
      <c r="P61" s="40"/>
      <c r="Q61" s="40"/>
      <c r="R61" s="40"/>
      <c r="S61" s="40"/>
      <c r="T61" s="40"/>
      <c r="U61" s="40"/>
      <c r="V61" s="40"/>
      <c r="W61" s="40"/>
      <c r="X61" s="40"/>
      <c r="Y61" s="40"/>
      <c r="Z61" s="40"/>
      <c r="AA61" s="40"/>
      <c r="AB61" s="40"/>
      <c r="AC61" s="40"/>
      <c r="AD61" s="40"/>
      <c r="AE61" s="40"/>
      <c r="AF61" s="40"/>
      <c r="AG61" s="40"/>
      <c r="AH61" s="40"/>
      <c r="AI61" s="40"/>
      <c r="AJ61" s="40"/>
      <c r="AK61" s="40"/>
      <c r="AL61" s="40"/>
      <c r="AM61" s="40"/>
      <c r="AN61" s="40"/>
      <c r="AO61" s="40"/>
      <c r="AP61" s="40"/>
      <c r="AQ61" s="40"/>
      <c r="AR61" s="40"/>
      <c r="AS61" s="40"/>
      <c r="AT61" s="40"/>
      <c r="AU61" s="40"/>
      <c r="AV61" s="40"/>
      <c r="AW61" s="40"/>
      <c r="AX61" s="40"/>
      <c r="AY61" s="40"/>
      <c r="AZ61" s="40"/>
      <c r="BA61" s="40"/>
      <c r="BB61" s="40"/>
      <c r="BC61" s="40"/>
      <c r="BD61" s="40"/>
      <c r="BE61" s="40"/>
      <c r="BF61" s="40"/>
      <c r="BG61" s="40"/>
      <c r="BH61" s="40"/>
      <c r="BI61" s="40"/>
      <c r="BJ61" s="40"/>
      <c r="BK61" s="40"/>
      <c r="BL61" s="40"/>
      <c r="BM61" s="41"/>
      <c r="BN61" s="41"/>
      <c r="BO61" s="41"/>
      <c r="BP61" s="41"/>
      <c r="BQ61" s="41"/>
      <c r="BR61" s="41"/>
      <c r="BS61" s="41"/>
      <c r="BT61" s="41"/>
      <c r="BU61" s="41"/>
      <c r="BV61" s="41"/>
      <c r="BW61" s="41"/>
      <c r="BX61" s="41"/>
      <c r="BY61" s="41"/>
      <c r="BZ61" s="41"/>
      <c r="CA61" s="41"/>
      <c r="CB61" s="41"/>
      <c r="CC61" s="41"/>
      <c r="CD61" s="41"/>
      <c r="CE61" s="41"/>
      <c r="CF61" s="41"/>
      <c r="CG61" s="41"/>
      <c r="CH61" s="41"/>
      <c r="CI61" s="41"/>
      <c r="CJ61" s="41"/>
      <c r="CK61" s="41"/>
      <c r="CL61" s="41"/>
      <c r="CM61" s="41"/>
      <c r="CN61" s="41"/>
      <c r="CO61" s="41"/>
      <c r="CP61" s="41"/>
      <c r="CQ61" s="41"/>
      <c r="CR61" s="41"/>
      <c r="CS61" s="41"/>
      <c r="CT61" s="41"/>
      <c r="CU61" s="41"/>
      <c r="CV61" s="41"/>
      <c r="CW61" s="41"/>
      <c r="CX61" s="41"/>
      <c r="CY61" s="41"/>
      <c r="CZ61" s="41"/>
      <c r="DA61" s="41"/>
      <c r="DB61" s="41"/>
      <c r="DC61" s="41"/>
      <c r="DD61" s="41"/>
      <c r="DE61" s="41"/>
      <c r="DF61" s="41"/>
      <c r="DG61" s="41"/>
      <c r="DH61" s="41"/>
      <c r="DI61" s="41"/>
      <c r="DJ61" s="41"/>
      <c r="DK61" s="41"/>
      <c r="DL61" s="41"/>
      <c r="DM61" s="41"/>
      <c r="DN61" s="41"/>
      <c r="DO61" s="41"/>
      <c r="DP61" s="41"/>
      <c r="DQ61" s="10"/>
      <c r="DR61" s="10"/>
    </row>
    <row r="62" spans="2:122" ht="30" customHeight="1" thickBot="1" x14ac:dyDescent="0.2">
      <c r="B62" s="42" t="s">
        <v>105</v>
      </c>
      <c r="C62" s="43" t="s">
        <v>43</v>
      </c>
      <c r="D62" s="44">
        <v>0</v>
      </c>
      <c r="E62" s="45">
        <f>F54</f>
        <v>45881</v>
      </c>
      <c r="F62" s="45">
        <f>E62+1</f>
        <v>45882</v>
      </c>
      <c r="G62" s="12"/>
      <c r="H62" s="3">
        <f t="shared" si="14"/>
        <v>2</v>
      </c>
      <c r="I62" s="46"/>
      <c r="J62" s="46"/>
      <c r="K62" s="46"/>
      <c r="L62" s="46"/>
      <c r="M62" s="46"/>
      <c r="N62" s="46"/>
      <c r="O62" s="46"/>
      <c r="P62" s="46"/>
      <c r="Q62" s="46"/>
      <c r="R62" s="46"/>
      <c r="S62" s="46"/>
      <c r="T62" s="46"/>
      <c r="U62" s="46"/>
      <c r="V62" s="46"/>
      <c r="W62" s="46"/>
      <c r="X62" s="46"/>
      <c r="Y62" s="46"/>
      <c r="Z62" s="46"/>
      <c r="AA62" s="46"/>
      <c r="AB62" s="46"/>
      <c r="AC62" s="46"/>
      <c r="AD62" s="46"/>
      <c r="AE62" s="46"/>
      <c r="AF62" s="46"/>
      <c r="AG62" s="46"/>
      <c r="AH62" s="46"/>
      <c r="AI62" s="46"/>
      <c r="AJ62" s="46"/>
      <c r="AK62" s="46"/>
      <c r="AL62" s="46"/>
      <c r="AM62" s="46"/>
      <c r="AN62" s="46"/>
      <c r="AO62" s="46"/>
      <c r="AP62" s="46"/>
      <c r="AQ62" s="46"/>
      <c r="AR62" s="46"/>
      <c r="AS62" s="46"/>
      <c r="AT62" s="46"/>
      <c r="AU62" s="46"/>
      <c r="AV62" s="46"/>
      <c r="AW62" s="46"/>
      <c r="AX62" s="46"/>
      <c r="AY62" s="46"/>
      <c r="AZ62" s="46"/>
      <c r="BA62" s="46"/>
      <c r="BB62" s="46"/>
      <c r="BC62" s="46"/>
      <c r="BD62" s="46"/>
      <c r="BE62" s="46"/>
      <c r="BF62" s="46"/>
      <c r="BG62" s="46"/>
      <c r="BH62" s="46"/>
      <c r="BI62" s="46"/>
      <c r="BJ62" s="46"/>
      <c r="BK62" s="46"/>
      <c r="BL62" s="46"/>
      <c r="BM62" s="46"/>
      <c r="BN62" s="46"/>
      <c r="BO62" s="46"/>
      <c r="BP62" s="46"/>
      <c r="BQ62" s="46"/>
      <c r="BR62" s="46"/>
      <c r="BS62" s="46"/>
      <c r="BT62" s="46"/>
      <c r="BU62" s="46"/>
      <c r="BV62" s="46"/>
      <c r="BW62" s="46"/>
      <c r="BX62" s="46"/>
      <c r="BY62" s="46"/>
      <c r="BZ62" s="46"/>
      <c r="CA62" s="46"/>
      <c r="CB62" s="46"/>
      <c r="CC62" s="46"/>
      <c r="CD62" s="46"/>
      <c r="CE62" s="46"/>
      <c r="CF62" s="46"/>
      <c r="CG62" s="46"/>
      <c r="CH62" s="46"/>
      <c r="CI62" s="46"/>
      <c r="CJ62" s="46"/>
      <c r="CK62" s="46"/>
      <c r="CL62" s="46"/>
      <c r="CM62" s="46"/>
      <c r="CN62" s="46"/>
      <c r="CO62" s="46"/>
      <c r="CP62" s="46"/>
      <c r="CQ62" s="46"/>
      <c r="CR62" s="46"/>
      <c r="CS62" s="46"/>
      <c r="CT62" s="46"/>
      <c r="CU62" s="46"/>
      <c r="CV62" s="46"/>
      <c r="CW62" s="46"/>
      <c r="CX62" s="46"/>
      <c r="CY62" s="46"/>
      <c r="CZ62" s="46"/>
      <c r="DA62" s="46"/>
      <c r="DB62" s="46"/>
      <c r="DC62" s="46"/>
      <c r="DD62" s="46"/>
      <c r="DE62" s="46"/>
      <c r="DF62" s="46"/>
      <c r="DG62" s="46"/>
      <c r="DH62" s="46"/>
      <c r="DI62" s="46"/>
      <c r="DJ62" s="46"/>
      <c r="DK62" s="46"/>
      <c r="DL62" s="46"/>
      <c r="DM62" s="46"/>
      <c r="DN62" s="46"/>
      <c r="DO62" s="46"/>
      <c r="DP62" s="46"/>
      <c r="DQ62" s="10"/>
      <c r="DR62" s="10"/>
    </row>
    <row r="63" spans="2:122" ht="30" customHeight="1" thickBot="1" x14ac:dyDescent="0.2">
      <c r="B63" s="47" t="s">
        <v>106</v>
      </c>
      <c r="C63" s="48" t="s">
        <v>43</v>
      </c>
      <c r="D63" s="49">
        <v>0</v>
      </c>
      <c r="E63" s="50">
        <f>F62</f>
        <v>45882</v>
      </c>
      <c r="F63" s="50">
        <f>E63+1</f>
        <v>45883</v>
      </c>
      <c r="G63" s="12"/>
      <c r="H63" s="3">
        <f t="shared" si="14"/>
        <v>2</v>
      </c>
      <c r="I63" s="46"/>
      <c r="J63" s="46"/>
      <c r="K63" s="46"/>
      <c r="L63" s="46"/>
      <c r="M63" s="46"/>
      <c r="N63" s="46"/>
      <c r="O63" s="46"/>
      <c r="P63" s="46"/>
      <c r="Q63" s="46"/>
      <c r="R63" s="46"/>
      <c r="S63" s="46"/>
      <c r="T63" s="46"/>
      <c r="U63" s="51"/>
      <c r="V63" s="51"/>
      <c r="W63" s="46"/>
      <c r="X63" s="46"/>
      <c r="Y63" s="46"/>
      <c r="Z63" s="46"/>
      <c r="AA63" s="46"/>
      <c r="AB63" s="46"/>
      <c r="AC63" s="46"/>
      <c r="AD63" s="46"/>
      <c r="AE63" s="46"/>
      <c r="AF63" s="46"/>
      <c r="AG63" s="46"/>
      <c r="AH63" s="46"/>
      <c r="AI63" s="46"/>
      <c r="AJ63" s="46"/>
      <c r="AK63" s="46"/>
      <c r="AL63" s="46"/>
      <c r="AM63" s="46"/>
      <c r="AN63" s="46"/>
      <c r="AO63" s="46"/>
      <c r="AP63" s="46"/>
      <c r="AQ63" s="46"/>
      <c r="AR63" s="46"/>
      <c r="AS63" s="46"/>
      <c r="AT63" s="46"/>
      <c r="AU63" s="46"/>
      <c r="AV63" s="46"/>
      <c r="AW63" s="46"/>
      <c r="AX63" s="46"/>
      <c r="AY63" s="46"/>
      <c r="AZ63" s="46"/>
      <c r="BA63" s="46"/>
      <c r="BB63" s="46"/>
      <c r="BC63" s="46"/>
      <c r="BD63" s="46"/>
      <c r="BE63" s="46"/>
      <c r="BF63" s="46"/>
      <c r="BG63" s="46"/>
      <c r="BH63" s="46"/>
      <c r="BI63" s="46"/>
      <c r="BJ63" s="46"/>
      <c r="BK63" s="46"/>
      <c r="BL63" s="46"/>
      <c r="BM63" s="46"/>
      <c r="BN63" s="46"/>
      <c r="BO63" s="46"/>
      <c r="BP63" s="46"/>
      <c r="BQ63" s="46"/>
      <c r="BR63" s="46"/>
      <c r="BS63" s="46"/>
      <c r="BT63" s="46"/>
      <c r="BU63" s="46"/>
      <c r="BV63" s="46"/>
      <c r="BW63" s="46"/>
      <c r="BX63" s="46"/>
      <c r="BY63" s="46"/>
      <c r="BZ63" s="46"/>
      <c r="CA63" s="46"/>
      <c r="CB63" s="46"/>
      <c r="CC63" s="46"/>
      <c r="CD63" s="46"/>
      <c r="CE63" s="46"/>
      <c r="CF63" s="46"/>
      <c r="CG63" s="46"/>
      <c r="CH63" s="46"/>
      <c r="CI63" s="46"/>
      <c r="CJ63" s="46"/>
      <c r="CK63" s="46"/>
      <c r="CL63" s="46"/>
      <c r="CM63" s="46"/>
      <c r="CN63" s="46"/>
      <c r="CO63" s="46"/>
      <c r="CP63" s="46"/>
      <c r="CQ63" s="46"/>
      <c r="CR63" s="46"/>
      <c r="CS63" s="46"/>
      <c r="CT63" s="46"/>
      <c r="CU63" s="46"/>
      <c r="CV63" s="46"/>
      <c r="CW63" s="46"/>
      <c r="CX63" s="46"/>
      <c r="CY63" s="46"/>
      <c r="CZ63" s="46"/>
      <c r="DA63" s="46"/>
      <c r="DB63" s="46"/>
      <c r="DC63" s="46"/>
      <c r="DD63" s="46"/>
      <c r="DE63" s="46"/>
      <c r="DF63" s="46"/>
      <c r="DG63" s="46"/>
      <c r="DH63" s="46"/>
      <c r="DI63" s="46"/>
      <c r="DJ63" s="46"/>
      <c r="DK63" s="46"/>
      <c r="DL63" s="46"/>
      <c r="DM63" s="46"/>
      <c r="DN63" s="46"/>
      <c r="DO63" s="46"/>
      <c r="DP63" s="46"/>
      <c r="DQ63" s="10"/>
      <c r="DR63" s="10"/>
    </row>
    <row r="64" spans="2:122" ht="30" customHeight="1" thickBot="1" x14ac:dyDescent="0.2">
      <c r="B64" s="47" t="s">
        <v>104</v>
      </c>
      <c r="C64" s="48" t="s">
        <v>43</v>
      </c>
      <c r="D64" s="49">
        <v>0</v>
      </c>
      <c r="E64" s="50">
        <f>F63</f>
        <v>45883</v>
      </c>
      <c r="F64" s="50">
        <f>E64+1</f>
        <v>45884</v>
      </c>
      <c r="G64" s="12"/>
      <c r="H64" s="3">
        <f t="shared" si="14"/>
        <v>2</v>
      </c>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c r="AO64" s="46"/>
      <c r="AP64" s="46"/>
      <c r="AQ64" s="46"/>
      <c r="AR64" s="46"/>
      <c r="AS64" s="46"/>
      <c r="AT64" s="46"/>
      <c r="AU64" s="46"/>
      <c r="AV64" s="46"/>
      <c r="AW64" s="46"/>
      <c r="AX64" s="46"/>
      <c r="AY64" s="46"/>
      <c r="AZ64" s="46"/>
      <c r="BA64" s="46"/>
      <c r="BB64" s="46"/>
      <c r="BC64" s="46"/>
      <c r="BD64" s="46"/>
      <c r="BE64" s="46"/>
      <c r="BF64" s="46"/>
      <c r="BG64" s="46"/>
      <c r="BH64" s="46"/>
      <c r="BI64" s="46"/>
      <c r="BJ64" s="46"/>
      <c r="BK64" s="46"/>
      <c r="BL64" s="46"/>
      <c r="BM64" s="46"/>
      <c r="BN64" s="46"/>
      <c r="BO64" s="46"/>
      <c r="BP64" s="46"/>
      <c r="BQ64" s="46"/>
      <c r="BR64" s="46"/>
      <c r="BS64" s="46"/>
      <c r="BT64" s="46"/>
      <c r="BU64" s="46"/>
      <c r="BV64" s="46"/>
      <c r="BW64" s="46"/>
      <c r="BX64" s="46"/>
      <c r="BY64" s="46"/>
      <c r="BZ64" s="46"/>
      <c r="CA64" s="46"/>
      <c r="CB64" s="46"/>
      <c r="CC64" s="46"/>
      <c r="CD64" s="46"/>
      <c r="CE64" s="46"/>
      <c r="CF64" s="46"/>
      <c r="CG64" s="46"/>
      <c r="CH64" s="46"/>
      <c r="CI64" s="46"/>
      <c r="CJ64" s="46"/>
      <c r="CK64" s="46"/>
      <c r="CL64" s="46"/>
      <c r="CM64" s="46"/>
      <c r="CN64" s="46"/>
      <c r="CO64" s="46"/>
      <c r="CP64" s="46"/>
      <c r="CQ64" s="46"/>
      <c r="CR64" s="46"/>
      <c r="CS64" s="46"/>
      <c r="CT64" s="46"/>
      <c r="CU64" s="46"/>
      <c r="CV64" s="46"/>
      <c r="CW64" s="46"/>
      <c r="CX64" s="46"/>
      <c r="CY64" s="46"/>
      <c r="CZ64" s="46"/>
      <c r="DA64" s="46"/>
      <c r="DB64" s="46"/>
      <c r="DC64" s="46"/>
      <c r="DD64" s="46"/>
      <c r="DE64" s="46"/>
      <c r="DF64" s="46"/>
      <c r="DG64" s="46"/>
      <c r="DH64" s="46"/>
      <c r="DI64" s="46"/>
      <c r="DJ64" s="46"/>
      <c r="DK64" s="46"/>
      <c r="DL64" s="46"/>
      <c r="DM64" s="46"/>
      <c r="DN64" s="46"/>
      <c r="DO64" s="46"/>
      <c r="DP64" s="46"/>
      <c r="DQ64" s="10"/>
      <c r="DR64" s="10"/>
    </row>
    <row r="65" spans="2:242" ht="30" customHeight="1" thickBot="1" x14ac:dyDescent="0.2">
      <c r="B65" s="52" t="s">
        <v>64</v>
      </c>
      <c r="C65" s="53"/>
      <c r="D65" s="54"/>
      <c r="E65" s="55"/>
      <c r="F65" s="56"/>
      <c r="G65" s="12"/>
      <c r="H65" s="3" t="str">
        <f t="shared" si="14"/>
        <v/>
      </c>
      <c r="I65" s="41"/>
      <c r="J65" s="41"/>
      <c r="K65" s="41"/>
      <c r="L65" s="41"/>
      <c r="M65" s="41"/>
      <c r="N65" s="41"/>
      <c r="O65" s="41"/>
      <c r="P65" s="41"/>
      <c r="Q65" s="41"/>
      <c r="R65" s="41"/>
      <c r="S65" s="41"/>
      <c r="T65" s="41"/>
      <c r="U65" s="41"/>
      <c r="V65" s="41"/>
      <c r="W65" s="41"/>
      <c r="X65" s="41"/>
      <c r="Y65" s="41"/>
      <c r="Z65" s="41"/>
      <c r="AA65" s="41"/>
      <c r="AB65" s="41"/>
      <c r="AC65" s="41"/>
      <c r="AD65" s="41"/>
      <c r="AE65" s="41"/>
      <c r="AF65" s="41"/>
      <c r="AG65" s="41"/>
      <c r="AH65" s="41"/>
      <c r="AI65" s="41"/>
      <c r="AJ65" s="41"/>
      <c r="AK65" s="41"/>
      <c r="AL65" s="41"/>
      <c r="AM65" s="41"/>
      <c r="AN65" s="41"/>
      <c r="AO65" s="41"/>
      <c r="AP65" s="41"/>
      <c r="AQ65" s="41"/>
      <c r="AR65" s="41"/>
      <c r="AS65" s="41"/>
      <c r="AT65" s="41"/>
      <c r="AU65" s="41"/>
      <c r="AV65" s="41"/>
      <c r="AW65" s="41"/>
      <c r="AX65" s="41"/>
      <c r="AY65" s="41"/>
      <c r="AZ65" s="41"/>
      <c r="BA65" s="41"/>
      <c r="BB65" s="41"/>
      <c r="BC65" s="41"/>
      <c r="BD65" s="41"/>
      <c r="BE65" s="41"/>
      <c r="BF65" s="41"/>
      <c r="BG65" s="41"/>
      <c r="BH65" s="41"/>
      <c r="BI65" s="41"/>
      <c r="BJ65" s="41"/>
      <c r="BK65" s="41"/>
      <c r="BL65" s="41"/>
      <c r="BM65" s="41"/>
      <c r="BN65" s="41"/>
      <c r="BO65" s="41"/>
      <c r="BP65" s="41"/>
      <c r="BQ65" s="41"/>
      <c r="BR65" s="41"/>
      <c r="BS65" s="41"/>
      <c r="BT65" s="41"/>
      <c r="BU65" s="41"/>
      <c r="BV65" s="41"/>
      <c r="BW65" s="41"/>
      <c r="BX65" s="41"/>
      <c r="BY65" s="41"/>
      <c r="BZ65" s="41"/>
      <c r="CA65" s="41"/>
      <c r="CB65" s="41"/>
      <c r="CC65" s="41"/>
      <c r="CD65" s="41"/>
      <c r="CE65" s="41"/>
      <c r="CF65" s="41"/>
      <c r="CG65" s="41"/>
      <c r="CH65" s="41"/>
      <c r="CI65" s="41"/>
      <c r="CJ65" s="41"/>
      <c r="CK65" s="41"/>
      <c r="CL65" s="41"/>
      <c r="CM65" s="41"/>
      <c r="CN65" s="41"/>
      <c r="CO65" s="41"/>
      <c r="CP65" s="41"/>
      <c r="CQ65" s="41"/>
      <c r="CR65" s="41"/>
      <c r="CS65" s="41"/>
      <c r="CT65" s="41"/>
      <c r="CU65" s="41"/>
      <c r="CV65" s="41"/>
      <c r="CW65" s="41"/>
      <c r="CX65" s="41"/>
      <c r="CY65" s="41"/>
      <c r="CZ65" s="41"/>
      <c r="DA65" s="41"/>
      <c r="DB65" s="41"/>
      <c r="DC65" s="41"/>
      <c r="DD65" s="41"/>
      <c r="DE65" s="41"/>
      <c r="DF65" s="41"/>
      <c r="DG65" s="41"/>
      <c r="DH65" s="41"/>
      <c r="DI65" s="41"/>
      <c r="DJ65" s="41"/>
      <c r="DK65" s="41"/>
      <c r="DL65" s="41"/>
      <c r="DM65" s="41"/>
      <c r="DN65" s="41"/>
      <c r="DO65" s="41"/>
      <c r="DP65" s="41"/>
      <c r="DQ65" s="10"/>
      <c r="DR65" s="10"/>
    </row>
    <row r="66" spans="2:242" ht="30" customHeight="1" thickBot="1" x14ac:dyDescent="0.2">
      <c r="B66" s="57" t="s">
        <v>107</v>
      </c>
      <c r="C66" s="58" t="s">
        <v>43</v>
      </c>
      <c r="D66" s="59">
        <v>0</v>
      </c>
      <c r="E66" s="60">
        <f>F64+1</f>
        <v>45885</v>
      </c>
      <c r="F66" s="60">
        <f>E66+1</f>
        <v>45886</v>
      </c>
      <c r="G66" s="12"/>
      <c r="H66" s="3">
        <f t="shared" si="14"/>
        <v>2</v>
      </c>
      <c r="I66" s="46"/>
      <c r="J66" s="46"/>
      <c r="K66" s="46"/>
      <c r="L66" s="46"/>
      <c r="M66" s="46"/>
      <c r="N66" s="46"/>
      <c r="O66" s="46"/>
      <c r="P66" s="46"/>
      <c r="Q66" s="46"/>
      <c r="R66" s="46"/>
      <c r="S66" s="46"/>
      <c r="T66" s="46"/>
      <c r="U66" s="46"/>
      <c r="V66" s="46"/>
      <c r="W66" s="46"/>
      <c r="X66" s="46"/>
      <c r="Y66" s="46"/>
      <c r="Z66" s="46"/>
      <c r="AA66" s="46"/>
      <c r="AB66" s="46"/>
      <c r="AC66" s="46"/>
      <c r="AD66" s="46"/>
      <c r="AE66" s="46"/>
      <c r="AF66" s="46"/>
      <c r="AG66" s="46"/>
      <c r="AH66" s="46"/>
      <c r="AI66" s="46"/>
      <c r="AJ66" s="46"/>
      <c r="AK66" s="46"/>
      <c r="AL66" s="46"/>
      <c r="AM66" s="46"/>
      <c r="AN66" s="46"/>
      <c r="AO66" s="46"/>
      <c r="AP66" s="46"/>
      <c r="AQ66" s="46"/>
      <c r="AR66" s="46"/>
      <c r="AS66" s="46"/>
      <c r="AT66" s="46"/>
      <c r="AU66" s="46"/>
      <c r="AV66" s="46"/>
      <c r="AW66" s="46"/>
      <c r="AX66" s="46"/>
      <c r="AY66" s="46"/>
      <c r="AZ66" s="46"/>
      <c r="BA66" s="46"/>
      <c r="BB66" s="46"/>
      <c r="BC66" s="46"/>
      <c r="BD66" s="46"/>
      <c r="BE66" s="46"/>
      <c r="BF66" s="46"/>
      <c r="BG66" s="46"/>
      <c r="BH66" s="46"/>
      <c r="BI66" s="46"/>
      <c r="BJ66" s="46"/>
      <c r="BK66" s="46"/>
      <c r="BL66" s="46"/>
      <c r="BM66" s="46"/>
      <c r="BN66" s="46"/>
      <c r="BO66" s="46"/>
      <c r="BP66" s="46"/>
      <c r="BQ66" s="46"/>
      <c r="BR66" s="46"/>
      <c r="BS66" s="46"/>
      <c r="BT66" s="46"/>
      <c r="BU66" s="46"/>
      <c r="BV66" s="46"/>
      <c r="BW66" s="46"/>
      <c r="BX66" s="46"/>
      <c r="BY66" s="46"/>
      <c r="BZ66" s="46"/>
      <c r="CA66" s="46"/>
      <c r="CB66" s="46"/>
      <c r="CC66" s="46"/>
      <c r="CD66" s="46"/>
      <c r="CE66" s="46"/>
      <c r="CF66" s="46"/>
      <c r="CG66" s="46"/>
      <c r="CH66" s="46"/>
      <c r="CI66" s="46"/>
      <c r="CJ66" s="46"/>
      <c r="CK66" s="46"/>
      <c r="CL66" s="46"/>
      <c r="CM66" s="46"/>
      <c r="CN66" s="46"/>
      <c r="CO66" s="46"/>
      <c r="CP66" s="46"/>
      <c r="CQ66" s="46"/>
      <c r="CR66" s="46"/>
      <c r="CS66" s="46"/>
      <c r="CT66" s="46"/>
      <c r="CU66" s="46"/>
      <c r="CV66" s="46"/>
      <c r="CW66" s="46"/>
      <c r="CX66" s="46"/>
      <c r="CY66" s="46"/>
      <c r="CZ66" s="46"/>
      <c r="DA66" s="46"/>
      <c r="DB66" s="46"/>
      <c r="DC66" s="46"/>
      <c r="DD66" s="46"/>
      <c r="DE66" s="46"/>
      <c r="DF66" s="46"/>
      <c r="DG66" s="104"/>
      <c r="DH66" s="104"/>
      <c r="DI66" s="104"/>
      <c r="DJ66" s="104"/>
      <c r="DK66" s="104"/>
      <c r="DL66" s="104"/>
      <c r="DM66" s="104"/>
      <c r="DN66" s="104"/>
      <c r="DO66" s="104"/>
      <c r="DP66" s="104"/>
      <c r="DQ66" s="10"/>
      <c r="DR66" s="10"/>
    </row>
    <row r="67" spans="2:242" ht="30" customHeight="1" thickBot="1" x14ac:dyDescent="0.2">
      <c r="B67" s="57" t="s">
        <v>108</v>
      </c>
      <c r="C67" s="58" t="s">
        <v>43</v>
      </c>
      <c r="D67" s="59">
        <v>0</v>
      </c>
      <c r="E67" s="60">
        <f>F66</f>
        <v>45886</v>
      </c>
      <c r="F67" s="60">
        <f>E67+2</f>
        <v>45888</v>
      </c>
      <c r="G67" s="12"/>
      <c r="H67" s="3">
        <f t="shared" si="14"/>
        <v>3</v>
      </c>
      <c r="I67" s="46"/>
      <c r="J67" s="46"/>
      <c r="K67" s="46"/>
      <c r="L67" s="46"/>
      <c r="M67" s="46"/>
      <c r="N67" s="46"/>
      <c r="O67" s="46"/>
      <c r="P67" s="46"/>
      <c r="Q67" s="46"/>
      <c r="R67" s="46"/>
      <c r="S67" s="46"/>
      <c r="T67" s="46"/>
      <c r="U67" s="46"/>
      <c r="V67" s="46"/>
      <c r="W67" s="46"/>
      <c r="X67" s="46"/>
      <c r="Y67" s="46"/>
      <c r="Z67" s="46"/>
      <c r="AA67" s="46"/>
      <c r="AB67" s="46"/>
      <c r="AC67" s="46"/>
      <c r="AD67" s="46"/>
      <c r="AE67" s="46"/>
      <c r="AF67" s="46"/>
      <c r="AG67" s="46"/>
      <c r="AH67" s="46"/>
      <c r="AI67" s="46"/>
      <c r="AJ67" s="46"/>
      <c r="AK67" s="46"/>
      <c r="AL67" s="46"/>
      <c r="AM67" s="46"/>
      <c r="AN67" s="46"/>
      <c r="AO67" s="46"/>
      <c r="AP67" s="46"/>
      <c r="AQ67" s="46"/>
      <c r="AR67" s="46"/>
      <c r="AS67" s="46"/>
      <c r="AT67" s="46"/>
      <c r="AU67" s="46"/>
      <c r="AV67" s="46"/>
      <c r="AW67" s="46"/>
      <c r="AX67" s="46"/>
      <c r="AY67" s="46"/>
      <c r="AZ67" s="46"/>
      <c r="BA67" s="46"/>
      <c r="BB67" s="46"/>
      <c r="BC67" s="46"/>
      <c r="BD67" s="46"/>
      <c r="BE67" s="46"/>
      <c r="BF67" s="46"/>
      <c r="BG67" s="46"/>
      <c r="BH67" s="46"/>
      <c r="BI67" s="46"/>
      <c r="BJ67" s="46"/>
      <c r="BK67" s="46"/>
      <c r="BL67" s="46"/>
      <c r="BM67" s="46"/>
      <c r="BN67" s="46"/>
      <c r="BO67" s="46"/>
      <c r="BP67" s="46"/>
      <c r="BQ67" s="46"/>
      <c r="BR67" s="46"/>
      <c r="BS67" s="46"/>
      <c r="BT67" s="46"/>
      <c r="BU67" s="46"/>
      <c r="BV67" s="46"/>
      <c r="BW67" s="46"/>
      <c r="BX67" s="46"/>
      <c r="BY67" s="46"/>
      <c r="BZ67" s="46"/>
      <c r="CA67" s="46"/>
      <c r="CB67" s="46"/>
      <c r="CC67" s="46"/>
      <c r="CD67" s="46"/>
      <c r="CE67" s="46"/>
      <c r="CF67" s="46"/>
      <c r="CG67" s="46"/>
      <c r="CH67" s="46"/>
      <c r="CI67" s="46"/>
      <c r="CJ67" s="46"/>
      <c r="CK67" s="46"/>
      <c r="CL67" s="46"/>
      <c r="CM67" s="46"/>
      <c r="CN67" s="46"/>
      <c r="CO67" s="46"/>
      <c r="CP67" s="46"/>
      <c r="CQ67" s="46"/>
      <c r="CR67" s="46"/>
      <c r="CS67" s="46"/>
      <c r="CT67" s="46"/>
      <c r="CU67" s="46"/>
      <c r="CV67" s="46"/>
      <c r="CW67" s="46"/>
      <c r="CX67" s="46"/>
      <c r="CY67" s="46"/>
      <c r="CZ67" s="46"/>
      <c r="DA67" s="46"/>
      <c r="DB67" s="46"/>
      <c r="DC67" s="46"/>
      <c r="DD67" s="46"/>
      <c r="DE67" s="46"/>
      <c r="DF67" s="46"/>
      <c r="DG67" s="104"/>
      <c r="DH67" s="104"/>
      <c r="DI67" s="104"/>
      <c r="DJ67" s="104"/>
      <c r="DK67" s="104"/>
      <c r="DL67" s="104"/>
      <c r="DM67" s="104"/>
      <c r="DN67" s="104"/>
      <c r="DO67" s="104"/>
      <c r="DP67" s="104"/>
      <c r="DQ67" s="10"/>
      <c r="DR67" s="10"/>
    </row>
    <row r="68" spans="2:242" ht="30" customHeight="1" x14ac:dyDescent="0.15">
      <c r="B68" s="91" t="s">
        <v>56</v>
      </c>
      <c r="C68" s="92"/>
      <c r="D68" s="93"/>
      <c r="E68" s="94"/>
      <c r="F68" s="95" t="s">
        <v>109</v>
      </c>
      <c r="G68" s="10"/>
      <c r="H68" s="10" t="str">
        <f t="shared" si="14"/>
        <v/>
      </c>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c r="BI68" s="10"/>
      <c r="BJ68" s="10"/>
      <c r="BK68" s="10"/>
      <c r="BL68" s="10"/>
      <c r="BM68" s="10"/>
      <c r="BN68" s="10"/>
      <c r="BO68" s="10"/>
      <c r="BP68" s="10"/>
      <c r="BQ68" s="10"/>
      <c r="BR68" s="10"/>
      <c r="BS68" s="10"/>
      <c r="BT68" s="10"/>
      <c r="BU68" s="10"/>
      <c r="BV68" s="10"/>
      <c r="BW68" s="10"/>
      <c r="BX68" s="10"/>
      <c r="BY68" s="10"/>
      <c r="BZ68" s="10"/>
      <c r="CA68" s="10"/>
      <c r="CB68" s="10"/>
      <c r="CC68" s="10"/>
      <c r="CD68" s="10"/>
      <c r="CE68" s="10"/>
      <c r="CF68" s="10"/>
      <c r="CG68" s="10"/>
      <c r="CH68" s="10"/>
      <c r="CI68" s="10"/>
      <c r="CJ68" s="10"/>
      <c r="CK68" s="10"/>
      <c r="CL68" s="10"/>
      <c r="CM68" s="10"/>
      <c r="CN68" s="10"/>
      <c r="CO68" s="10"/>
      <c r="CP68" s="10"/>
      <c r="CQ68" s="10"/>
      <c r="CR68" s="10"/>
      <c r="CS68" s="10"/>
      <c r="CT68" s="10"/>
      <c r="CU68" s="10"/>
      <c r="CV68" s="10"/>
      <c r="CW68" s="10"/>
      <c r="CX68" s="10"/>
      <c r="CY68" s="10"/>
      <c r="CZ68" s="10"/>
      <c r="DA68" s="10"/>
      <c r="DB68" s="10"/>
      <c r="DC68" s="10"/>
      <c r="DD68" s="10"/>
      <c r="DE68" s="10"/>
      <c r="DF68" s="10"/>
      <c r="DG68" s="10"/>
      <c r="DH68" s="10"/>
      <c r="DI68" s="10"/>
      <c r="DJ68" s="10"/>
      <c r="DK68" s="10"/>
      <c r="DL68" s="10"/>
      <c r="DM68" s="10"/>
      <c r="DN68" s="10"/>
      <c r="DO68" s="10"/>
      <c r="DP68" s="10"/>
      <c r="DQ68" s="10"/>
      <c r="DR68" s="10"/>
    </row>
    <row r="69" spans="2:242" ht="30" customHeight="1" x14ac:dyDescent="0.15">
      <c r="B69" s="10"/>
      <c r="C69" s="10"/>
      <c r="D69" s="10"/>
      <c r="E69" s="10"/>
      <c r="F69" s="10"/>
      <c r="G69" s="10"/>
      <c r="H69" s="10" t="str">
        <f t="shared" si="14"/>
        <v/>
      </c>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0"/>
      <c r="BM69" s="10"/>
      <c r="BN69" s="10"/>
      <c r="BO69" s="10"/>
      <c r="BP69" s="10"/>
      <c r="BQ69" s="10"/>
      <c r="BR69" s="10"/>
      <c r="BS69" s="10"/>
      <c r="BT69" s="10"/>
      <c r="BU69" s="10"/>
      <c r="BV69" s="10"/>
      <c r="BW69" s="10"/>
      <c r="BX69" s="10"/>
      <c r="BY69" s="10"/>
      <c r="BZ69" s="10"/>
      <c r="CA69" s="10"/>
      <c r="CB69" s="10"/>
      <c r="CC69" s="10"/>
      <c r="CD69" s="10"/>
      <c r="CE69" s="10"/>
      <c r="CF69" s="10"/>
      <c r="CG69" s="10"/>
      <c r="CH69" s="10"/>
      <c r="CI69" s="10"/>
      <c r="CJ69" s="10"/>
      <c r="CK69" s="10"/>
      <c r="CL69" s="10"/>
      <c r="CM69" s="10"/>
      <c r="CN69" s="10"/>
      <c r="CO69" s="10"/>
      <c r="CP69" s="10"/>
      <c r="CQ69" s="10"/>
      <c r="CR69" s="10"/>
      <c r="CS69" s="10"/>
      <c r="CT69" s="10"/>
      <c r="CU69" s="10"/>
      <c r="CV69" s="10"/>
      <c r="CW69" s="10"/>
      <c r="CX69" s="10"/>
      <c r="CY69" s="10"/>
      <c r="CZ69" s="10"/>
      <c r="DA69" s="10"/>
      <c r="DB69" s="10"/>
      <c r="DC69" s="10"/>
      <c r="DD69" s="10"/>
      <c r="DE69" s="10"/>
      <c r="DF69" s="10"/>
      <c r="DG69" s="10"/>
      <c r="DH69" s="10"/>
      <c r="DI69" s="10"/>
      <c r="DJ69" s="10"/>
      <c r="DK69" s="10"/>
      <c r="DL69" s="10"/>
      <c r="DM69" s="10"/>
      <c r="DN69" s="10"/>
      <c r="DO69" s="10"/>
      <c r="DP69" s="10"/>
      <c r="DQ69" s="10"/>
      <c r="DR69" s="10"/>
    </row>
    <row r="70" spans="2:242" ht="30" customHeight="1" x14ac:dyDescent="0.15">
      <c r="B70" s="10"/>
      <c r="C70" s="10"/>
      <c r="D70" s="10"/>
      <c r="E70" s="10"/>
      <c r="F70" s="10"/>
      <c r="G70" s="10"/>
      <c r="H70" s="10" t="str">
        <f t="shared" si="14"/>
        <v/>
      </c>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c r="BL70" s="10"/>
      <c r="BM70" s="10"/>
      <c r="BN70" s="10"/>
      <c r="BO70" s="10"/>
      <c r="BP70" s="10"/>
      <c r="BQ70" s="10"/>
      <c r="BR70" s="10"/>
      <c r="BS70" s="10"/>
      <c r="BT70" s="10"/>
      <c r="BU70" s="10"/>
      <c r="BV70" s="10"/>
      <c r="BW70" s="10"/>
      <c r="BX70" s="10"/>
      <c r="BY70" s="10"/>
      <c r="BZ70" s="10"/>
      <c r="CA70" s="10"/>
      <c r="CB70" s="10"/>
      <c r="CC70" s="10"/>
      <c r="CD70" s="10"/>
      <c r="CE70" s="10"/>
      <c r="CF70" s="10"/>
      <c r="CG70" s="10"/>
      <c r="CH70" s="10"/>
      <c r="CI70" s="10"/>
      <c r="CJ70" s="10"/>
      <c r="CK70" s="10"/>
      <c r="CL70" s="10"/>
      <c r="CM70" s="10"/>
      <c r="CN70" s="10"/>
      <c r="CO70" s="10"/>
      <c r="CP70" s="10"/>
      <c r="CQ70" s="10"/>
      <c r="CR70" s="10"/>
      <c r="CS70" s="10"/>
      <c r="CT70" s="10"/>
      <c r="CU70" s="10"/>
      <c r="CV70" s="10"/>
      <c r="CW70" s="10"/>
      <c r="CX70" s="10"/>
      <c r="CY70" s="10"/>
      <c r="CZ70" s="10"/>
      <c r="DA70" s="10"/>
      <c r="DB70" s="10"/>
      <c r="DC70" s="10"/>
      <c r="DD70" s="10"/>
      <c r="DE70" s="10"/>
      <c r="DF70" s="10"/>
      <c r="DG70" s="10"/>
      <c r="DH70" s="10"/>
      <c r="DI70" s="10"/>
      <c r="DJ70" s="10"/>
      <c r="DK70" s="10"/>
      <c r="DL70" s="10"/>
      <c r="DM70" s="10"/>
      <c r="DN70" s="10"/>
      <c r="DO70" s="10"/>
      <c r="DP70" s="10"/>
      <c r="DQ70" s="10"/>
      <c r="DR70" s="10"/>
    </row>
    <row r="71" spans="2:242" ht="30" customHeight="1" x14ac:dyDescent="0.15">
      <c r="DQ71" s="10"/>
      <c r="DR71" s="10"/>
    </row>
    <row r="72" spans="2:242" ht="30" customHeight="1" thickBot="1" x14ac:dyDescent="0.2">
      <c r="DQ72" s="10"/>
      <c r="DR72" s="10"/>
    </row>
    <row r="73" spans="2:242" ht="30" customHeight="1" thickBot="1" x14ac:dyDescent="0.2">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c r="BK73" s="10"/>
      <c r="BL73" s="10"/>
      <c r="BM73" s="10"/>
      <c r="BN73" s="10"/>
      <c r="BO73" s="10"/>
      <c r="BP73" s="10"/>
      <c r="BQ73" s="10"/>
      <c r="BR73" s="10"/>
      <c r="BS73" s="10"/>
      <c r="BT73" s="10"/>
      <c r="BU73" s="10"/>
      <c r="BV73" s="10"/>
      <c r="BW73" s="10"/>
      <c r="BX73" s="10"/>
      <c r="BY73" s="10"/>
      <c r="BZ73" s="10"/>
      <c r="CA73" s="10"/>
      <c r="CB73" s="10"/>
      <c r="CC73" s="10"/>
      <c r="CD73" s="10"/>
      <c r="CE73" s="10"/>
      <c r="CF73" s="10"/>
      <c r="CG73" s="10"/>
      <c r="CH73" s="10"/>
      <c r="CI73" s="10"/>
      <c r="CJ73" s="10"/>
      <c r="CK73" s="10"/>
      <c r="CL73" s="10"/>
      <c r="CM73" s="10"/>
      <c r="CN73" s="10"/>
      <c r="CO73" s="10"/>
      <c r="CP73" s="10"/>
      <c r="CQ73" s="10"/>
      <c r="CR73" s="10"/>
      <c r="CS73" s="10"/>
      <c r="CT73" s="10"/>
      <c r="CU73" s="10"/>
      <c r="CV73" s="10"/>
      <c r="CW73" s="10"/>
      <c r="CX73" s="10"/>
      <c r="CY73" s="10"/>
      <c r="CZ73" s="10"/>
      <c r="DA73" s="10"/>
      <c r="DB73" s="10"/>
      <c r="DC73" s="10"/>
      <c r="DD73" s="10"/>
      <c r="DE73" s="10"/>
      <c r="DF73" s="10"/>
      <c r="DG73" s="10"/>
      <c r="DH73" s="10"/>
      <c r="DI73" s="10"/>
      <c r="DJ73" s="10"/>
      <c r="DK73" s="10"/>
      <c r="DL73" s="10"/>
      <c r="DM73" s="10"/>
      <c r="DN73" s="10"/>
      <c r="DO73" s="10"/>
      <c r="DP73" s="10"/>
      <c r="DQ73" s="10"/>
      <c r="DR73" s="10"/>
      <c r="DT73" s="91" t="s">
        <v>71</v>
      </c>
      <c r="DU73" s="92"/>
      <c r="DV73" s="93"/>
      <c r="DW73" s="94"/>
      <c r="DX73" s="95"/>
      <c r="DY73" s="12"/>
      <c r="DZ73" s="3" t="str">
        <f t="shared" ref="DZ73:DZ103" si="15">IF(OR(ISBLANK(task_start),ISBLANK(task_end)),"",task_end-task_start+1)</f>
        <v/>
      </c>
      <c r="EA73" s="41"/>
      <c r="EB73" s="41"/>
      <c r="EC73" s="41"/>
      <c r="ED73" s="41"/>
      <c r="EE73" s="41"/>
      <c r="EF73" s="41"/>
      <c r="EG73" s="41"/>
      <c r="EH73" s="41"/>
      <c r="EI73" s="41"/>
      <c r="EJ73" s="41"/>
      <c r="EK73" s="41"/>
      <c r="EL73" s="41"/>
      <c r="EM73" s="41"/>
      <c r="EN73" s="41"/>
      <c r="EO73" s="41"/>
      <c r="EP73" s="41"/>
      <c r="EQ73" s="41"/>
      <c r="ER73" s="41"/>
      <c r="ES73" s="41"/>
      <c r="ET73" s="41"/>
      <c r="EU73" s="41"/>
      <c r="EV73" s="41"/>
      <c r="EW73" s="41"/>
      <c r="EX73" s="41"/>
      <c r="EY73" s="41"/>
      <c r="EZ73" s="41"/>
      <c r="FA73" s="41"/>
      <c r="FB73" s="41"/>
      <c r="FC73" s="41"/>
      <c r="FD73" s="41"/>
      <c r="FE73" s="41"/>
      <c r="FF73" s="41"/>
      <c r="FG73" s="41"/>
      <c r="FH73" s="41"/>
      <c r="FI73" s="41"/>
      <c r="FJ73" s="41"/>
      <c r="FK73" s="41"/>
      <c r="FL73" s="41"/>
      <c r="FM73" s="41"/>
      <c r="FN73" s="41"/>
      <c r="FO73" s="41"/>
      <c r="FP73" s="41"/>
      <c r="FQ73" s="41"/>
      <c r="FR73" s="41"/>
      <c r="FS73" s="41"/>
      <c r="FT73" s="41"/>
      <c r="FU73" s="41"/>
      <c r="FV73" s="41"/>
      <c r="FW73" s="41"/>
      <c r="FX73" s="41"/>
      <c r="FY73" s="41"/>
      <c r="FZ73" s="41"/>
      <c r="GA73" s="41"/>
      <c r="GB73" s="41"/>
      <c r="GC73" s="41"/>
      <c r="GD73" s="41"/>
    </row>
    <row r="74" spans="2:242" ht="30" customHeight="1" thickBot="1" x14ac:dyDescent="0.2">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10"/>
      <c r="BC74" s="10"/>
      <c r="BD74" s="10"/>
      <c r="BE74" s="10"/>
      <c r="BF74" s="10"/>
      <c r="BG74" s="10"/>
      <c r="BH74" s="10"/>
      <c r="BI74" s="10"/>
      <c r="BJ74" s="10"/>
      <c r="BK74" s="10"/>
      <c r="BL74" s="10"/>
      <c r="BM74" s="10"/>
      <c r="BN74" s="10"/>
      <c r="BO74" s="10"/>
      <c r="BP74" s="10"/>
      <c r="BQ74" s="10"/>
      <c r="BR74" s="10"/>
      <c r="BS74" s="10"/>
      <c r="BT74" s="10"/>
      <c r="BU74" s="10"/>
      <c r="BV74" s="10"/>
      <c r="BW74" s="10"/>
      <c r="BX74" s="10"/>
      <c r="BY74" s="10"/>
      <c r="BZ74" s="10"/>
      <c r="CA74" s="10"/>
      <c r="CB74" s="10"/>
      <c r="CC74" s="10"/>
      <c r="CD74" s="10"/>
      <c r="CE74" s="10"/>
      <c r="CF74" s="10"/>
      <c r="CG74" s="10"/>
      <c r="CH74" s="10"/>
      <c r="CI74" s="10"/>
      <c r="CJ74" s="10"/>
      <c r="CK74" s="10"/>
      <c r="CL74" s="10"/>
      <c r="CM74" s="10"/>
      <c r="CN74" s="10"/>
      <c r="CO74" s="10"/>
      <c r="CP74" s="10"/>
      <c r="CQ74" s="10"/>
      <c r="CR74" s="10"/>
      <c r="CS74" s="10"/>
      <c r="CT74" s="10"/>
      <c r="CU74" s="10"/>
      <c r="CV74" s="10"/>
      <c r="CW74" s="10"/>
      <c r="CX74" s="10"/>
      <c r="CY74" s="10"/>
      <c r="CZ74" s="10"/>
      <c r="DA74" s="10"/>
      <c r="DB74" s="10"/>
      <c r="DC74" s="10"/>
      <c r="DD74" s="10"/>
      <c r="DE74" s="10"/>
      <c r="DF74" s="10"/>
      <c r="DG74" s="10"/>
      <c r="DH74" s="10"/>
      <c r="DI74" s="10"/>
      <c r="DJ74" s="10"/>
      <c r="DK74" s="10"/>
      <c r="DL74" s="10"/>
      <c r="DM74" s="10"/>
      <c r="DN74" s="10"/>
      <c r="DO74" s="10"/>
      <c r="DP74" s="10"/>
      <c r="DQ74" s="10"/>
      <c r="DR74" s="10"/>
      <c r="DT74" s="52" t="s">
        <v>52</v>
      </c>
      <c r="DU74" s="53"/>
      <c r="DV74" s="54"/>
      <c r="DW74" s="55"/>
      <c r="DX74" s="56"/>
      <c r="DY74" s="12"/>
      <c r="DZ74" s="3" t="str">
        <f t="shared" si="15"/>
        <v/>
      </c>
      <c r="EA74" s="41"/>
      <c r="EB74" s="41"/>
      <c r="EC74" s="41"/>
      <c r="ED74" s="41"/>
      <c r="EE74" s="41"/>
      <c r="EF74" s="41"/>
      <c r="EG74" s="41"/>
      <c r="EH74" s="41"/>
      <c r="EI74" s="41"/>
      <c r="EJ74" s="41"/>
      <c r="EK74" s="41"/>
      <c r="EL74" s="41"/>
      <c r="EM74" s="41"/>
      <c r="EN74" s="41"/>
      <c r="EO74" s="41"/>
      <c r="EP74" s="41"/>
      <c r="EQ74" s="41"/>
      <c r="ER74" s="41"/>
      <c r="ES74" s="41"/>
      <c r="ET74" s="41"/>
      <c r="EU74" s="41"/>
      <c r="EV74" s="41"/>
      <c r="EW74" s="41"/>
      <c r="EX74" s="41"/>
      <c r="EY74" s="41"/>
      <c r="EZ74" s="41"/>
      <c r="FA74" s="41"/>
      <c r="FB74" s="41"/>
      <c r="FC74" s="41"/>
      <c r="FD74" s="41"/>
      <c r="FE74" s="41"/>
      <c r="FF74" s="41"/>
      <c r="FG74" s="41"/>
      <c r="FH74" s="41"/>
      <c r="FI74" s="41"/>
      <c r="FJ74" s="41"/>
      <c r="FK74" s="41"/>
      <c r="FL74" s="41"/>
      <c r="FM74" s="41"/>
      <c r="FN74" s="41"/>
      <c r="FO74" s="41"/>
      <c r="FP74" s="41"/>
      <c r="FQ74" s="41"/>
      <c r="FR74" s="41"/>
      <c r="FS74" s="41"/>
      <c r="FT74" s="41"/>
      <c r="FU74" s="41"/>
      <c r="FV74" s="41"/>
      <c r="FW74" s="41"/>
      <c r="FX74" s="41"/>
      <c r="FY74" s="41"/>
      <c r="FZ74" s="41"/>
      <c r="GA74" s="41"/>
      <c r="GB74" s="41"/>
      <c r="GC74" s="41"/>
      <c r="GD74" s="41"/>
    </row>
    <row r="75" spans="2:242" ht="30" customHeight="1" thickBot="1" x14ac:dyDescent="0.2">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0"/>
      <c r="BA75" s="10"/>
      <c r="BB75" s="10"/>
      <c r="BC75" s="10"/>
      <c r="BD75" s="10"/>
      <c r="BE75" s="10"/>
      <c r="BF75" s="10"/>
      <c r="BG75" s="10"/>
      <c r="BH75" s="10"/>
      <c r="BI75" s="10"/>
      <c r="BJ75" s="10"/>
      <c r="BK75" s="10"/>
      <c r="BL75" s="10"/>
      <c r="BM75" s="10"/>
      <c r="BN75" s="10"/>
      <c r="BO75" s="10"/>
      <c r="BP75" s="10"/>
      <c r="BQ75" s="10"/>
      <c r="BR75" s="10"/>
      <c r="BS75" s="10"/>
      <c r="BT75" s="10"/>
      <c r="BU75" s="10"/>
      <c r="BV75" s="10"/>
      <c r="BW75" s="10"/>
      <c r="BX75" s="10"/>
      <c r="BY75" s="10"/>
      <c r="BZ75" s="10"/>
      <c r="CA75" s="10"/>
      <c r="CB75" s="10"/>
      <c r="CC75" s="10"/>
      <c r="CD75" s="10"/>
      <c r="CE75" s="10"/>
      <c r="CF75" s="10"/>
      <c r="CG75" s="10"/>
      <c r="CH75" s="10"/>
      <c r="CI75" s="10"/>
      <c r="CJ75" s="10"/>
      <c r="CK75" s="10"/>
      <c r="CL75" s="10"/>
      <c r="CM75" s="10"/>
      <c r="CN75" s="10"/>
      <c r="CO75" s="10"/>
      <c r="CP75" s="10"/>
      <c r="CQ75" s="10"/>
      <c r="CR75" s="10"/>
      <c r="CS75" s="10"/>
      <c r="CT75" s="10"/>
      <c r="CU75" s="10"/>
      <c r="CV75" s="10"/>
      <c r="CW75" s="10"/>
      <c r="CX75" s="10"/>
      <c r="CY75" s="10"/>
      <c r="CZ75" s="10"/>
      <c r="DA75" s="10"/>
      <c r="DB75" s="10"/>
      <c r="DC75" s="10"/>
      <c r="DD75" s="10"/>
      <c r="DE75" s="10"/>
      <c r="DF75" s="10"/>
      <c r="DG75" s="10"/>
      <c r="DH75" s="10"/>
      <c r="DI75" s="10"/>
      <c r="DJ75" s="10"/>
      <c r="DK75" s="10"/>
      <c r="DL75" s="10"/>
      <c r="DM75" s="10"/>
      <c r="DN75" s="10"/>
      <c r="DO75" s="10"/>
      <c r="DP75" s="10"/>
      <c r="DQ75" s="10"/>
      <c r="DR75" s="10"/>
      <c r="DS75" s="10"/>
      <c r="DT75" s="57"/>
      <c r="DU75" s="58" t="s">
        <v>43</v>
      </c>
      <c r="DV75" s="59">
        <v>0</v>
      </c>
      <c r="DW75" s="60">
        <f>DW73+1</f>
        <v>1</v>
      </c>
      <c r="DX75" s="60">
        <f>DW75+4</f>
        <v>5</v>
      </c>
      <c r="DY75" s="12"/>
      <c r="DZ75" s="3" t="str">
        <f t="shared" si="15"/>
        <v/>
      </c>
      <c r="EA75" s="46"/>
      <c r="EB75" s="46"/>
      <c r="EC75" s="46"/>
      <c r="ED75" s="46"/>
      <c r="EE75" s="46"/>
      <c r="EF75" s="46"/>
      <c r="EG75" s="46"/>
      <c r="EH75" s="46"/>
      <c r="EI75" s="46"/>
      <c r="EJ75" s="46"/>
      <c r="EK75" s="46"/>
      <c r="EL75" s="46"/>
      <c r="EM75" s="46"/>
      <c r="EN75" s="46"/>
      <c r="EO75" s="46"/>
      <c r="EP75" s="46"/>
      <c r="EQ75" s="46"/>
      <c r="ER75" s="46"/>
      <c r="ES75" s="46"/>
      <c r="ET75" s="46"/>
      <c r="EU75" s="46"/>
      <c r="EV75" s="46"/>
      <c r="EW75" s="46"/>
      <c r="EX75" s="46"/>
      <c r="EY75" s="46"/>
      <c r="EZ75" s="46"/>
      <c r="FA75" s="46"/>
      <c r="FB75" s="46"/>
      <c r="FC75" s="46"/>
      <c r="FD75" s="46"/>
      <c r="FE75" s="46"/>
      <c r="FF75" s="46"/>
      <c r="FG75" s="46"/>
      <c r="FH75" s="46"/>
      <c r="FI75" s="46"/>
      <c r="FJ75" s="46"/>
      <c r="FK75" s="46"/>
      <c r="FL75" s="46"/>
      <c r="FM75" s="46"/>
      <c r="FN75" s="46"/>
      <c r="FO75" s="46"/>
      <c r="FP75" s="46"/>
      <c r="FQ75" s="46"/>
      <c r="FR75" s="46"/>
      <c r="FS75" s="46"/>
      <c r="FT75" s="46"/>
      <c r="FU75" s="46"/>
      <c r="FV75" s="46"/>
      <c r="FW75" s="46"/>
      <c r="FX75" s="46"/>
      <c r="FY75" s="46"/>
      <c r="FZ75" s="46"/>
      <c r="GA75" s="46"/>
      <c r="GB75" s="46"/>
      <c r="GC75" s="46"/>
      <c r="GD75" s="46"/>
      <c r="GE75" s="46"/>
      <c r="GF75" s="46"/>
      <c r="GG75" s="46"/>
      <c r="GH75" s="46"/>
      <c r="GI75" s="46"/>
      <c r="GJ75" s="46"/>
      <c r="GK75" s="46"/>
      <c r="GL75" s="46"/>
      <c r="GM75" s="46"/>
      <c r="GN75" s="46"/>
      <c r="GO75" s="46"/>
      <c r="GP75" s="46"/>
      <c r="GQ75" s="46"/>
      <c r="GR75" s="46"/>
      <c r="GS75" s="46"/>
      <c r="GT75" s="46"/>
      <c r="GU75" s="46"/>
      <c r="GV75" s="46"/>
      <c r="GW75" s="46"/>
      <c r="GX75" s="46"/>
      <c r="GY75" s="46"/>
      <c r="GZ75" s="46"/>
      <c r="HA75" s="46"/>
      <c r="HB75" s="46"/>
      <c r="HC75" s="46"/>
      <c r="HD75" s="46"/>
      <c r="HE75" s="46"/>
      <c r="HF75" s="46"/>
      <c r="HG75" s="46"/>
      <c r="HH75" s="46"/>
      <c r="HI75" s="46"/>
      <c r="HJ75" s="46"/>
      <c r="HK75" s="46"/>
      <c r="HL75" s="46"/>
      <c r="HM75" s="46"/>
      <c r="HN75" s="46"/>
      <c r="HO75" s="46"/>
      <c r="HP75" s="46"/>
      <c r="HQ75" s="46"/>
      <c r="HR75" s="46"/>
      <c r="HS75" s="46"/>
      <c r="HT75" s="46"/>
      <c r="HU75" s="46"/>
      <c r="HV75" s="46"/>
      <c r="HW75" s="46"/>
      <c r="HX75" s="46"/>
      <c r="HY75" s="46"/>
      <c r="HZ75" s="46"/>
      <c r="IA75" s="46"/>
      <c r="IB75" s="46"/>
      <c r="IC75" s="46"/>
      <c r="ID75" s="46"/>
      <c r="IE75" s="46"/>
      <c r="IF75" s="46"/>
      <c r="IG75" s="46"/>
      <c r="IH75" s="46"/>
    </row>
    <row r="76" spans="2:242" ht="30" customHeight="1" thickBot="1" x14ac:dyDescent="0.2">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c r="BE76" s="10"/>
      <c r="BF76" s="10"/>
      <c r="BG76" s="10"/>
      <c r="BH76" s="10"/>
      <c r="BI76" s="10"/>
      <c r="BJ76" s="10"/>
      <c r="BK76" s="10"/>
      <c r="BL76" s="10"/>
      <c r="BM76" s="10"/>
      <c r="BN76" s="10"/>
      <c r="BO76" s="10"/>
      <c r="BP76" s="10"/>
      <c r="BQ76" s="10"/>
      <c r="BR76" s="10"/>
      <c r="BS76" s="10"/>
      <c r="BT76" s="10"/>
      <c r="BU76" s="10"/>
      <c r="BV76" s="10"/>
      <c r="BW76" s="10"/>
      <c r="BX76" s="10"/>
      <c r="BY76" s="10"/>
      <c r="BZ76" s="10"/>
      <c r="CA76" s="10"/>
      <c r="CB76" s="10"/>
      <c r="CC76" s="10"/>
      <c r="CD76" s="10"/>
      <c r="CE76" s="10"/>
      <c r="CF76" s="10"/>
      <c r="CG76" s="10"/>
      <c r="CH76" s="10"/>
      <c r="CI76" s="10"/>
      <c r="CJ76" s="10"/>
      <c r="CK76" s="10"/>
      <c r="CL76" s="10"/>
      <c r="CM76" s="10"/>
      <c r="CN76" s="10"/>
      <c r="CO76" s="10"/>
      <c r="CP76" s="10"/>
      <c r="CQ76" s="10"/>
      <c r="CR76" s="10"/>
      <c r="CS76" s="10"/>
      <c r="CT76" s="10"/>
      <c r="CU76" s="10"/>
      <c r="CV76" s="10"/>
      <c r="CW76" s="10"/>
      <c r="CX76" s="10"/>
      <c r="CY76" s="10"/>
      <c r="CZ76" s="10"/>
      <c r="DA76" s="10"/>
      <c r="DB76" s="10"/>
      <c r="DC76" s="10"/>
      <c r="DD76" s="10"/>
      <c r="DE76" s="10"/>
      <c r="DF76" s="10"/>
      <c r="DG76" s="10"/>
      <c r="DH76" s="10"/>
      <c r="DI76" s="10"/>
      <c r="DJ76" s="10"/>
      <c r="DK76" s="10"/>
      <c r="DL76" s="10"/>
      <c r="DM76" s="10"/>
      <c r="DN76" s="10"/>
      <c r="DO76" s="10"/>
      <c r="DP76" s="10"/>
      <c r="DQ76" s="10"/>
      <c r="DR76" s="10"/>
      <c r="DS76" s="10"/>
      <c r="DT76" s="57"/>
      <c r="DU76" s="58" t="s">
        <v>43</v>
      </c>
      <c r="DV76" s="59">
        <v>0</v>
      </c>
      <c r="DW76" s="60">
        <f>DW75+2</f>
        <v>3</v>
      </c>
      <c r="DX76" s="60">
        <f>DW76+5</f>
        <v>8</v>
      </c>
      <c r="DY76" s="12"/>
      <c r="DZ76" s="3" t="str">
        <f t="shared" si="15"/>
        <v/>
      </c>
      <c r="EA76" s="46"/>
      <c r="EB76" s="46"/>
      <c r="EC76" s="46"/>
      <c r="ED76" s="46"/>
      <c r="EE76" s="46"/>
      <c r="EF76" s="46"/>
      <c r="EG76" s="46"/>
      <c r="EH76" s="46"/>
      <c r="EI76" s="46"/>
      <c r="EJ76" s="46"/>
      <c r="EK76" s="46"/>
      <c r="EL76" s="46"/>
      <c r="EM76" s="51"/>
      <c r="EN76" s="51"/>
      <c r="EO76" s="46"/>
      <c r="EP76" s="46"/>
      <c r="EQ76" s="46"/>
      <c r="ER76" s="46"/>
      <c r="ES76" s="46"/>
      <c r="ET76" s="46"/>
      <c r="EU76" s="46"/>
      <c r="EV76" s="46"/>
      <c r="EW76" s="46"/>
      <c r="EX76" s="46"/>
      <c r="EY76" s="46"/>
      <c r="EZ76" s="46"/>
      <c r="FA76" s="46"/>
      <c r="FB76" s="46"/>
      <c r="FC76" s="46"/>
      <c r="FD76" s="46"/>
      <c r="FE76" s="46"/>
      <c r="FF76" s="46"/>
      <c r="FG76" s="46"/>
      <c r="FH76" s="46"/>
      <c r="FI76" s="46"/>
      <c r="FJ76" s="46"/>
      <c r="FK76" s="46"/>
      <c r="FL76" s="46"/>
      <c r="FM76" s="46"/>
      <c r="FN76" s="46"/>
      <c r="FO76" s="46"/>
      <c r="FP76" s="46"/>
      <c r="FQ76" s="46"/>
      <c r="FR76" s="46"/>
      <c r="FS76" s="46"/>
      <c r="FT76" s="46"/>
      <c r="FU76" s="46"/>
      <c r="FV76" s="46"/>
      <c r="FW76" s="46"/>
      <c r="FX76" s="46"/>
      <c r="FY76" s="46"/>
      <c r="FZ76" s="46"/>
      <c r="GA76" s="46"/>
      <c r="GB76" s="46"/>
      <c r="GC76" s="46"/>
      <c r="GD76" s="46"/>
      <c r="GE76" s="46"/>
      <c r="GF76" s="46"/>
      <c r="GG76" s="46"/>
      <c r="GH76" s="46"/>
      <c r="GI76" s="46"/>
      <c r="GJ76" s="46"/>
      <c r="GK76" s="46"/>
      <c r="GL76" s="46"/>
      <c r="GM76" s="46"/>
      <c r="GN76" s="46"/>
      <c r="GO76" s="46"/>
      <c r="GP76" s="46"/>
      <c r="GQ76" s="46"/>
      <c r="GR76" s="46"/>
      <c r="GS76" s="46"/>
      <c r="GT76" s="46"/>
      <c r="GU76" s="46"/>
      <c r="GV76" s="46"/>
      <c r="GW76" s="46"/>
      <c r="GX76" s="46"/>
      <c r="GY76" s="46"/>
      <c r="GZ76" s="46"/>
      <c r="HA76" s="46"/>
      <c r="HB76" s="46"/>
      <c r="HC76" s="46"/>
      <c r="HD76" s="46"/>
      <c r="HE76" s="46"/>
      <c r="HF76" s="46"/>
      <c r="HG76" s="46"/>
      <c r="HH76" s="46"/>
      <c r="HI76" s="46"/>
      <c r="HJ76" s="46"/>
      <c r="HK76" s="46"/>
      <c r="HL76" s="46"/>
      <c r="HM76" s="46"/>
      <c r="HN76" s="46"/>
      <c r="HO76" s="46"/>
      <c r="HP76" s="46"/>
      <c r="HQ76" s="46"/>
      <c r="HR76" s="46"/>
      <c r="HS76" s="46"/>
      <c r="HT76" s="46"/>
      <c r="HU76" s="46"/>
      <c r="HV76" s="46"/>
      <c r="HW76" s="46"/>
      <c r="HX76" s="46"/>
      <c r="HY76" s="46"/>
      <c r="HZ76" s="46"/>
      <c r="IA76" s="46"/>
      <c r="IB76" s="46"/>
      <c r="IC76" s="46"/>
      <c r="ID76" s="46"/>
      <c r="IE76" s="46"/>
      <c r="IF76" s="46"/>
      <c r="IG76" s="46"/>
      <c r="IH76" s="46"/>
    </row>
    <row r="77" spans="2:242" ht="30" customHeight="1" thickBot="1" x14ac:dyDescent="0.2">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c r="BL77" s="10"/>
      <c r="BM77" s="10"/>
      <c r="BN77" s="10"/>
      <c r="BO77" s="10"/>
      <c r="BP77" s="10"/>
      <c r="BQ77" s="10"/>
      <c r="BR77" s="10"/>
      <c r="BS77" s="10"/>
      <c r="BT77" s="10"/>
      <c r="BU77" s="10"/>
      <c r="BV77" s="10"/>
      <c r="BW77" s="10"/>
      <c r="BX77" s="10"/>
      <c r="BY77" s="10"/>
      <c r="BZ77" s="10"/>
      <c r="CA77" s="10"/>
      <c r="CB77" s="10"/>
      <c r="CC77" s="10"/>
      <c r="CD77" s="10"/>
      <c r="CE77" s="10"/>
      <c r="CF77" s="10"/>
      <c r="CG77" s="10"/>
      <c r="CH77" s="10"/>
      <c r="CI77" s="10"/>
      <c r="CJ77" s="10"/>
      <c r="CK77" s="10"/>
      <c r="CL77" s="10"/>
      <c r="CM77" s="10"/>
      <c r="CN77" s="10"/>
      <c r="CO77" s="10"/>
      <c r="CP77" s="10"/>
      <c r="CQ77" s="10"/>
      <c r="CR77" s="10"/>
      <c r="CS77" s="10"/>
      <c r="CT77" s="10"/>
      <c r="CU77" s="10"/>
      <c r="CV77" s="10"/>
      <c r="CW77" s="10"/>
      <c r="CX77" s="10"/>
      <c r="CY77" s="10"/>
      <c r="CZ77" s="10"/>
      <c r="DA77" s="10"/>
      <c r="DB77" s="10"/>
      <c r="DC77" s="10"/>
      <c r="DD77" s="10"/>
      <c r="DE77" s="10"/>
      <c r="DF77" s="10"/>
      <c r="DG77" s="10"/>
      <c r="DH77" s="10"/>
      <c r="DI77" s="10"/>
      <c r="DJ77" s="10"/>
      <c r="DK77" s="10"/>
      <c r="DL77" s="10"/>
      <c r="DM77" s="10"/>
      <c r="DN77" s="10"/>
      <c r="DO77" s="10"/>
      <c r="DP77" s="10"/>
      <c r="DQ77" s="10"/>
      <c r="DR77" s="10"/>
      <c r="DS77" s="10"/>
      <c r="DT77" s="57"/>
      <c r="DU77" s="58" t="s">
        <v>43</v>
      </c>
      <c r="DV77" s="59">
        <v>0</v>
      </c>
      <c r="DW77" s="60">
        <f>DX76</f>
        <v>8</v>
      </c>
      <c r="DX77" s="60">
        <f>DW77+3</f>
        <v>11</v>
      </c>
      <c r="DY77" s="12"/>
      <c r="DZ77" s="3" t="str">
        <f t="shared" si="15"/>
        <v/>
      </c>
      <c r="EA77" s="46"/>
      <c r="EB77" s="46"/>
      <c r="EC77" s="46"/>
      <c r="ED77" s="46"/>
      <c r="EE77" s="46"/>
      <c r="EF77" s="46"/>
      <c r="EG77" s="46"/>
      <c r="EH77" s="46"/>
      <c r="EI77" s="46"/>
      <c r="EJ77" s="46"/>
      <c r="EK77" s="46"/>
      <c r="EL77" s="46"/>
      <c r="EM77" s="46"/>
      <c r="EN77" s="46"/>
      <c r="EO77" s="46"/>
      <c r="EP77" s="46"/>
      <c r="EQ77" s="46"/>
      <c r="ER77" s="46"/>
      <c r="ES77" s="46"/>
      <c r="ET77" s="46"/>
      <c r="EU77" s="46"/>
      <c r="EV77" s="46"/>
      <c r="EW77" s="46"/>
      <c r="EX77" s="46"/>
      <c r="EY77" s="46"/>
      <c r="EZ77" s="46"/>
      <c r="FA77" s="46"/>
      <c r="FB77" s="46"/>
      <c r="FC77" s="46"/>
      <c r="FD77" s="46"/>
      <c r="FE77" s="46"/>
      <c r="FF77" s="46"/>
      <c r="FG77" s="46"/>
      <c r="FH77" s="46"/>
      <c r="FI77" s="46"/>
      <c r="FJ77" s="46"/>
      <c r="FK77" s="46"/>
      <c r="FL77" s="46"/>
      <c r="FM77" s="46"/>
      <c r="FN77" s="46"/>
      <c r="FO77" s="46"/>
      <c r="FP77" s="46"/>
      <c r="FQ77" s="46"/>
      <c r="FR77" s="46"/>
      <c r="FS77" s="46"/>
      <c r="FT77" s="46"/>
      <c r="FU77" s="46"/>
      <c r="FV77" s="46"/>
      <c r="FW77" s="46"/>
      <c r="FX77" s="46"/>
      <c r="FY77" s="46"/>
      <c r="FZ77" s="46"/>
      <c r="GA77" s="46"/>
      <c r="GB77" s="46"/>
      <c r="GC77" s="46"/>
      <c r="GD77" s="46"/>
      <c r="GE77" s="46"/>
      <c r="GF77" s="46"/>
      <c r="GG77" s="46"/>
      <c r="GH77" s="46"/>
      <c r="GI77" s="46"/>
      <c r="GJ77" s="46"/>
      <c r="GK77" s="46"/>
      <c r="GL77" s="46"/>
      <c r="GM77" s="46"/>
      <c r="GN77" s="46"/>
      <c r="GO77" s="46"/>
      <c r="GP77" s="46"/>
      <c r="GQ77" s="46"/>
      <c r="GR77" s="46"/>
      <c r="GS77" s="46"/>
      <c r="GT77" s="46"/>
      <c r="GU77" s="46"/>
      <c r="GV77" s="46"/>
      <c r="GW77" s="46"/>
      <c r="GX77" s="46"/>
      <c r="GY77" s="46"/>
      <c r="GZ77" s="46"/>
      <c r="HA77" s="46"/>
      <c r="HB77" s="46"/>
      <c r="HC77" s="46"/>
      <c r="HD77" s="46"/>
      <c r="HE77" s="46"/>
      <c r="HF77" s="46"/>
      <c r="HG77" s="46"/>
      <c r="HH77" s="46"/>
      <c r="HI77" s="46"/>
      <c r="HJ77" s="46"/>
      <c r="HK77" s="46"/>
      <c r="HL77" s="46"/>
      <c r="HM77" s="46"/>
      <c r="HN77" s="46"/>
      <c r="HO77" s="46"/>
      <c r="HP77" s="46"/>
      <c r="HQ77" s="46"/>
      <c r="HR77" s="46"/>
      <c r="HS77" s="46"/>
      <c r="HT77" s="46"/>
      <c r="HU77" s="46"/>
      <c r="HV77" s="46"/>
      <c r="HW77" s="46"/>
      <c r="HX77" s="46"/>
      <c r="HY77" s="46"/>
      <c r="HZ77" s="46"/>
      <c r="IA77" s="46"/>
      <c r="IB77" s="46"/>
      <c r="IC77" s="46"/>
      <c r="ID77" s="46"/>
      <c r="IE77" s="46"/>
      <c r="IF77" s="46"/>
      <c r="IG77" s="46"/>
      <c r="IH77" s="46"/>
    </row>
    <row r="78" spans="2:242" ht="30" customHeight="1" thickBot="1" x14ac:dyDescent="0.2">
      <c r="S78" s="10"/>
      <c r="DP78" s="10"/>
      <c r="DQ78" s="10"/>
      <c r="DR78" s="10"/>
      <c r="DS78" s="10"/>
      <c r="DT78" s="57"/>
      <c r="DU78" s="58" t="s">
        <v>43</v>
      </c>
      <c r="DV78" s="59">
        <v>0</v>
      </c>
      <c r="DW78" s="60">
        <f>DW77</f>
        <v>8</v>
      </c>
      <c r="DX78" s="60">
        <f>DW78+2</f>
        <v>10</v>
      </c>
      <c r="DY78" s="12"/>
      <c r="DZ78" s="3" t="str">
        <f t="shared" si="15"/>
        <v/>
      </c>
      <c r="EA78" s="46"/>
      <c r="EB78" s="46"/>
      <c r="EC78" s="46"/>
      <c r="ED78" s="46"/>
      <c r="EE78" s="46"/>
      <c r="EF78" s="46"/>
      <c r="EG78" s="46"/>
      <c r="EH78" s="46"/>
      <c r="EI78" s="46"/>
      <c r="EJ78" s="46"/>
      <c r="EK78" s="46"/>
      <c r="EL78" s="46"/>
      <c r="EM78" s="46"/>
      <c r="EN78" s="46"/>
      <c r="EO78" s="46"/>
      <c r="EP78" s="46"/>
      <c r="EQ78" s="51"/>
      <c r="ER78" s="46"/>
      <c r="ES78" s="46"/>
      <c r="ET78" s="46"/>
      <c r="EU78" s="46"/>
      <c r="EV78" s="46"/>
      <c r="EW78" s="46"/>
      <c r="EX78" s="46"/>
      <c r="EY78" s="46"/>
      <c r="EZ78" s="46"/>
      <c r="FA78" s="46"/>
      <c r="FB78" s="46"/>
      <c r="FC78" s="46"/>
      <c r="FD78" s="46"/>
      <c r="FE78" s="46"/>
      <c r="FF78" s="46"/>
      <c r="FG78" s="46"/>
      <c r="FH78" s="46"/>
      <c r="FI78" s="46"/>
      <c r="FJ78" s="46"/>
      <c r="FK78" s="46"/>
      <c r="FL78" s="46"/>
      <c r="FM78" s="46"/>
      <c r="FN78" s="46"/>
      <c r="FO78" s="46"/>
      <c r="FP78" s="46"/>
      <c r="FQ78" s="46"/>
      <c r="FR78" s="46"/>
      <c r="FS78" s="46"/>
      <c r="FT78" s="46"/>
      <c r="FU78" s="46"/>
      <c r="FV78" s="46"/>
      <c r="FW78" s="46"/>
      <c r="FX78" s="46"/>
      <c r="FY78" s="46"/>
      <c r="FZ78" s="46"/>
      <c r="GA78" s="46"/>
      <c r="GB78" s="46"/>
      <c r="GC78" s="46"/>
      <c r="GD78" s="46"/>
      <c r="GE78" s="46"/>
      <c r="GF78" s="46"/>
      <c r="GG78" s="46"/>
      <c r="GH78" s="46"/>
      <c r="GI78" s="46"/>
      <c r="GJ78" s="46"/>
      <c r="GK78" s="46"/>
      <c r="GL78" s="46"/>
      <c r="GM78" s="46"/>
      <c r="GN78" s="46"/>
      <c r="GO78" s="46"/>
      <c r="GP78" s="46"/>
      <c r="GQ78" s="46"/>
      <c r="GR78" s="46"/>
      <c r="GS78" s="46"/>
      <c r="GT78" s="46"/>
      <c r="GU78" s="46"/>
      <c r="GV78" s="46"/>
      <c r="GW78" s="46"/>
      <c r="GX78" s="46"/>
      <c r="GY78" s="46"/>
      <c r="GZ78" s="46"/>
      <c r="HA78" s="46"/>
      <c r="HB78" s="46"/>
      <c r="HC78" s="46"/>
      <c r="HD78" s="46"/>
      <c r="HE78" s="46"/>
      <c r="HF78" s="46"/>
      <c r="HG78" s="46"/>
      <c r="HH78" s="46"/>
      <c r="HI78" s="46"/>
      <c r="HJ78" s="46"/>
      <c r="HK78" s="46"/>
      <c r="HL78" s="46"/>
      <c r="HM78" s="46"/>
      <c r="HN78" s="46"/>
      <c r="HO78" s="46"/>
      <c r="HP78" s="46"/>
      <c r="HQ78" s="46"/>
      <c r="HR78" s="46"/>
      <c r="HS78" s="46"/>
      <c r="HT78" s="46"/>
      <c r="HU78" s="46"/>
      <c r="HV78" s="46"/>
      <c r="HW78" s="46"/>
      <c r="HX78" s="46"/>
      <c r="HY78" s="46"/>
      <c r="HZ78" s="46"/>
      <c r="IA78" s="46"/>
      <c r="IB78" s="46"/>
      <c r="IC78" s="46"/>
      <c r="ID78" s="46"/>
      <c r="IE78" s="46"/>
      <c r="IF78" s="46"/>
      <c r="IG78" s="46"/>
      <c r="IH78" s="46"/>
    </row>
    <row r="79" spans="2:242" ht="30" customHeight="1" thickBot="1" x14ac:dyDescent="0.2">
      <c r="S79" s="10"/>
      <c r="DP79" s="10"/>
      <c r="DQ79" s="10"/>
      <c r="DR79" s="10"/>
      <c r="DS79" s="10"/>
      <c r="DT79" s="57"/>
      <c r="DU79" s="58" t="s">
        <v>43</v>
      </c>
      <c r="DV79" s="59">
        <v>0</v>
      </c>
      <c r="DW79" s="60">
        <f>DW78</f>
        <v>8</v>
      </c>
      <c r="DX79" s="60">
        <f>DW79+3</f>
        <v>11</v>
      </c>
      <c r="DY79" s="12"/>
      <c r="DZ79" s="3" t="str">
        <f t="shared" si="15"/>
        <v/>
      </c>
      <c r="EA79" s="46"/>
      <c r="EB79" s="46"/>
      <c r="EC79" s="46"/>
      <c r="ED79" s="46"/>
      <c r="EE79" s="46"/>
      <c r="EF79" s="46"/>
      <c r="EG79" s="46"/>
      <c r="EH79" s="46"/>
      <c r="EI79" s="46"/>
      <c r="EJ79" s="46"/>
      <c r="EK79" s="46"/>
      <c r="EL79" s="46"/>
      <c r="EM79" s="46"/>
      <c r="EN79" s="46"/>
      <c r="EO79" s="46"/>
      <c r="EP79" s="46"/>
      <c r="EQ79" s="46"/>
      <c r="ER79" s="46"/>
      <c r="ES79" s="46"/>
      <c r="ET79" s="46"/>
      <c r="EU79" s="46"/>
      <c r="EV79" s="46"/>
      <c r="EW79" s="46"/>
      <c r="EX79" s="46"/>
      <c r="EY79" s="46"/>
      <c r="EZ79" s="46"/>
      <c r="FA79" s="46"/>
      <c r="FB79" s="46"/>
      <c r="FC79" s="46"/>
      <c r="FD79" s="46"/>
      <c r="FE79" s="46"/>
      <c r="FF79" s="46"/>
      <c r="FG79" s="46"/>
      <c r="FH79" s="46"/>
      <c r="FI79" s="46"/>
      <c r="FJ79" s="46"/>
      <c r="FK79" s="46"/>
      <c r="FL79" s="46"/>
      <c r="FM79" s="46"/>
      <c r="FN79" s="46"/>
      <c r="FO79" s="46"/>
      <c r="FP79" s="46"/>
      <c r="FQ79" s="46"/>
      <c r="FR79" s="46"/>
      <c r="FS79" s="46"/>
      <c r="FT79" s="46"/>
      <c r="FU79" s="46"/>
      <c r="FV79" s="46"/>
      <c r="FW79" s="46"/>
      <c r="FX79" s="46"/>
      <c r="FY79" s="46"/>
      <c r="FZ79" s="46"/>
      <c r="GA79" s="46"/>
      <c r="GB79" s="46"/>
      <c r="GC79" s="46"/>
      <c r="GD79" s="46"/>
      <c r="GE79" s="46"/>
      <c r="GF79" s="46"/>
      <c r="GG79" s="46"/>
      <c r="GH79" s="46"/>
      <c r="GI79" s="46"/>
      <c r="GJ79" s="46"/>
      <c r="GK79" s="46"/>
      <c r="GL79" s="46"/>
      <c r="GM79" s="46"/>
      <c r="GN79" s="46"/>
      <c r="GO79" s="46"/>
      <c r="GP79" s="46"/>
      <c r="GQ79" s="46"/>
      <c r="GR79" s="46"/>
      <c r="GS79" s="46"/>
      <c r="GT79" s="46"/>
      <c r="GU79" s="46"/>
      <c r="GV79" s="46"/>
      <c r="GW79" s="46"/>
      <c r="GX79" s="46"/>
      <c r="GY79" s="46"/>
      <c r="GZ79" s="46"/>
      <c r="HA79" s="46"/>
      <c r="HB79" s="46"/>
      <c r="HC79" s="46"/>
      <c r="HD79" s="46"/>
      <c r="HE79" s="46"/>
      <c r="HF79" s="46"/>
      <c r="HG79" s="46"/>
      <c r="HH79" s="46"/>
      <c r="HI79" s="46"/>
      <c r="HJ79" s="46"/>
      <c r="HK79" s="46"/>
      <c r="HL79" s="46"/>
      <c r="HM79" s="46"/>
      <c r="HN79" s="46"/>
      <c r="HO79" s="46"/>
      <c r="HP79" s="46"/>
      <c r="HQ79" s="46"/>
      <c r="HR79" s="46"/>
      <c r="HS79" s="46"/>
      <c r="HT79" s="46"/>
      <c r="HU79" s="46"/>
      <c r="HV79" s="46"/>
      <c r="HW79" s="46"/>
      <c r="HX79" s="46"/>
      <c r="HY79" s="46"/>
      <c r="HZ79" s="46"/>
      <c r="IA79" s="46"/>
      <c r="IB79" s="46"/>
      <c r="IC79" s="46"/>
      <c r="ID79" s="46"/>
      <c r="IE79" s="46"/>
      <c r="IF79" s="46"/>
      <c r="IG79" s="46"/>
      <c r="IH79" s="46"/>
    </row>
    <row r="80" spans="2:242" ht="30" customHeight="1" thickBot="1" x14ac:dyDescent="0.2">
      <c r="S80" s="10"/>
      <c r="DP80" s="10"/>
      <c r="DQ80" s="10"/>
      <c r="DR80" s="10"/>
      <c r="DS80" s="10"/>
      <c r="DT80" s="61" t="s">
        <v>53</v>
      </c>
      <c r="DU80" s="62"/>
      <c r="DV80" s="63"/>
      <c r="DW80" s="64"/>
      <c r="DX80" s="65"/>
      <c r="DY80" s="12"/>
      <c r="DZ80" s="3" t="str">
        <f t="shared" si="15"/>
        <v/>
      </c>
      <c r="EA80" s="66"/>
      <c r="EB80" s="66"/>
      <c r="EC80" s="66"/>
      <c r="ED80" s="66"/>
      <c r="EE80" s="66"/>
      <c r="EF80" s="66"/>
      <c r="EG80" s="66"/>
      <c r="EH80" s="66"/>
      <c r="EI80" s="66"/>
      <c r="EJ80" s="66"/>
      <c r="EK80" s="66"/>
      <c r="EL80" s="66"/>
      <c r="EM80" s="66"/>
      <c r="EN80" s="66"/>
      <c r="EO80" s="66"/>
      <c r="EP80" s="66"/>
      <c r="EQ80" s="66"/>
      <c r="ER80" s="66"/>
      <c r="ES80" s="66"/>
      <c r="ET80" s="66"/>
      <c r="EU80" s="66"/>
      <c r="EV80" s="66"/>
      <c r="EW80" s="66"/>
      <c r="EX80" s="66"/>
      <c r="EY80" s="66"/>
      <c r="EZ80" s="66"/>
      <c r="FA80" s="66"/>
      <c r="FB80" s="66"/>
      <c r="FC80" s="66"/>
      <c r="FD80" s="66"/>
      <c r="FE80" s="66"/>
      <c r="FF80" s="66"/>
      <c r="FG80" s="66"/>
      <c r="FH80" s="66"/>
      <c r="FI80" s="66"/>
      <c r="FJ80" s="66"/>
      <c r="FK80" s="66"/>
      <c r="FL80" s="66"/>
      <c r="FM80" s="66"/>
      <c r="FN80" s="66"/>
      <c r="FO80" s="66"/>
      <c r="FP80" s="66"/>
      <c r="FQ80" s="66"/>
      <c r="FR80" s="66"/>
      <c r="FS80" s="66"/>
      <c r="FT80" s="66"/>
      <c r="FU80" s="66"/>
      <c r="FV80" s="66"/>
      <c r="FW80" s="66"/>
      <c r="FX80" s="66"/>
      <c r="FY80" s="66"/>
      <c r="FZ80" s="66"/>
      <c r="GA80" s="66"/>
      <c r="GB80" s="66"/>
      <c r="GC80" s="66"/>
      <c r="GD80" s="66"/>
    </row>
    <row r="81" spans="19:242" ht="30" customHeight="1" thickBot="1" x14ac:dyDescent="0.2">
      <c r="S81" s="10"/>
      <c r="DP81" s="10"/>
      <c r="DQ81" s="10"/>
      <c r="DR81" s="10"/>
      <c r="DS81" s="10"/>
      <c r="DT81" s="67"/>
      <c r="DU81" s="68" t="s">
        <v>43</v>
      </c>
      <c r="DV81" s="69">
        <v>0</v>
      </c>
      <c r="DW81" s="70">
        <f>DW69+15</f>
        <v>15</v>
      </c>
      <c r="DX81" s="70">
        <f>DW81+5</f>
        <v>20</v>
      </c>
      <c r="DY81" s="12"/>
      <c r="DZ81" s="3" t="str">
        <f t="shared" si="15"/>
        <v/>
      </c>
      <c r="EA81" s="46"/>
      <c r="EB81" s="46"/>
      <c r="EC81" s="46"/>
      <c r="ED81" s="46"/>
      <c r="EE81" s="46"/>
      <c r="EF81" s="46"/>
      <c r="EG81" s="46"/>
      <c r="EH81" s="46"/>
      <c r="EI81" s="46"/>
      <c r="EJ81" s="46"/>
      <c r="EK81" s="46"/>
      <c r="EL81" s="46"/>
      <c r="EM81" s="46"/>
      <c r="EN81" s="46"/>
      <c r="EO81" s="46"/>
      <c r="EP81" s="46"/>
      <c r="EQ81" s="46"/>
      <c r="ER81" s="46"/>
      <c r="ES81" s="46"/>
      <c r="ET81" s="46"/>
      <c r="EU81" s="46"/>
      <c r="EV81" s="46"/>
      <c r="EW81" s="46"/>
      <c r="EX81" s="46"/>
      <c r="EY81" s="46"/>
      <c r="EZ81" s="46"/>
      <c r="FA81" s="46"/>
      <c r="FB81" s="46"/>
      <c r="FC81" s="46"/>
      <c r="FD81" s="46"/>
      <c r="FE81" s="46"/>
      <c r="FF81" s="46"/>
      <c r="FG81" s="46"/>
      <c r="FH81" s="46"/>
      <c r="FI81" s="46"/>
      <c r="FJ81" s="46"/>
      <c r="FK81" s="46"/>
      <c r="FL81" s="46"/>
      <c r="FM81" s="46"/>
      <c r="FN81" s="46"/>
      <c r="FO81" s="46"/>
      <c r="FP81" s="46"/>
      <c r="FQ81" s="46"/>
      <c r="FR81" s="46"/>
      <c r="FS81" s="46"/>
      <c r="FT81" s="46"/>
      <c r="FU81" s="46"/>
      <c r="FV81" s="46"/>
      <c r="FW81" s="46"/>
      <c r="FX81" s="46"/>
      <c r="FY81" s="46"/>
      <c r="FZ81" s="46"/>
      <c r="GA81" s="46"/>
      <c r="GB81" s="46"/>
      <c r="GC81" s="46"/>
      <c r="GD81" s="46"/>
      <c r="GE81" s="46"/>
      <c r="GF81" s="46"/>
      <c r="GG81" s="46"/>
      <c r="GH81" s="46"/>
      <c r="GI81" s="46"/>
      <c r="GJ81" s="46"/>
      <c r="GK81" s="46"/>
      <c r="GL81" s="46"/>
      <c r="GM81" s="46"/>
      <c r="GN81" s="46"/>
      <c r="GO81" s="46"/>
      <c r="GP81" s="46"/>
      <c r="GQ81" s="46"/>
      <c r="GR81" s="46"/>
      <c r="GS81" s="46"/>
      <c r="GT81" s="46"/>
      <c r="GU81" s="46"/>
      <c r="GV81" s="46"/>
      <c r="GW81" s="46"/>
      <c r="GX81" s="46"/>
      <c r="GY81" s="46"/>
      <c r="GZ81" s="46"/>
      <c r="HA81" s="46"/>
      <c r="HB81" s="46"/>
      <c r="HC81" s="46"/>
      <c r="HD81" s="46"/>
      <c r="HE81" s="46"/>
      <c r="HF81" s="46"/>
      <c r="HG81" s="46"/>
      <c r="HH81" s="46"/>
      <c r="HI81" s="46"/>
      <c r="HJ81" s="46"/>
      <c r="HK81" s="46"/>
      <c r="HL81" s="46"/>
      <c r="HM81" s="46"/>
      <c r="HN81" s="46"/>
      <c r="HO81" s="46"/>
      <c r="HP81" s="46"/>
      <c r="HQ81" s="46"/>
      <c r="HR81" s="46"/>
      <c r="HS81" s="46"/>
      <c r="HT81" s="46"/>
      <c r="HU81" s="46"/>
      <c r="HV81" s="46"/>
      <c r="HW81" s="46"/>
      <c r="HX81" s="46"/>
      <c r="HY81" s="46"/>
      <c r="HZ81" s="46"/>
      <c r="IA81" s="46"/>
      <c r="IB81" s="46"/>
      <c r="IC81" s="46"/>
      <c r="ID81" s="46"/>
      <c r="IE81" s="46"/>
      <c r="IF81" s="46"/>
      <c r="IG81" s="46"/>
      <c r="IH81" s="46"/>
    </row>
    <row r="82" spans="19:242" ht="30" customHeight="1" thickBot="1" x14ac:dyDescent="0.2">
      <c r="S82" s="10"/>
      <c r="DP82" s="10"/>
      <c r="DQ82" s="10"/>
      <c r="DR82" s="10"/>
      <c r="DS82" s="10"/>
      <c r="DT82" s="67"/>
      <c r="DU82" s="68" t="s">
        <v>43</v>
      </c>
      <c r="DV82" s="69">
        <v>0</v>
      </c>
      <c r="DW82" s="70">
        <f>DX81+1</f>
        <v>21</v>
      </c>
      <c r="DX82" s="70">
        <f>DW82+4</f>
        <v>25</v>
      </c>
      <c r="DY82" s="12"/>
      <c r="DZ82" s="3" t="str">
        <f t="shared" si="15"/>
        <v/>
      </c>
      <c r="EA82" s="46"/>
      <c r="EB82" s="46"/>
      <c r="EC82" s="46"/>
      <c r="ED82" s="46"/>
      <c r="EE82" s="46"/>
      <c r="EF82" s="46"/>
      <c r="EG82" s="46"/>
      <c r="EH82" s="46"/>
      <c r="EI82" s="46"/>
      <c r="EJ82" s="46"/>
      <c r="EK82" s="46"/>
      <c r="EL82" s="46"/>
      <c r="EM82" s="46"/>
      <c r="EN82" s="46"/>
      <c r="EO82" s="46"/>
      <c r="EP82" s="46"/>
      <c r="EQ82" s="46"/>
      <c r="ER82" s="46"/>
      <c r="ES82" s="46"/>
      <c r="ET82" s="46"/>
      <c r="EU82" s="46"/>
      <c r="EV82" s="46"/>
      <c r="EW82" s="46"/>
      <c r="EX82" s="46"/>
      <c r="EY82" s="46"/>
      <c r="EZ82" s="46"/>
      <c r="FA82" s="46"/>
      <c r="FB82" s="46"/>
      <c r="FC82" s="46"/>
      <c r="FD82" s="46"/>
      <c r="FE82" s="46"/>
      <c r="FF82" s="46"/>
      <c r="FG82" s="46"/>
      <c r="FH82" s="46"/>
      <c r="FI82" s="46"/>
      <c r="FJ82" s="46"/>
      <c r="FK82" s="46"/>
      <c r="FL82" s="46"/>
      <c r="FM82" s="46"/>
      <c r="FN82" s="46"/>
      <c r="FO82" s="46"/>
      <c r="FP82" s="46"/>
      <c r="FQ82" s="46"/>
      <c r="FR82" s="46"/>
      <c r="FS82" s="46"/>
      <c r="FT82" s="46"/>
      <c r="FU82" s="46"/>
      <c r="FV82" s="46"/>
      <c r="FW82" s="46"/>
      <c r="FX82" s="46"/>
      <c r="FY82" s="46"/>
      <c r="FZ82" s="46"/>
      <c r="GA82" s="46"/>
      <c r="GB82" s="46"/>
      <c r="GC82" s="46"/>
      <c r="GD82" s="46"/>
      <c r="GE82" s="46"/>
      <c r="GF82" s="46"/>
      <c r="GG82" s="46"/>
      <c r="GH82" s="46"/>
      <c r="GI82" s="46"/>
      <c r="GJ82" s="46"/>
      <c r="GK82" s="46"/>
      <c r="GL82" s="46"/>
      <c r="GM82" s="46"/>
      <c r="GN82" s="46"/>
      <c r="GO82" s="46"/>
      <c r="GP82" s="46"/>
      <c r="GQ82" s="46"/>
      <c r="GR82" s="46"/>
      <c r="GS82" s="46"/>
      <c r="GT82" s="46"/>
      <c r="GU82" s="46"/>
      <c r="GV82" s="46"/>
      <c r="GW82" s="46"/>
      <c r="GX82" s="46"/>
      <c r="GY82" s="46"/>
      <c r="GZ82" s="46"/>
      <c r="HA82" s="46"/>
      <c r="HB82" s="46"/>
      <c r="HC82" s="46"/>
      <c r="HD82" s="46"/>
      <c r="HE82" s="46"/>
      <c r="HF82" s="46"/>
      <c r="HG82" s="46"/>
      <c r="HH82" s="46"/>
      <c r="HI82" s="46"/>
      <c r="HJ82" s="46"/>
      <c r="HK82" s="46"/>
      <c r="HL82" s="46"/>
      <c r="HM82" s="46"/>
      <c r="HN82" s="46"/>
      <c r="HO82" s="46"/>
      <c r="HP82" s="46"/>
      <c r="HQ82" s="46"/>
      <c r="HR82" s="46"/>
      <c r="HS82" s="46"/>
      <c r="HT82" s="46"/>
      <c r="HU82" s="46"/>
      <c r="HV82" s="46"/>
      <c r="HW82" s="46"/>
      <c r="HX82" s="46"/>
      <c r="HY82" s="46"/>
      <c r="HZ82" s="46"/>
      <c r="IA82" s="46"/>
      <c r="IB82" s="46"/>
      <c r="IC82" s="46"/>
      <c r="ID82" s="46"/>
      <c r="IE82" s="46"/>
      <c r="IF82" s="46"/>
      <c r="IG82" s="46"/>
      <c r="IH82" s="46"/>
    </row>
    <row r="83" spans="19:242" ht="30" customHeight="1" thickBot="1" x14ac:dyDescent="0.2">
      <c r="S83" s="10"/>
      <c r="DP83" s="10"/>
      <c r="DQ83" s="10" t="s">
        <v>33</v>
      </c>
      <c r="DR83" s="10"/>
      <c r="DS83" s="10"/>
      <c r="DT83" s="67"/>
      <c r="DU83" s="68" t="s">
        <v>43</v>
      </c>
      <c r="DV83" s="69">
        <v>0</v>
      </c>
      <c r="DW83" s="70">
        <f>DW82+5</f>
        <v>26</v>
      </c>
      <c r="DX83" s="70">
        <f>DW83+5</f>
        <v>31</v>
      </c>
      <c r="DY83" s="12"/>
      <c r="DZ83" s="3" t="str">
        <f t="shared" si="15"/>
        <v/>
      </c>
      <c r="EA83" s="46"/>
      <c r="EB83" s="46"/>
      <c r="EC83" s="46"/>
      <c r="ED83" s="46"/>
      <c r="EE83" s="46"/>
      <c r="EF83" s="46"/>
      <c r="EG83" s="46"/>
      <c r="EH83" s="46"/>
      <c r="EI83" s="46"/>
      <c r="EJ83" s="46"/>
      <c r="EK83" s="46"/>
      <c r="EL83" s="46"/>
      <c r="EM83" s="46"/>
      <c r="EN83" s="46"/>
      <c r="EO83" s="46"/>
      <c r="EP83" s="46"/>
      <c r="EQ83" s="46"/>
      <c r="ER83" s="46"/>
      <c r="ES83" s="46"/>
      <c r="ET83" s="46"/>
      <c r="EU83" s="46"/>
      <c r="EV83" s="46"/>
      <c r="EW83" s="46"/>
      <c r="EX83" s="46"/>
      <c r="EY83" s="46"/>
      <c r="EZ83" s="46"/>
      <c r="FA83" s="46"/>
      <c r="FB83" s="46"/>
      <c r="FC83" s="46"/>
      <c r="FD83" s="46"/>
      <c r="FE83" s="46"/>
      <c r="FF83" s="46"/>
      <c r="FG83" s="46"/>
      <c r="FH83" s="46"/>
      <c r="FI83" s="46"/>
      <c r="FJ83" s="46"/>
      <c r="FK83" s="46"/>
      <c r="FL83" s="46"/>
      <c r="FM83" s="46"/>
      <c r="FN83" s="46"/>
      <c r="FO83" s="46"/>
      <c r="FP83" s="46"/>
      <c r="FQ83" s="46"/>
      <c r="FR83" s="46"/>
      <c r="FS83" s="46"/>
      <c r="FT83" s="46"/>
      <c r="FU83" s="46"/>
      <c r="FV83" s="46"/>
      <c r="FW83" s="46"/>
      <c r="FX83" s="46"/>
      <c r="FY83" s="46"/>
      <c r="FZ83" s="46"/>
      <c r="GA83" s="46"/>
      <c r="GB83" s="46"/>
      <c r="GC83" s="46"/>
      <c r="GD83" s="46"/>
      <c r="GE83" s="46"/>
      <c r="GF83" s="46"/>
      <c r="GG83" s="46"/>
      <c r="GH83" s="46"/>
      <c r="GI83" s="46"/>
      <c r="GJ83" s="46"/>
      <c r="GK83" s="46"/>
      <c r="GL83" s="46"/>
      <c r="GM83" s="46"/>
      <c r="GN83" s="46"/>
      <c r="GO83" s="46"/>
      <c r="GP83" s="46"/>
      <c r="GQ83" s="46"/>
      <c r="GR83" s="46"/>
      <c r="GS83" s="46"/>
      <c r="GT83" s="46"/>
      <c r="GU83" s="46"/>
      <c r="GV83" s="46"/>
      <c r="GW83" s="46"/>
      <c r="GX83" s="46"/>
      <c r="GY83" s="46"/>
      <c r="GZ83" s="46"/>
      <c r="HA83" s="46"/>
      <c r="HB83" s="46"/>
      <c r="HC83" s="46"/>
      <c r="HD83" s="46"/>
      <c r="HE83" s="46"/>
      <c r="HF83" s="46"/>
      <c r="HG83" s="46"/>
      <c r="HH83" s="46"/>
      <c r="HI83" s="46"/>
      <c r="HJ83" s="46"/>
      <c r="HK83" s="46"/>
      <c r="HL83" s="46"/>
      <c r="HM83" s="46"/>
      <c r="HN83" s="46"/>
      <c r="HO83" s="46"/>
      <c r="HP83" s="46"/>
      <c r="HQ83" s="46"/>
      <c r="HR83" s="46"/>
      <c r="HS83" s="46"/>
      <c r="HT83" s="46"/>
      <c r="HU83" s="46"/>
      <c r="HV83" s="46"/>
      <c r="HW83" s="46"/>
      <c r="HX83" s="46"/>
      <c r="HY83" s="46"/>
      <c r="HZ83" s="46"/>
      <c r="IA83" s="46"/>
      <c r="IB83" s="46"/>
      <c r="IC83" s="46"/>
      <c r="ID83" s="46"/>
      <c r="IE83" s="46"/>
      <c r="IF83" s="46"/>
      <c r="IG83" s="46"/>
      <c r="IH83" s="46"/>
    </row>
    <row r="84" spans="19:242" ht="30" customHeight="1" thickBot="1" x14ac:dyDescent="0.2">
      <c r="S84" s="10"/>
      <c r="DP84" s="10"/>
      <c r="DQ84" s="10" t="s">
        <v>34</v>
      </c>
      <c r="DR84" s="10"/>
      <c r="DS84" s="10"/>
      <c r="DT84" s="67"/>
      <c r="DU84" s="68" t="s">
        <v>43</v>
      </c>
      <c r="DV84" s="69">
        <v>0</v>
      </c>
      <c r="DW84" s="70">
        <f>DX83+1</f>
        <v>32</v>
      </c>
      <c r="DX84" s="70">
        <f>DW84+4</f>
        <v>36</v>
      </c>
      <c r="DY84" s="12"/>
      <c r="DZ84" s="3" t="str">
        <f t="shared" si="15"/>
        <v/>
      </c>
      <c r="EA84" s="46"/>
      <c r="EB84" s="46"/>
      <c r="EC84" s="46"/>
      <c r="ED84" s="46"/>
      <c r="EE84" s="46"/>
      <c r="EF84" s="46"/>
      <c r="EG84" s="46"/>
      <c r="EH84" s="46"/>
      <c r="EI84" s="46"/>
      <c r="EJ84" s="46"/>
      <c r="EK84" s="46"/>
      <c r="EL84" s="46"/>
      <c r="EM84" s="46"/>
      <c r="EN84" s="46"/>
      <c r="EO84" s="46"/>
      <c r="EP84" s="46"/>
      <c r="EQ84" s="46"/>
      <c r="ER84" s="46"/>
      <c r="ES84" s="46"/>
      <c r="ET84" s="46"/>
      <c r="EU84" s="46"/>
      <c r="EV84" s="46"/>
      <c r="EW84" s="46"/>
      <c r="EX84" s="46"/>
      <c r="EY84" s="46"/>
      <c r="EZ84" s="46"/>
      <c r="FA84" s="46"/>
      <c r="FB84" s="46"/>
      <c r="FC84" s="46"/>
      <c r="FD84" s="46"/>
      <c r="FE84" s="46"/>
      <c r="FF84" s="46"/>
      <c r="FG84" s="46"/>
      <c r="FH84" s="46"/>
      <c r="FI84" s="46"/>
      <c r="FJ84" s="46"/>
      <c r="FK84" s="46"/>
      <c r="FL84" s="46"/>
      <c r="FM84" s="46"/>
      <c r="FN84" s="46"/>
      <c r="FO84" s="46"/>
      <c r="FP84" s="46"/>
      <c r="FQ84" s="46"/>
      <c r="FR84" s="46"/>
      <c r="FS84" s="46"/>
      <c r="FT84" s="46"/>
      <c r="FU84" s="46"/>
      <c r="FV84" s="46"/>
      <c r="FW84" s="46"/>
      <c r="FX84" s="46"/>
      <c r="FY84" s="46"/>
      <c r="FZ84" s="46"/>
      <c r="GA84" s="46"/>
      <c r="GB84" s="46"/>
      <c r="GC84" s="46"/>
      <c r="GD84" s="46"/>
      <c r="GE84" s="46"/>
      <c r="GF84" s="46"/>
      <c r="GG84" s="46"/>
      <c r="GH84" s="46"/>
      <c r="GI84" s="46"/>
      <c r="GJ84" s="46"/>
      <c r="GK84" s="46"/>
      <c r="GL84" s="46"/>
      <c r="GM84" s="46"/>
      <c r="GN84" s="46"/>
      <c r="GO84" s="46"/>
      <c r="GP84" s="46"/>
      <c r="GQ84" s="46"/>
      <c r="GR84" s="46"/>
      <c r="GS84" s="46"/>
      <c r="GT84" s="46"/>
      <c r="GU84" s="46"/>
      <c r="GV84" s="46"/>
      <c r="GW84" s="46"/>
      <c r="GX84" s="46"/>
      <c r="GY84" s="46"/>
      <c r="GZ84" s="46"/>
      <c r="HA84" s="46"/>
      <c r="HB84" s="46"/>
      <c r="HC84" s="46"/>
      <c r="HD84" s="46"/>
      <c r="HE84" s="46"/>
      <c r="HF84" s="46"/>
      <c r="HG84" s="46"/>
      <c r="HH84" s="46"/>
      <c r="HI84" s="46"/>
      <c r="HJ84" s="46"/>
      <c r="HK84" s="46"/>
      <c r="HL84" s="46"/>
      <c r="HM84" s="46"/>
      <c r="HN84" s="46"/>
      <c r="HO84" s="46"/>
      <c r="HP84" s="46"/>
      <c r="HQ84" s="46"/>
      <c r="HR84" s="46"/>
      <c r="HS84" s="46"/>
      <c r="HT84" s="46"/>
      <c r="HU84" s="46"/>
      <c r="HV84" s="46"/>
      <c r="HW84" s="46"/>
      <c r="HX84" s="46"/>
      <c r="HY84" s="46"/>
      <c r="HZ84" s="46"/>
      <c r="IA84" s="46"/>
      <c r="IB84" s="46"/>
      <c r="IC84" s="46"/>
      <c r="ID84" s="46"/>
      <c r="IE84" s="46"/>
      <c r="IF84" s="46"/>
      <c r="IG84" s="46"/>
      <c r="IH84" s="46"/>
    </row>
    <row r="85" spans="19:242" ht="30" customHeight="1" thickBot="1" x14ac:dyDescent="0.2">
      <c r="S85" s="10"/>
      <c r="DP85" s="10"/>
      <c r="DQ85" s="10" t="s">
        <v>35</v>
      </c>
      <c r="DR85" s="10"/>
      <c r="DS85" s="10"/>
      <c r="DT85" s="67"/>
      <c r="DU85" s="68" t="s">
        <v>43</v>
      </c>
      <c r="DV85" s="69">
        <v>0</v>
      </c>
      <c r="DW85" s="70">
        <f>DW83</f>
        <v>26</v>
      </c>
      <c r="DX85" s="70">
        <f>DW85+4</f>
        <v>30</v>
      </c>
      <c r="DY85" s="12"/>
      <c r="DZ85" s="3" t="str">
        <f t="shared" si="15"/>
        <v/>
      </c>
      <c r="EA85" s="46"/>
      <c r="EB85" s="46"/>
      <c r="EC85" s="46"/>
      <c r="ED85" s="46"/>
      <c r="EE85" s="46"/>
      <c r="EF85" s="46"/>
      <c r="EG85" s="46"/>
      <c r="EH85" s="46"/>
      <c r="EI85" s="46"/>
      <c r="EJ85" s="46"/>
      <c r="EK85" s="46"/>
      <c r="EL85" s="46"/>
      <c r="EM85" s="46"/>
      <c r="EN85" s="46"/>
      <c r="EO85" s="46"/>
      <c r="EP85" s="46"/>
      <c r="EQ85" s="46"/>
      <c r="ER85" s="46"/>
      <c r="ES85" s="46"/>
      <c r="ET85" s="46"/>
      <c r="EU85" s="46"/>
      <c r="EV85" s="46"/>
      <c r="EW85" s="46"/>
      <c r="EX85" s="46"/>
      <c r="EY85" s="46"/>
      <c r="EZ85" s="46"/>
      <c r="FA85" s="46"/>
      <c r="FB85" s="46"/>
      <c r="FC85" s="46"/>
      <c r="FD85" s="46"/>
      <c r="FE85" s="46"/>
      <c r="FF85" s="46"/>
      <c r="FG85" s="46"/>
      <c r="FH85" s="46"/>
      <c r="FI85" s="46"/>
      <c r="FJ85" s="46"/>
      <c r="FK85" s="46"/>
      <c r="FL85" s="46"/>
      <c r="FM85" s="46"/>
      <c r="FN85" s="46"/>
      <c r="FO85" s="46"/>
      <c r="FP85" s="46"/>
      <c r="FQ85" s="46"/>
      <c r="FR85" s="46"/>
      <c r="FS85" s="46"/>
      <c r="FT85" s="46"/>
      <c r="FU85" s="46"/>
      <c r="FV85" s="46"/>
      <c r="FW85" s="46"/>
      <c r="FX85" s="46"/>
      <c r="FY85" s="46"/>
      <c r="FZ85" s="46"/>
      <c r="GA85" s="46"/>
      <c r="GB85" s="46"/>
      <c r="GC85" s="46"/>
      <c r="GD85" s="46"/>
      <c r="GE85" s="46"/>
      <c r="GF85" s="46"/>
      <c r="GG85" s="46"/>
      <c r="GH85" s="46"/>
      <c r="GI85" s="46"/>
      <c r="GJ85" s="46"/>
      <c r="GK85" s="46"/>
      <c r="GL85" s="46"/>
      <c r="GM85" s="46"/>
      <c r="GN85" s="46"/>
      <c r="GO85" s="46"/>
      <c r="GP85" s="46"/>
      <c r="GQ85" s="46"/>
      <c r="GR85" s="46"/>
      <c r="GS85" s="46"/>
      <c r="GT85" s="46"/>
      <c r="GU85" s="46"/>
      <c r="GV85" s="46"/>
      <c r="GW85" s="46"/>
      <c r="GX85" s="46"/>
      <c r="GY85" s="46"/>
      <c r="GZ85" s="46"/>
      <c r="HA85" s="46"/>
      <c r="HB85" s="46"/>
      <c r="HC85" s="46"/>
      <c r="HD85" s="46"/>
      <c r="HE85" s="46"/>
      <c r="HF85" s="46"/>
      <c r="HG85" s="46"/>
      <c r="HH85" s="46"/>
      <c r="HI85" s="46"/>
      <c r="HJ85" s="46"/>
      <c r="HK85" s="46"/>
      <c r="HL85" s="46"/>
      <c r="HM85" s="46"/>
      <c r="HN85" s="46"/>
      <c r="HO85" s="46"/>
      <c r="HP85" s="46"/>
      <c r="HQ85" s="46"/>
      <c r="HR85" s="46"/>
      <c r="HS85" s="46"/>
      <c r="HT85" s="46"/>
      <c r="HU85" s="46"/>
      <c r="HV85" s="46"/>
      <c r="HW85" s="46"/>
      <c r="HX85" s="46"/>
      <c r="HY85" s="46"/>
      <c r="HZ85" s="46"/>
      <c r="IA85" s="46"/>
      <c r="IB85" s="46"/>
      <c r="IC85" s="46"/>
      <c r="ID85" s="46"/>
      <c r="IE85" s="46"/>
      <c r="IF85" s="46"/>
      <c r="IG85" s="46"/>
      <c r="IH85" s="46"/>
    </row>
    <row r="86" spans="19:242" ht="30" customHeight="1" thickBot="1" x14ac:dyDescent="0.2">
      <c r="S86" s="10"/>
      <c r="DP86" s="10"/>
      <c r="DQ86" s="10" t="s">
        <v>36</v>
      </c>
      <c r="DR86" s="10"/>
      <c r="DS86" s="10"/>
      <c r="DT86" s="71" t="s">
        <v>65</v>
      </c>
      <c r="DU86" s="72"/>
      <c r="DV86" s="73"/>
      <c r="DW86" s="74"/>
      <c r="DX86" s="75"/>
      <c r="DY86" s="12"/>
      <c r="DZ86" s="3" t="str">
        <f t="shared" si="15"/>
        <v/>
      </c>
      <c r="EA86" s="76"/>
      <c r="EB86" s="76"/>
      <c r="EC86" s="76"/>
      <c r="ED86" s="76"/>
      <c r="EE86" s="76"/>
      <c r="EF86" s="76"/>
      <c r="EG86" s="76"/>
      <c r="EH86" s="76"/>
      <c r="EI86" s="76"/>
      <c r="EJ86" s="76"/>
      <c r="EK86" s="76"/>
      <c r="EL86" s="76"/>
      <c r="EM86" s="76"/>
      <c r="EN86" s="76"/>
      <c r="EO86" s="76"/>
      <c r="EP86" s="76"/>
      <c r="EQ86" s="76"/>
      <c r="ER86" s="76"/>
      <c r="ES86" s="76"/>
      <c r="ET86" s="76"/>
      <c r="EU86" s="76"/>
      <c r="EV86" s="76"/>
      <c r="EW86" s="76"/>
      <c r="EX86" s="76"/>
      <c r="EY86" s="76"/>
      <c r="EZ86" s="76"/>
      <c r="FA86" s="76"/>
      <c r="FB86" s="76"/>
      <c r="FC86" s="76"/>
      <c r="FD86" s="76"/>
      <c r="FE86" s="76"/>
      <c r="FF86" s="76"/>
      <c r="FG86" s="76"/>
      <c r="FH86" s="76"/>
      <c r="FI86" s="76"/>
      <c r="FJ86" s="76"/>
      <c r="FK86" s="76"/>
      <c r="FL86" s="76"/>
      <c r="FM86" s="76"/>
      <c r="FN86" s="76"/>
      <c r="FO86" s="76"/>
      <c r="FP86" s="76"/>
      <c r="FQ86" s="76"/>
      <c r="FR86" s="76"/>
      <c r="FS86" s="76"/>
      <c r="FT86" s="76"/>
      <c r="FU86" s="76"/>
      <c r="FV86" s="76"/>
      <c r="FW86" s="76"/>
      <c r="FX86" s="76"/>
      <c r="FY86" s="76"/>
      <c r="FZ86" s="76"/>
      <c r="GA86" s="76"/>
      <c r="GB86" s="76"/>
      <c r="GC86" s="76"/>
      <c r="GD86" s="76"/>
    </row>
    <row r="87" spans="19:242" ht="30" customHeight="1" thickBot="1" x14ac:dyDescent="0.2">
      <c r="S87" s="10"/>
      <c r="DP87" s="10"/>
      <c r="DQ87" s="10" t="s">
        <v>49</v>
      </c>
      <c r="DR87" s="10"/>
      <c r="DS87" s="10"/>
      <c r="DT87" s="77"/>
      <c r="DU87" s="78" t="s">
        <v>43</v>
      </c>
      <c r="DV87" s="79">
        <v>0</v>
      </c>
      <c r="DW87" s="80">
        <f>DW81+2</f>
        <v>17</v>
      </c>
      <c r="DX87" s="80">
        <f>DW87+3</f>
        <v>20</v>
      </c>
      <c r="DY87" s="12"/>
      <c r="DZ87" s="3" t="str">
        <f t="shared" si="15"/>
        <v/>
      </c>
      <c r="EA87" s="46"/>
      <c r="EB87" s="46"/>
      <c r="EC87" s="46"/>
      <c r="ED87" s="46"/>
      <c r="EE87" s="46"/>
      <c r="EF87" s="46"/>
      <c r="EG87" s="46"/>
      <c r="EH87" s="46"/>
      <c r="EI87" s="46"/>
      <c r="EJ87" s="46"/>
      <c r="EK87" s="46"/>
      <c r="EL87" s="46"/>
      <c r="EM87" s="46"/>
      <c r="EN87" s="46"/>
      <c r="EO87" s="46"/>
      <c r="EP87" s="46"/>
      <c r="EQ87" s="46"/>
      <c r="ER87" s="46"/>
      <c r="ES87" s="46"/>
      <c r="ET87" s="46"/>
      <c r="EU87" s="46"/>
      <c r="EV87" s="46"/>
      <c r="EW87" s="46"/>
      <c r="EX87" s="46"/>
      <c r="EY87" s="46"/>
      <c r="EZ87" s="46"/>
      <c r="FA87" s="46"/>
      <c r="FB87" s="46"/>
      <c r="FC87" s="46"/>
      <c r="FD87" s="46"/>
      <c r="FE87" s="46"/>
      <c r="FF87" s="46"/>
      <c r="FG87" s="46"/>
      <c r="FH87" s="46"/>
      <c r="FI87" s="46"/>
      <c r="FJ87" s="46"/>
      <c r="FK87" s="46"/>
      <c r="FL87" s="46"/>
      <c r="FM87" s="46"/>
      <c r="FN87" s="46"/>
      <c r="FO87" s="46"/>
      <c r="FP87" s="46"/>
      <c r="FQ87" s="46"/>
      <c r="FR87" s="46"/>
      <c r="FS87" s="46"/>
      <c r="FT87" s="46"/>
      <c r="FU87" s="46"/>
      <c r="FV87" s="46"/>
      <c r="FW87" s="46"/>
      <c r="FX87" s="46"/>
      <c r="FY87" s="46"/>
      <c r="FZ87" s="46"/>
      <c r="GA87" s="46"/>
      <c r="GB87" s="46"/>
      <c r="GC87" s="46"/>
      <c r="GD87" s="46"/>
      <c r="GE87" s="46"/>
      <c r="GF87" s="46"/>
      <c r="GG87" s="46"/>
      <c r="GH87" s="46"/>
      <c r="GI87" s="46"/>
      <c r="GJ87" s="46"/>
      <c r="GK87" s="46"/>
      <c r="GL87" s="46"/>
      <c r="GM87" s="46"/>
      <c r="GN87" s="46"/>
      <c r="GO87" s="46"/>
      <c r="GP87" s="46"/>
      <c r="GQ87" s="46"/>
      <c r="GR87" s="46"/>
      <c r="GS87" s="46"/>
      <c r="GT87" s="46"/>
      <c r="GU87" s="46"/>
      <c r="GV87" s="46"/>
      <c r="GW87" s="46"/>
      <c r="GX87" s="46"/>
      <c r="GY87" s="46"/>
      <c r="GZ87" s="46"/>
      <c r="HA87" s="46"/>
      <c r="HB87" s="46"/>
      <c r="HC87" s="46"/>
      <c r="HD87" s="46"/>
      <c r="HE87" s="46"/>
      <c r="HF87" s="46"/>
      <c r="HG87" s="46"/>
      <c r="HH87" s="46"/>
      <c r="HI87" s="46"/>
      <c r="HJ87" s="46"/>
      <c r="HK87" s="46"/>
      <c r="HL87" s="46"/>
      <c r="HM87" s="46"/>
      <c r="HN87" s="46"/>
      <c r="HO87" s="46"/>
      <c r="HP87" s="46"/>
      <c r="HQ87" s="46"/>
      <c r="HR87" s="46"/>
      <c r="HS87" s="46"/>
      <c r="HT87" s="46"/>
      <c r="HU87" s="46"/>
      <c r="HV87" s="46"/>
      <c r="HW87" s="46"/>
      <c r="HX87" s="46"/>
      <c r="HY87" s="46"/>
      <c r="HZ87" s="46"/>
      <c r="IA87" s="46"/>
      <c r="IB87" s="46"/>
      <c r="IC87" s="46"/>
      <c r="ID87" s="46"/>
      <c r="IE87" s="46"/>
      <c r="IF87" s="46"/>
      <c r="IG87" s="46"/>
      <c r="IH87" s="46"/>
    </row>
    <row r="88" spans="19:242" ht="30" customHeight="1" thickBot="1" x14ac:dyDescent="0.2">
      <c r="S88" s="10"/>
      <c r="DP88" s="10"/>
      <c r="DQ88" s="10" t="s">
        <v>33</v>
      </c>
      <c r="DR88" s="10"/>
      <c r="DS88" s="10"/>
      <c r="DT88" s="77"/>
      <c r="DU88" s="78" t="s">
        <v>43</v>
      </c>
      <c r="DV88" s="79">
        <v>0</v>
      </c>
      <c r="DW88" s="80">
        <f>DX87</f>
        <v>20</v>
      </c>
      <c r="DX88" s="80">
        <f>DW88+4</f>
        <v>24</v>
      </c>
      <c r="DY88" s="12"/>
      <c r="DZ88" s="3" t="str">
        <f t="shared" si="15"/>
        <v/>
      </c>
      <c r="EA88" s="46"/>
      <c r="EB88" s="46"/>
      <c r="EC88" s="46"/>
      <c r="ED88" s="46"/>
      <c r="EE88" s="46"/>
      <c r="EF88" s="46"/>
      <c r="EG88" s="46"/>
      <c r="EH88" s="46"/>
      <c r="EI88" s="46"/>
      <c r="EJ88" s="46"/>
      <c r="EK88" s="46"/>
      <c r="EL88" s="46"/>
      <c r="EM88" s="46"/>
      <c r="EN88" s="46"/>
      <c r="EO88" s="46"/>
      <c r="EP88" s="46"/>
      <c r="EQ88" s="46"/>
      <c r="ER88" s="46"/>
      <c r="ES88" s="46"/>
      <c r="ET88" s="46"/>
      <c r="EU88" s="46"/>
      <c r="EV88" s="46"/>
      <c r="EW88" s="46"/>
      <c r="EX88" s="46"/>
      <c r="EY88" s="46"/>
      <c r="EZ88" s="46"/>
      <c r="FA88" s="46"/>
      <c r="FB88" s="46"/>
      <c r="FC88" s="46"/>
      <c r="FD88" s="46"/>
      <c r="FE88" s="46"/>
      <c r="FF88" s="46"/>
      <c r="FG88" s="46"/>
      <c r="FH88" s="46"/>
      <c r="FI88" s="46"/>
      <c r="FJ88" s="46"/>
      <c r="FK88" s="46"/>
      <c r="FL88" s="46"/>
      <c r="FM88" s="46"/>
      <c r="FN88" s="46"/>
      <c r="FO88" s="46"/>
      <c r="FP88" s="46"/>
      <c r="FQ88" s="46"/>
      <c r="FR88" s="46"/>
      <c r="FS88" s="46"/>
      <c r="FT88" s="46"/>
      <c r="FU88" s="46"/>
      <c r="FV88" s="46"/>
      <c r="FW88" s="46"/>
      <c r="FX88" s="46"/>
      <c r="FY88" s="46"/>
      <c r="FZ88" s="46"/>
      <c r="GA88" s="46"/>
      <c r="GB88" s="46"/>
      <c r="GC88" s="46"/>
      <c r="GD88" s="46"/>
      <c r="GE88" s="46"/>
      <c r="GF88" s="46"/>
      <c r="GG88" s="46"/>
      <c r="GH88" s="46"/>
      <c r="GI88" s="46"/>
      <c r="GJ88" s="46"/>
      <c r="GK88" s="46"/>
      <c r="GL88" s="46"/>
      <c r="GM88" s="46"/>
      <c r="GN88" s="46"/>
      <c r="GO88" s="46"/>
      <c r="GP88" s="46"/>
      <c r="GQ88" s="46"/>
      <c r="GR88" s="46"/>
      <c r="GS88" s="46"/>
      <c r="GT88" s="46"/>
      <c r="GU88" s="46"/>
      <c r="GV88" s="46"/>
      <c r="GW88" s="46"/>
      <c r="GX88" s="46"/>
      <c r="GY88" s="46"/>
      <c r="GZ88" s="46"/>
      <c r="HA88" s="46"/>
      <c r="HB88" s="46"/>
      <c r="HC88" s="46"/>
      <c r="HD88" s="46"/>
      <c r="HE88" s="46"/>
      <c r="HF88" s="46"/>
      <c r="HG88" s="46"/>
      <c r="HH88" s="46"/>
      <c r="HI88" s="46"/>
      <c r="HJ88" s="46"/>
      <c r="HK88" s="46"/>
      <c r="HL88" s="46"/>
      <c r="HM88" s="46"/>
      <c r="HN88" s="46"/>
      <c r="HO88" s="46"/>
      <c r="HP88" s="46"/>
      <c r="HQ88" s="46"/>
      <c r="HR88" s="46"/>
      <c r="HS88" s="46"/>
      <c r="HT88" s="46"/>
      <c r="HU88" s="46"/>
      <c r="HV88" s="46"/>
      <c r="HW88" s="46"/>
      <c r="HX88" s="46"/>
      <c r="HY88" s="46"/>
      <c r="HZ88" s="46"/>
      <c r="IA88" s="46"/>
      <c r="IB88" s="46"/>
      <c r="IC88" s="46"/>
      <c r="ID88" s="46"/>
      <c r="IE88" s="46"/>
      <c r="IF88" s="46"/>
      <c r="IG88" s="46"/>
      <c r="IH88" s="46"/>
    </row>
    <row r="89" spans="19:242" ht="30" customHeight="1" thickBot="1" x14ac:dyDescent="0.2">
      <c r="S89" s="10"/>
      <c r="DP89" s="10"/>
      <c r="DQ89" s="10" t="s">
        <v>37</v>
      </c>
      <c r="DR89" s="10"/>
      <c r="DS89" s="10"/>
      <c r="DT89" s="77"/>
      <c r="DU89" s="78" t="s">
        <v>43</v>
      </c>
      <c r="DV89" s="79">
        <v>0</v>
      </c>
      <c r="DW89" s="80">
        <f>DX88+1</f>
        <v>25</v>
      </c>
      <c r="DX89" s="80">
        <f>DW89+3</f>
        <v>28</v>
      </c>
      <c r="DY89" s="12"/>
      <c r="DZ89" s="3" t="str">
        <f t="shared" si="15"/>
        <v/>
      </c>
      <c r="EA89" s="46"/>
      <c r="EB89" s="46"/>
      <c r="EC89" s="46"/>
      <c r="ED89" s="46"/>
      <c r="EE89" s="46"/>
      <c r="EF89" s="46"/>
      <c r="EG89" s="46"/>
      <c r="EH89" s="46"/>
      <c r="EI89" s="46"/>
      <c r="EJ89" s="46"/>
      <c r="EK89" s="46"/>
      <c r="EL89" s="46"/>
      <c r="EM89" s="46"/>
      <c r="EN89" s="46"/>
      <c r="EO89" s="46"/>
      <c r="EP89" s="46"/>
      <c r="EQ89" s="46"/>
      <c r="ER89" s="46"/>
      <c r="ES89" s="46"/>
      <c r="ET89" s="46"/>
      <c r="EU89" s="46"/>
      <c r="EV89" s="46"/>
      <c r="EW89" s="46"/>
      <c r="EX89" s="46"/>
      <c r="EY89" s="46"/>
      <c r="EZ89" s="46"/>
      <c r="FA89" s="46"/>
      <c r="FB89" s="46"/>
      <c r="FC89" s="46"/>
      <c r="FD89" s="46"/>
      <c r="FE89" s="46"/>
      <c r="FF89" s="46"/>
      <c r="FG89" s="46"/>
      <c r="FH89" s="46"/>
      <c r="FI89" s="46"/>
      <c r="FJ89" s="46"/>
      <c r="FK89" s="46"/>
      <c r="FL89" s="46"/>
      <c r="FM89" s="46"/>
      <c r="FN89" s="46"/>
      <c r="FO89" s="46"/>
      <c r="FP89" s="46"/>
      <c r="FQ89" s="46"/>
      <c r="FR89" s="46"/>
      <c r="FS89" s="46"/>
      <c r="FT89" s="46"/>
      <c r="FU89" s="46"/>
      <c r="FV89" s="46"/>
      <c r="FW89" s="46"/>
      <c r="FX89" s="46"/>
      <c r="FY89" s="46"/>
      <c r="FZ89" s="46"/>
      <c r="GA89" s="46"/>
      <c r="GB89" s="46"/>
      <c r="GC89" s="46"/>
      <c r="GD89" s="46"/>
      <c r="GE89" s="46"/>
      <c r="GF89" s="46"/>
      <c r="GG89" s="46"/>
      <c r="GH89" s="46"/>
      <c r="GI89" s="46"/>
      <c r="GJ89" s="46"/>
      <c r="GK89" s="46"/>
      <c r="GL89" s="46"/>
      <c r="GM89" s="46"/>
      <c r="GN89" s="46"/>
      <c r="GO89" s="46"/>
      <c r="GP89" s="46"/>
      <c r="GQ89" s="46"/>
      <c r="GR89" s="46"/>
      <c r="GS89" s="46"/>
      <c r="GT89" s="46"/>
      <c r="GU89" s="46"/>
      <c r="GV89" s="46"/>
      <c r="GW89" s="46"/>
      <c r="GX89" s="46"/>
      <c r="GY89" s="46"/>
      <c r="GZ89" s="46"/>
      <c r="HA89" s="46"/>
      <c r="HB89" s="46"/>
      <c r="HC89" s="46"/>
      <c r="HD89" s="46"/>
      <c r="HE89" s="46"/>
      <c r="HF89" s="46"/>
      <c r="HG89" s="46"/>
      <c r="HH89" s="46"/>
      <c r="HI89" s="46"/>
      <c r="HJ89" s="46"/>
      <c r="HK89" s="46"/>
      <c r="HL89" s="46"/>
      <c r="HM89" s="46"/>
      <c r="HN89" s="46"/>
      <c r="HO89" s="46"/>
      <c r="HP89" s="46"/>
      <c r="HQ89" s="46"/>
      <c r="HR89" s="46"/>
      <c r="HS89" s="46"/>
      <c r="HT89" s="46"/>
      <c r="HU89" s="46"/>
      <c r="HV89" s="46"/>
      <c r="HW89" s="46"/>
      <c r="HX89" s="46"/>
      <c r="HY89" s="46"/>
      <c r="HZ89" s="46"/>
      <c r="IA89" s="46"/>
      <c r="IB89" s="46"/>
      <c r="IC89" s="46"/>
      <c r="ID89" s="46"/>
      <c r="IE89" s="46"/>
      <c r="IF89" s="46"/>
      <c r="IG89" s="46"/>
      <c r="IH89" s="46"/>
    </row>
    <row r="90" spans="19:242" ht="30" customHeight="1" thickBot="1" x14ac:dyDescent="0.2">
      <c r="S90" s="10"/>
      <c r="DP90" s="10"/>
      <c r="DQ90" s="10" t="s">
        <v>38</v>
      </c>
      <c r="DR90" s="10"/>
      <c r="DS90" s="10"/>
      <c r="DT90" s="77"/>
      <c r="DU90" s="78" t="s">
        <v>43</v>
      </c>
      <c r="DV90" s="79">
        <v>0</v>
      </c>
      <c r="DW90" s="80">
        <f>DW87+5</f>
        <v>22</v>
      </c>
      <c r="DX90" s="80">
        <f>DW90+3</f>
        <v>25</v>
      </c>
      <c r="DY90" s="12"/>
      <c r="DZ90" s="3" t="str">
        <f t="shared" si="15"/>
        <v/>
      </c>
      <c r="EA90" s="46"/>
      <c r="EB90" s="46"/>
      <c r="EC90" s="46"/>
      <c r="ED90" s="46"/>
      <c r="EE90" s="46"/>
      <c r="EF90" s="46"/>
      <c r="EG90" s="46"/>
      <c r="EH90" s="46"/>
      <c r="EI90" s="46"/>
      <c r="EJ90" s="46"/>
      <c r="EK90" s="46"/>
      <c r="EL90" s="46"/>
      <c r="EM90" s="46"/>
      <c r="EN90" s="46"/>
      <c r="EO90" s="46"/>
      <c r="EP90" s="46"/>
      <c r="EQ90" s="46"/>
      <c r="ER90" s="46"/>
      <c r="ES90" s="46"/>
      <c r="ET90" s="46"/>
      <c r="EU90" s="46"/>
      <c r="EV90" s="46"/>
      <c r="EW90" s="46"/>
      <c r="EX90" s="46"/>
      <c r="EY90" s="46"/>
      <c r="EZ90" s="46"/>
      <c r="FA90" s="46"/>
      <c r="FB90" s="46"/>
      <c r="FC90" s="46"/>
      <c r="FD90" s="46"/>
      <c r="FE90" s="46"/>
      <c r="FF90" s="46"/>
      <c r="FG90" s="46"/>
      <c r="FH90" s="46"/>
      <c r="FI90" s="46"/>
      <c r="FJ90" s="46"/>
      <c r="FK90" s="46"/>
      <c r="FL90" s="46"/>
      <c r="FM90" s="46"/>
      <c r="FN90" s="46"/>
      <c r="FO90" s="46"/>
      <c r="FP90" s="46"/>
      <c r="FQ90" s="46"/>
      <c r="FR90" s="46"/>
      <c r="FS90" s="46"/>
      <c r="FT90" s="46"/>
      <c r="FU90" s="46"/>
      <c r="FV90" s="46"/>
      <c r="FW90" s="46"/>
      <c r="FX90" s="46"/>
      <c r="FY90" s="46"/>
      <c r="FZ90" s="46"/>
      <c r="GA90" s="46"/>
      <c r="GB90" s="46"/>
      <c r="GC90" s="46"/>
      <c r="GD90" s="46"/>
      <c r="GE90" s="46"/>
      <c r="GF90" s="46"/>
      <c r="GG90" s="46"/>
      <c r="GH90" s="46"/>
      <c r="GI90" s="46"/>
      <c r="GJ90" s="46"/>
      <c r="GK90" s="46"/>
      <c r="GL90" s="46"/>
      <c r="GM90" s="46"/>
      <c r="GN90" s="46"/>
      <c r="GO90" s="46"/>
      <c r="GP90" s="46"/>
      <c r="GQ90" s="46"/>
      <c r="GR90" s="46"/>
      <c r="GS90" s="46"/>
      <c r="GT90" s="46"/>
      <c r="GU90" s="46"/>
      <c r="GV90" s="46"/>
      <c r="GW90" s="46"/>
      <c r="GX90" s="46"/>
      <c r="GY90" s="46"/>
      <c r="GZ90" s="46"/>
      <c r="HA90" s="46"/>
      <c r="HB90" s="46"/>
      <c r="HC90" s="46"/>
      <c r="HD90" s="46"/>
      <c r="HE90" s="46"/>
      <c r="HF90" s="46"/>
      <c r="HG90" s="46"/>
      <c r="HH90" s="46"/>
      <c r="HI90" s="46"/>
      <c r="HJ90" s="46"/>
      <c r="HK90" s="46"/>
      <c r="HL90" s="46"/>
      <c r="HM90" s="46"/>
      <c r="HN90" s="46"/>
      <c r="HO90" s="46"/>
      <c r="HP90" s="46"/>
      <c r="HQ90" s="46"/>
      <c r="HR90" s="46"/>
      <c r="HS90" s="46"/>
      <c r="HT90" s="46"/>
      <c r="HU90" s="46"/>
      <c r="HV90" s="46"/>
      <c r="HW90" s="46"/>
      <c r="HX90" s="46"/>
      <c r="HY90" s="46"/>
      <c r="HZ90" s="46"/>
      <c r="IA90" s="46"/>
      <c r="IB90" s="46"/>
      <c r="IC90" s="46"/>
      <c r="ID90" s="46"/>
      <c r="IE90" s="46"/>
      <c r="IF90" s="46"/>
      <c r="IG90" s="46"/>
      <c r="IH90" s="46"/>
    </row>
    <row r="91" spans="19:242" ht="30" customHeight="1" thickBot="1" x14ac:dyDescent="0.2">
      <c r="S91" s="10"/>
      <c r="DP91" s="10"/>
      <c r="DQ91" s="10" t="s">
        <v>39</v>
      </c>
      <c r="DR91" s="10"/>
      <c r="DS91" s="10"/>
      <c r="DT91" s="77"/>
      <c r="DU91" s="78" t="s">
        <v>43</v>
      </c>
      <c r="DV91" s="79">
        <v>0</v>
      </c>
      <c r="DW91" s="80">
        <f>DW87+7</f>
        <v>24</v>
      </c>
      <c r="DX91" s="80">
        <f>DW91+5</f>
        <v>29</v>
      </c>
      <c r="DY91" s="12"/>
      <c r="DZ91" s="3" t="str">
        <f t="shared" si="15"/>
        <v/>
      </c>
      <c r="EA91" s="46"/>
      <c r="EB91" s="46"/>
      <c r="EC91" s="46"/>
      <c r="ED91" s="46"/>
      <c r="EE91" s="46"/>
      <c r="EF91" s="46"/>
      <c r="EG91" s="46"/>
      <c r="EH91" s="46"/>
      <c r="EI91" s="46"/>
      <c r="EJ91" s="46"/>
      <c r="EK91" s="46"/>
      <c r="EL91" s="46"/>
      <c r="EM91" s="46"/>
      <c r="EN91" s="46"/>
      <c r="EO91" s="46"/>
      <c r="EP91" s="46"/>
      <c r="EQ91" s="46"/>
      <c r="ER91" s="46"/>
      <c r="ES91" s="46"/>
      <c r="ET91" s="46"/>
      <c r="EU91" s="46"/>
      <c r="EV91" s="46"/>
      <c r="EW91" s="46"/>
      <c r="EX91" s="46"/>
      <c r="EY91" s="46"/>
      <c r="EZ91" s="46"/>
      <c r="FA91" s="46"/>
      <c r="FB91" s="46"/>
      <c r="FC91" s="46"/>
      <c r="FD91" s="46"/>
      <c r="FE91" s="46"/>
      <c r="FF91" s="46"/>
      <c r="FG91" s="46"/>
      <c r="FH91" s="46"/>
      <c r="FI91" s="46"/>
      <c r="FJ91" s="46"/>
      <c r="FK91" s="46"/>
      <c r="FL91" s="46"/>
      <c r="FM91" s="46"/>
      <c r="FN91" s="46"/>
      <c r="FO91" s="46"/>
      <c r="FP91" s="46"/>
      <c r="FQ91" s="46"/>
      <c r="FR91" s="46"/>
      <c r="FS91" s="46"/>
      <c r="FT91" s="46"/>
      <c r="FU91" s="46"/>
      <c r="FV91" s="46"/>
      <c r="FW91" s="46"/>
      <c r="FX91" s="46"/>
      <c r="FY91" s="46"/>
      <c r="FZ91" s="46"/>
      <c r="GA91" s="46"/>
      <c r="GB91" s="46"/>
      <c r="GC91" s="46"/>
      <c r="GD91" s="46"/>
      <c r="GE91" s="46"/>
      <c r="GF91" s="46"/>
      <c r="GG91" s="46"/>
      <c r="GH91" s="46"/>
      <c r="GI91" s="46"/>
      <c r="GJ91" s="46"/>
      <c r="GK91" s="46"/>
      <c r="GL91" s="46"/>
      <c r="GM91" s="46"/>
      <c r="GN91" s="46"/>
      <c r="GO91" s="46"/>
      <c r="GP91" s="46"/>
      <c r="GQ91" s="46"/>
      <c r="GR91" s="46"/>
      <c r="GS91" s="46"/>
      <c r="GT91" s="46"/>
      <c r="GU91" s="46"/>
      <c r="GV91" s="46"/>
      <c r="GW91" s="46"/>
      <c r="GX91" s="46"/>
      <c r="GY91" s="46"/>
      <c r="GZ91" s="46"/>
      <c r="HA91" s="46"/>
      <c r="HB91" s="46"/>
      <c r="HC91" s="46"/>
      <c r="HD91" s="46"/>
      <c r="HE91" s="46"/>
      <c r="HF91" s="46"/>
      <c r="HG91" s="46"/>
      <c r="HH91" s="46"/>
      <c r="HI91" s="46"/>
      <c r="HJ91" s="46"/>
      <c r="HK91" s="46"/>
      <c r="HL91" s="46"/>
      <c r="HM91" s="46"/>
      <c r="HN91" s="46"/>
      <c r="HO91" s="46"/>
      <c r="HP91" s="46"/>
      <c r="HQ91" s="46"/>
      <c r="HR91" s="46"/>
      <c r="HS91" s="46"/>
      <c r="HT91" s="46"/>
      <c r="HU91" s="46"/>
      <c r="HV91" s="46"/>
      <c r="HW91" s="46"/>
      <c r="HX91" s="46"/>
      <c r="HY91" s="46"/>
      <c r="HZ91" s="46"/>
      <c r="IA91" s="46"/>
      <c r="IB91" s="46"/>
      <c r="IC91" s="46"/>
      <c r="ID91" s="46"/>
      <c r="IE91" s="46"/>
      <c r="IF91" s="46"/>
      <c r="IG91" s="46"/>
      <c r="IH91" s="46"/>
    </row>
    <row r="92" spans="19:242" ht="30" customHeight="1" thickBot="1" x14ac:dyDescent="0.2">
      <c r="S92" s="10"/>
      <c r="DP92" s="10"/>
      <c r="DQ92" s="10" t="s">
        <v>40</v>
      </c>
      <c r="DR92" s="10"/>
      <c r="DS92" s="10"/>
      <c r="DT92" s="35" t="s">
        <v>66</v>
      </c>
      <c r="DU92" s="36"/>
      <c r="DV92" s="37"/>
      <c r="DW92" s="38"/>
      <c r="DX92" s="39" t="s">
        <v>47</v>
      </c>
      <c r="DY92" s="12"/>
      <c r="DZ92" s="3" t="str">
        <f t="shared" si="15"/>
        <v/>
      </c>
      <c r="EA92" s="40"/>
      <c r="EB92" s="40"/>
      <c r="EC92" s="40"/>
      <c r="ED92" s="40"/>
      <c r="EE92" s="40"/>
      <c r="EF92" s="40"/>
      <c r="EG92" s="40"/>
      <c r="EH92" s="40"/>
      <c r="EI92" s="40"/>
      <c r="EJ92" s="40"/>
      <c r="EK92" s="40"/>
      <c r="EL92" s="40"/>
      <c r="EM92" s="40"/>
      <c r="EN92" s="40"/>
      <c r="EO92" s="40"/>
      <c r="EP92" s="40"/>
      <c r="EQ92" s="40"/>
      <c r="ER92" s="40"/>
      <c r="ES92" s="40"/>
      <c r="ET92" s="40"/>
      <c r="EU92" s="40"/>
      <c r="EV92" s="40"/>
      <c r="EW92" s="40"/>
      <c r="EX92" s="40"/>
      <c r="EY92" s="40"/>
      <c r="EZ92" s="40"/>
      <c r="FA92" s="40"/>
      <c r="FB92" s="40"/>
      <c r="FC92" s="40"/>
      <c r="FD92" s="40"/>
      <c r="FE92" s="40"/>
      <c r="FF92" s="40"/>
      <c r="FG92" s="40"/>
      <c r="FH92" s="40"/>
      <c r="FI92" s="40"/>
      <c r="FJ92" s="40"/>
      <c r="FK92" s="40"/>
      <c r="FL92" s="40"/>
      <c r="FM92" s="40"/>
      <c r="FN92" s="40"/>
      <c r="FO92" s="40"/>
      <c r="FP92" s="40"/>
      <c r="FQ92" s="40"/>
      <c r="FR92" s="40"/>
      <c r="FS92" s="40"/>
      <c r="FT92" s="40"/>
      <c r="FU92" s="40"/>
      <c r="FV92" s="40"/>
      <c r="FW92" s="40"/>
      <c r="FX92" s="40"/>
      <c r="FY92" s="40"/>
      <c r="FZ92" s="40"/>
      <c r="GA92" s="40"/>
      <c r="GB92" s="40"/>
      <c r="GC92" s="40"/>
      <c r="GD92" s="40"/>
      <c r="GE92" s="41"/>
      <c r="GF92" s="41"/>
      <c r="GG92" s="41"/>
      <c r="GH92" s="41"/>
      <c r="GI92" s="41"/>
      <c r="GJ92" s="41"/>
      <c r="GK92" s="41"/>
      <c r="GL92" s="41"/>
      <c r="GM92" s="41"/>
      <c r="GN92" s="41"/>
      <c r="GO92" s="41"/>
      <c r="GP92" s="41"/>
      <c r="GQ92" s="41"/>
      <c r="GR92" s="41"/>
      <c r="GS92" s="41"/>
      <c r="GT92" s="41"/>
      <c r="GU92" s="41"/>
      <c r="GV92" s="41"/>
      <c r="GW92" s="41"/>
      <c r="GX92" s="41"/>
      <c r="GY92" s="41"/>
      <c r="GZ92" s="41"/>
      <c r="HA92" s="41"/>
      <c r="HB92" s="41"/>
      <c r="HC92" s="41"/>
      <c r="HD92" s="41"/>
      <c r="HE92" s="41"/>
      <c r="HF92" s="41"/>
      <c r="HG92" s="41"/>
      <c r="HH92" s="41"/>
      <c r="HI92" s="41"/>
      <c r="HJ92" s="41"/>
      <c r="HK92" s="41"/>
      <c r="HL92" s="41"/>
      <c r="HM92" s="41"/>
      <c r="HN92" s="41"/>
      <c r="HO92" s="41"/>
      <c r="HP92" s="41"/>
      <c r="HQ92" s="41"/>
      <c r="HR92" s="41"/>
      <c r="HS92" s="41"/>
      <c r="HT92" s="41"/>
      <c r="HU92" s="41"/>
      <c r="HV92" s="41"/>
      <c r="HW92" s="41"/>
      <c r="HX92" s="41"/>
      <c r="HY92" s="41"/>
      <c r="HZ92" s="41"/>
      <c r="IA92" s="41"/>
      <c r="IB92" s="41"/>
      <c r="IC92" s="41"/>
      <c r="ID92" s="41"/>
      <c r="IE92" s="41"/>
      <c r="IF92" s="41"/>
      <c r="IG92" s="41"/>
      <c r="IH92" s="41"/>
    </row>
    <row r="93" spans="19:242" ht="30" customHeight="1" thickBot="1" x14ac:dyDescent="0.2">
      <c r="S93" s="10"/>
      <c r="DP93" s="10"/>
      <c r="DQ93" s="10" t="s">
        <v>50</v>
      </c>
      <c r="DR93" s="10"/>
      <c r="DS93" s="10"/>
      <c r="DT93" s="42"/>
      <c r="DU93" s="43" t="s">
        <v>43</v>
      </c>
      <c r="DV93" s="44">
        <v>0</v>
      </c>
      <c r="DW93" s="45">
        <f>Project_Start</f>
        <v>45785</v>
      </c>
      <c r="DX93" s="45">
        <f>DW93+3</f>
        <v>45788</v>
      </c>
      <c r="DY93" s="12"/>
      <c r="DZ93" s="3" t="str">
        <f t="shared" si="15"/>
        <v/>
      </c>
      <c r="EA93" s="46"/>
      <c r="EB93" s="46"/>
      <c r="EC93" s="46"/>
      <c r="ED93" s="46"/>
      <c r="EE93" s="46"/>
      <c r="EF93" s="46"/>
      <c r="EG93" s="46"/>
      <c r="EH93" s="46"/>
      <c r="EI93" s="46"/>
      <c r="EJ93" s="46"/>
      <c r="EK93" s="46"/>
      <c r="EL93" s="46"/>
      <c r="EM93" s="46"/>
      <c r="EN93" s="46"/>
      <c r="EO93" s="46"/>
      <c r="EP93" s="46"/>
      <c r="EQ93" s="46"/>
      <c r="ER93" s="46"/>
      <c r="ES93" s="46"/>
      <c r="ET93" s="46"/>
      <c r="EU93" s="46"/>
      <c r="EV93" s="46"/>
      <c r="EW93" s="46"/>
      <c r="EX93" s="46"/>
      <c r="EY93" s="46"/>
      <c r="EZ93" s="46"/>
      <c r="FA93" s="46"/>
      <c r="FB93" s="46"/>
      <c r="FC93" s="46"/>
      <c r="FD93" s="46"/>
      <c r="FE93" s="46"/>
      <c r="FF93" s="46"/>
      <c r="FG93" s="46"/>
      <c r="FH93" s="46"/>
      <c r="FI93" s="46"/>
      <c r="FJ93" s="46"/>
      <c r="FK93" s="46"/>
      <c r="FL93" s="46"/>
      <c r="FM93" s="46"/>
      <c r="FN93" s="46"/>
      <c r="FO93" s="46"/>
      <c r="FP93" s="46"/>
      <c r="FQ93" s="46"/>
      <c r="FR93" s="46"/>
      <c r="FS93" s="46"/>
      <c r="FT93" s="46"/>
      <c r="FU93" s="46"/>
      <c r="FV93" s="46"/>
      <c r="FW93" s="46"/>
      <c r="FX93" s="46"/>
      <c r="FY93" s="46"/>
      <c r="FZ93" s="46"/>
      <c r="GA93" s="46"/>
      <c r="GB93" s="46"/>
      <c r="GC93" s="46"/>
      <c r="GD93" s="46"/>
      <c r="GE93" s="46"/>
      <c r="GF93" s="46"/>
      <c r="GG93" s="46"/>
      <c r="GH93" s="46"/>
      <c r="GI93" s="46"/>
      <c r="GJ93" s="46"/>
      <c r="GK93" s="46"/>
      <c r="GL93" s="46"/>
      <c r="GM93" s="46"/>
      <c r="GN93" s="46"/>
      <c r="GO93" s="46"/>
      <c r="GP93" s="46"/>
      <c r="GQ93" s="46"/>
      <c r="GR93" s="46"/>
      <c r="GS93" s="46"/>
      <c r="GT93" s="46"/>
      <c r="GU93" s="46"/>
      <c r="GV93" s="46"/>
      <c r="GW93" s="46"/>
      <c r="GX93" s="46"/>
      <c r="GY93" s="46"/>
      <c r="GZ93" s="46"/>
      <c r="HA93" s="46"/>
      <c r="HB93" s="46"/>
      <c r="HC93" s="46"/>
      <c r="HD93" s="46"/>
      <c r="HE93" s="46"/>
      <c r="HF93" s="46"/>
      <c r="HG93" s="46"/>
      <c r="HH93" s="46"/>
      <c r="HI93" s="46"/>
      <c r="HJ93" s="46"/>
      <c r="HK93" s="46"/>
      <c r="HL93" s="46"/>
      <c r="HM93" s="46"/>
      <c r="HN93" s="46"/>
      <c r="HO93" s="46"/>
      <c r="HP93" s="46"/>
      <c r="HQ93" s="46"/>
      <c r="HR93" s="46"/>
      <c r="HS93" s="46"/>
      <c r="HT93" s="46"/>
      <c r="HU93" s="46"/>
      <c r="HV93" s="46"/>
      <c r="HW93" s="46"/>
      <c r="HX93" s="46"/>
      <c r="HY93" s="46"/>
      <c r="HZ93" s="46"/>
      <c r="IA93" s="46"/>
      <c r="IB93" s="46"/>
      <c r="IC93" s="46"/>
      <c r="ID93" s="46"/>
      <c r="IE93" s="46"/>
      <c r="IF93" s="46"/>
      <c r="IG93" s="46"/>
      <c r="IH93" s="46"/>
    </row>
    <row r="94" spans="19:242" ht="30" customHeight="1" thickBot="1" x14ac:dyDescent="0.2">
      <c r="S94" s="10"/>
      <c r="DP94" s="10"/>
      <c r="DQ94" s="10" t="s">
        <v>22</v>
      </c>
      <c r="DR94" s="10"/>
      <c r="DS94" s="10"/>
      <c r="DT94" s="47"/>
      <c r="DU94" s="48" t="s">
        <v>43</v>
      </c>
      <c r="DV94" s="49">
        <v>0</v>
      </c>
      <c r="DW94" s="50">
        <f>DX93</f>
        <v>45788</v>
      </c>
      <c r="DX94" s="50">
        <f>DW94+2</f>
        <v>45790</v>
      </c>
      <c r="DY94" s="12"/>
      <c r="DZ94" s="3" t="str">
        <f t="shared" si="15"/>
        <v/>
      </c>
      <c r="EA94" s="46"/>
      <c r="EB94" s="46"/>
      <c r="EC94" s="46"/>
      <c r="ED94" s="46"/>
      <c r="EE94" s="46"/>
      <c r="EF94" s="46"/>
      <c r="EG94" s="46"/>
      <c r="EH94" s="46"/>
      <c r="EI94" s="46"/>
      <c r="EJ94" s="46"/>
      <c r="EK94" s="46"/>
      <c r="EL94" s="46"/>
      <c r="EM94" s="51"/>
      <c r="EN94" s="51"/>
      <c r="EO94" s="46"/>
      <c r="EP94" s="46"/>
      <c r="EQ94" s="46"/>
      <c r="ER94" s="46"/>
      <c r="ES94" s="46"/>
      <c r="ET94" s="46"/>
      <c r="EU94" s="46"/>
      <c r="EV94" s="46"/>
      <c r="EW94" s="46"/>
      <c r="EX94" s="46"/>
      <c r="EY94" s="46"/>
      <c r="EZ94" s="46"/>
      <c r="FA94" s="46"/>
      <c r="FB94" s="46"/>
      <c r="FC94" s="46"/>
      <c r="FD94" s="46"/>
      <c r="FE94" s="46"/>
      <c r="FF94" s="46"/>
      <c r="FG94" s="46"/>
      <c r="FH94" s="46"/>
      <c r="FI94" s="46"/>
      <c r="FJ94" s="46"/>
      <c r="FK94" s="46"/>
      <c r="FL94" s="46"/>
      <c r="FM94" s="46"/>
      <c r="FN94" s="46"/>
      <c r="FO94" s="46"/>
      <c r="FP94" s="46"/>
      <c r="FQ94" s="46"/>
      <c r="FR94" s="46"/>
      <c r="FS94" s="46"/>
      <c r="FT94" s="46"/>
      <c r="FU94" s="46"/>
      <c r="FV94" s="46"/>
      <c r="FW94" s="46"/>
      <c r="FX94" s="46"/>
      <c r="FY94" s="46"/>
      <c r="FZ94" s="46"/>
      <c r="GA94" s="46"/>
      <c r="GB94" s="46"/>
      <c r="GC94" s="46"/>
      <c r="GD94" s="46"/>
      <c r="GE94" s="46"/>
      <c r="GF94" s="46"/>
      <c r="GG94" s="46"/>
      <c r="GH94" s="46"/>
      <c r="GI94" s="46"/>
      <c r="GJ94" s="46"/>
      <c r="GK94" s="46"/>
      <c r="GL94" s="46"/>
      <c r="GM94" s="46"/>
      <c r="GN94" s="46"/>
      <c r="GO94" s="46"/>
      <c r="GP94" s="46"/>
      <c r="GQ94" s="46"/>
      <c r="GR94" s="46"/>
      <c r="GS94" s="46"/>
      <c r="GT94" s="46"/>
      <c r="GU94" s="46"/>
      <c r="GV94" s="46"/>
      <c r="GW94" s="46"/>
      <c r="GX94" s="46"/>
      <c r="GY94" s="46"/>
      <c r="GZ94" s="46"/>
      <c r="HA94" s="46"/>
      <c r="HB94" s="46"/>
      <c r="HC94" s="46"/>
      <c r="HD94" s="46"/>
      <c r="HE94" s="46"/>
      <c r="HF94" s="46"/>
      <c r="HG94" s="46"/>
      <c r="HH94" s="46"/>
      <c r="HI94" s="46"/>
      <c r="HJ94" s="46"/>
      <c r="HK94" s="46"/>
      <c r="HL94" s="46"/>
      <c r="HM94" s="46"/>
      <c r="HN94" s="46"/>
      <c r="HO94" s="46"/>
      <c r="HP94" s="46"/>
      <c r="HQ94" s="46"/>
      <c r="HR94" s="46"/>
      <c r="HS94" s="46"/>
      <c r="HT94" s="46"/>
      <c r="HU94" s="46"/>
      <c r="HV94" s="46"/>
      <c r="HW94" s="46"/>
      <c r="HX94" s="46"/>
      <c r="HY94" s="46"/>
      <c r="HZ94" s="46"/>
      <c r="IA94" s="46"/>
      <c r="IB94" s="46"/>
      <c r="IC94" s="46"/>
      <c r="ID94" s="46"/>
      <c r="IE94" s="46"/>
      <c r="IF94" s="46"/>
      <c r="IG94" s="46"/>
      <c r="IH94" s="46"/>
    </row>
    <row r="95" spans="19:242" ht="30" customHeight="1" thickBot="1" x14ac:dyDescent="0.2">
      <c r="S95" s="10"/>
      <c r="DP95" s="10"/>
      <c r="DQ95" s="10" t="s">
        <v>23</v>
      </c>
      <c r="DR95" s="10"/>
      <c r="DS95" s="10"/>
      <c r="DT95" s="47"/>
      <c r="DU95" s="48" t="s">
        <v>43</v>
      </c>
      <c r="DV95" s="49">
        <v>0</v>
      </c>
      <c r="DW95" s="50">
        <f>DX94</f>
        <v>45790</v>
      </c>
      <c r="DX95" s="50">
        <f>DW95+4</f>
        <v>45794</v>
      </c>
      <c r="DY95" s="12"/>
      <c r="DZ95" s="3" t="str">
        <f t="shared" si="15"/>
        <v/>
      </c>
      <c r="EA95" s="46"/>
      <c r="EB95" s="46"/>
      <c r="EC95" s="46"/>
      <c r="ED95" s="46"/>
      <c r="EE95" s="46"/>
      <c r="EF95" s="46"/>
      <c r="EG95" s="46"/>
      <c r="EH95" s="46"/>
      <c r="EI95" s="46"/>
      <c r="EJ95" s="46"/>
      <c r="EK95" s="46"/>
      <c r="EL95" s="46"/>
      <c r="EM95" s="46"/>
      <c r="EN95" s="46"/>
      <c r="EO95" s="46"/>
      <c r="EP95" s="46"/>
      <c r="EQ95" s="46"/>
      <c r="ER95" s="46"/>
      <c r="ES95" s="46"/>
      <c r="ET95" s="46"/>
      <c r="EU95" s="46"/>
      <c r="EV95" s="46"/>
      <c r="EW95" s="46"/>
      <c r="EX95" s="46"/>
      <c r="EY95" s="46"/>
      <c r="EZ95" s="46"/>
      <c r="FA95" s="46"/>
      <c r="FB95" s="46"/>
      <c r="FC95" s="46"/>
      <c r="FD95" s="46"/>
      <c r="FE95" s="46"/>
      <c r="FF95" s="46"/>
      <c r="FG95" s="46"/>
      <c r="FH95" s="46"/>
      <c r="FI95" s="46"/>
      <c r="FJ95" s="46"/>
      <c r="FK95" s="46"/>
      <c r="FL95" s="46"/>
      <c r="FM95" s="46"/>
      <c r="FN95" s="46"/>
      <c r="FO95" s="46"/>
      <c r="FP95" s="46"/>
      <c r="FQ95" s="46"/>
      <c r="FR95" s="46"/>
      <c r="FS95" s="46"/>
      <c r="FT95" s="46"/>
      <c r="FU95" s="46"/>
      <c r="FV95" s="46"/>
      <c r="FW95" s="46"/>
      <c r="FX95" s="46"/>
      <c r="FY95" s="46"/>
      <c r="FZ95" s="46"/>
      <c r="GA95" s="46"/>
      <c r="GB95" s="46"/>
      <c r="GC95" s="46"/>
      <c r="GD95" s="46"/>
      <c r="GE95" s="46"/>
      <c r="GF95" s="46"/>
      <c r="GG95" s="46"/>
      <c r="GH95" s="46"/>
      <c r="GI95" s="46"/>
      <c r="GJ95" s="46"/>
      <c r="GK95" s="46"/>
      <c r="GL95" s="46"/>
      <c r="GM95" s="46"/>
      <c r="GN95" s="46"/>
      <c r="GO95" s="46"/>
      <c r="GP95" s="46"/>
      <c r="GQ95" s="46"/>
      <c r="GR95" s="46"/>
      <c r="GS95" s="46"/>
      <c r="GT95" s="46"/>
      <c r="GU95" s="46"/>
      <c r="GV95" s="46"/>
      <c r="GW95" s="46"/>
      <c r="GX95" s="46"/>
      <c r="GY95" s="46"/>
      <c r="GZ95" s="46"/>
      <c r="HA95" s="46"/>
      <c r="HB95" s="46"/>
      <c r="HC95" s="46"/>
      <c r="HD95" s="46"/>
      <c r="HE95" s="46"/>
      <c r="HF95" s="46"/>
      <c r="HG95" s="46"/>
      <c r="HH95" s="46"/>
      <c r="HI95" s="46"/>
      <c r="HJ95" s="46"/>
      <c r="HK95" s="46"/>
      <c r="HL95" s="46"/>
      <c r="HM95" s="46"/>
      <c r="HN95" s="46"/>
      <c r="HO95" s="46"/>
      <c r="HP95" s="46"/>
      <c r="HQ95" s="46"/>
      <c r="HR95" s="46"/>
      <c r="HS95" s="46"/>
      <c r="HT95" s="46"/>
      <c r="HU95" s="46"/>
      <c r="HV95" s="46"/>
      <c r="HW95" s="46"/>
      <c r="HX95" s="46"/>
      <c r="HY95" s="46"/>
      <c r="HZ95" s="46"/>
      <c r="IA95" s="46"/>
      <c r="IB95" s="46"/>
      <c r="IC95" s="46"/>
      <c r="ID95" s="46"/>
      <c r="IE95" s="46"/>
      <c r="IF95" s="46"/>
      <c r="IG95" s="46"/>
      <c r="IH95" s="46"/>
    </row>
    <row r="96" spans="19:242" ht="30" customHeight="1" thickBot="1" x14ac:dyDescent="0.2">
      <c r="S96" s="10"/>
      <c r="DP96" s="10"/>
      <c r="DQ96" s="10" t="s">
        <v>24</v>
      </c>
      <c r="DR96" s="10"/>
      <c r="DS96" s="10"/>
      <c r="DT96" s="47"/>
      <c r="DU96" s="48" t="s">
        <v>43</v>
      </c>
      <c r="DV96" s="49">
        <v>0</v>
      </c>
      <c r="DW96" s="50">
        <f>DX95</f>
        <v>45794</v>
      </c>
      <c r="DX96" s="50">
        <f>DW96+5</f>
        <v>45799</v>
      </c>
      <c r="DY96" s="12"/>
      <c r="DZ96" s="3" t="str">
        <f t="shared" si="15"/>
        <v/>
      </c>
      <c r="EA96" s="46"/>
      <c r="EB96" s="46"/>
      <c r="EC96" s="46"/>
      <c r="ED96" s="46"/>
      <c r="EE96" s="46"/>
      <c r="EF96" s="46"/>
      <c r="EG96" s="46"/>
      <c r="EH96" s="46"/>
      <c r="EI96" s="46"/>
      <c r="EJ96" s="46"/>
      <c r="EK96" s="46"/>
      <c r="EL96" s="46"/>
      <c r="EM96" s="46"/>
      <c r="EN96" s="46"/>
      <c r="EO96" s="46"/>
      <c r="EP96" s="46"/>
      <c r="EQ96" s="51"/>
      <c r="ER96" s="46"/>
      <c r="ES96" s="46"/>
      <c r="ET96" s="46"/>
      <c r="EU96" s="46"/>
      <c r="EV96" s="46"/>
      <c r="EW96" s="46"/>
      <c r="EX96" s="46"/>
      <c r="EY96" s="46"/>
      <c r="EZ96" s="46"/>
      <c r="FA96" s="46"/>
      <c r="FB96" s="46"/>
      <c r="FC96" s="46"/>
      <c r="FD96" s="46"/>
      <c r="FE96" s="46"/>
      <c r="FF96" s="46"/>
      <c r="FG96" s="46"/>
      <c r="FH96" s="46"/>
      <c r="FI96" s="46"/>
      <c r="FJ96" s="46"/>
      <c r="FK96" s="46"/>
      <c r="FL96" s="46"/>
      <c r="FM96" s="46"/>
      <c r="FN96" s="46"/>
      <c r="FO96" s="46"/>
      <c r="FP96" s="46"/>
      <c r="FQ96" s="46"/>
      <c r="FR96" s="46"/>
      <c r="FS96" s="46"/>
      <c r="FT96" s="46"/>
      <c r="FU96" s="46"/>
      <c r="FV96" s="46"/>
      <c r="FW96" s="46"/>
      <c r="FX96" s="46"/>
      <c r="FY96" s="46"/>
      <c r="FZ96" s="46"/>
      <c r="GA96" s="46"/>
      <c r="GB96" s="46"/>
      <c r="GC96" s="46"/>
      <c r="GD96" s="46"/>
      <c r="GE96" s="46"/>
      <c r="GF96" s="46"/>
      <c r="GG96" s="46"/>
      <c r="GH96" s="46"/>
      <c r="GI96" s="46"/>
      <c r="GJ96" s="46"/>
      <c r="GK96" s="46"/>
      <c r="GL96" s="46"/>
      <c r="GM96" s="46"/>
      <c r="GN96" s="46"/>
      <c r="GO96" s="46"/>
      <c r="GP96" s="46"/>
      <c r="GQ96" s="46"/>
      <c r="GR96" s="46"/>
      <c r="GS96" s="46"/>
      <c r="GT96" s="46"/>
      <c r="GU96" s="46"/>
      <c r="GV96" s="46"/>
      <c r="GW96" s="46"/>
      <c r="GX96" s="46"/>
      <c r="GY96" s="46"/>
      <c r="GZ96" s="46"/>
      <c r="HA96" s="46"/>
      <c r="HB96" s="46"/>
      <c r="HC96" s="46"/>
      <c r="HD96" s="46"/>
      <c r="HE96" s="46"/>
      <c r="HF96" s="46"/>
      <c r="HG96" s="46"/>
      <c r="HH96" s="46"/>
      <c r="HI96" s="46"/>
      <c r="HJ96" s="46"/>
      <c r="HK96" s="46"/>
      <c r="HL96" s="46"/>
      <c r="HM96" s="46"/>
      <c r="HN96" s="46"/>
      <c r="HO96" s="46"/>
      <c r="HP96" s="46"/>
      <c r="HQ96" s="46"/>
      <c r="HR96" s="46"/>
      <c r="HS96" s="46"/>
      <c r="HT96" s="46"/>
      <c r="HU96" s="46"/>
      <c r="HV96" s="46"/>
      <c r="HW96" s="46"/>
      <c r="HX96" s="46"/>
      <c r="HY96" s="46"/>
      <c r="HZ96" s="46"/>
      <c r="IA96" s="46"/>
      <c r="IB96" s="46"/>
      <c r="IC96" s="46"/>
      <c r="ID96" s="46"/>
      <c r="IE96" s="46"/>
      <c r="IF96" s="46"/>
      <c r="IG96" s="46"/>
      <c r="IH96" s="46"/>
    </row>
    <row r="97" spans="19:242" ht="30" customHeight="1" thickBot="1" x14ac:dyDescent="0.2">
      <c r="S97" s="10"/>
      <c r="DP97" s="10"/>
      <c r="DQ97" s="10" t="s">
        <v>25</v>
      </c>
      <c r="DR97" s="10"/>
      <c r="DS97" s="10"/>
      <c r="DT97" s="47"/>
      <c r="DU97" s="48" t="s">
        <v>43</v>
      </c>
      <c r="DV97" s="49">
        <v>0</v>
      </c>
      <c r="DW97" s="50">
        <f>DW94+1</f>
        <v>45789</v>
      </c>
      <c r="DX97" s="50">
        <f>DW97+2</f>
        <v>45791</v>
      </c>
      <c r="DY97" s="12"/>
      <c r="DZ97" s="3" t="str">
        <f t="shared" si="15"/>
        <v/>
      </c>
      <c r="EA97" s="46"/>
      <c r="EB97" s="46"/>
      <c r="EC97" s="46"/>
      <c r="ED97" s="46"/>
      <c r="EE97" s="46"/>
      <c r="EF97" s="46"/>
      <c r="EG97" s="46"/>
      <c r="EH97" s="46"/>
      <c r="EI97" s="46"/>
      <c r="EJ97" s="46"/>
      <c r="EK97" s="46"/>
      <c r="EL97" s="46"/>
      <c r="EM97" s="46"/>
      <c r="EN97" s="46"/>
      <c r="EO97" s="46"/>
      <c r="EP97" s="46"/>
      <c r="EQ97" s="46"/>
      <c r="ER97" s="46"/>
      <c r="ES97" s="46"/>
      <c r="ET97" s="46"/>
      <c r="EU97" s="46"/>
      <c r="EV97" s="46"/>
      <c r="EW97" s="46"/>
      <c r="EX97" s="46"/>
      <c r="EY97" s="46"/>
      <c r="EZ97" s="46"/>
      <c r="FA97" s="46"/>
      <c r="FB97" s="46"/>
      <c r="FC97" s="46"/>
      <c r="FD97" s="46"/>
      <c r="FE97" s="46"/>
      <c r="FF97" s="46"/>
      <c r="FG97" s="46"/>
      <c r="FH97" s="46"/>
      <c r="FI97" s="46"/>
      <c r="FJ97" s="46"/>
      <c r="FK97" s="46"/>
      <c r="FL97" s="46"/>
      <c r="FM97" s="46"/>
      <c r="FN97" s="46"/>
      <c r="FO97" s="46"/>
      <c r="FP97" s="46"/>
      <c r="FQ97" s="46"/>
      <c r="FR97" s="46"/>
      <c r="FS97" s="46"/>
      <c r="FT97" s="46"/>
      <c r="FU97" s="46"/>
      <c r="FV97" s="46"/>
      <c r="FW97" s="46"/>
      <c r="FX97" s="46"/>
      <c r="FY97" s="46"/>
      <c r="FZ97" s="46"/>
      <c r="GA97" s="46"/>
      <c r="GB97" s="46"/>
      <c r="GC97" s="46"/>
      <c r="GD97" s="46"/>
      <c r="GE97" s="46"/>
      <c r="GF97" s="46"/>
      <c r="GG97" s="46"/>
      <c r="GH97" s="46"/>
      <c r="GI97" s="46"/>
      <c r="GJ97" s="46"/>
      <c r="GK97" s="46"/>
      <c r="GL97" s="46"/>
      <c r="GM97" s="46"/>
      <c r="GN97" s="46"/>
      <c r="GO97" s="46"/>
      <c r="GP97" s="46"/>
      <c r="GQ97" s="46"/>
      <c r="GR97" s="46"/>
      <c r="GS97" s="46"/>
      <c r="GT97" s="46"/>
      <c r="GU97" s="46"/>
      <c r="GV97" s="46"/>
      <c r="GW97" s="46"/>
      <c r="GX97" s="46"/>
      <c r="GY97" s="46"/>
      <c r="GZ97" s="46"/>
      <c r="HA97" s="46"/>
      <c r="HB97" s="46"/>
      <c r="HC97" s="46"/>
      <c r="HD97" s="46"/>
      <c r="HE97" s="46"/>
      <c r="HF97" s="46"/>
      <c r="HG97" s="46"/>
      <c r="HH97" s="46"/>
      <c r="HI97" s="46"/>
      <c r="HJ97" s="46"/>
      <c r="HK97" s="46"/>
      <c r="HL97" s="46"/>
      <c r="HM97" s="46"/>
      <c r="HN97" s="46"/>
      <c r="HO97" s="46"/>
      <c r="HP97" s="46"/>
      <c r="HQ97" s="46"/>
      <c r="HR97" s="46"/>
      <c r="HS97" s="46"/>
      <c r="HT97" s="46"/>
      <c r="HU97" s="46"/>
      <c r="HV97" s="46"/>
      <c r="HW97" s="46"/>
      <c r="HX97" s="46"/>
      <c r="HY97" s="46"/>
      <c r="HZ97" s="46"/>
      <c r="IA97" s="46"/>
      <c r="IB97" s="46"/>
      <c r="IC97" s="46"/>
      <c r="ID97" s="46"/>
      <c r="IE97" s="46"/>
      <c r="IF97" s="46"/>
      <c r="IG97" s="46"/>
      <c r="IH97" s="46"/>
    </row>
    <row r="98" spans="19:242" ht="30" customHeight="1" thickBot="1" x14ac:dyDescent="0.2">
      <c r="S98" s="10"/>
      <c r="DP98" s="10"/>
      <c r="DQ98" s="10" t="s">
        <v>26</v>
      </c>
      <c r="DR98" s="10"/>
      <c r="DS98" s="10"/>
      <c r="DT98" s="52" t="s">
        <v>64</v>
      </c>
      <c r="DU98" s="53"/>
      <c r="DV98" s="54"/>
      <c r="DW98" s="55"/>
      <c r="DX98" s="56"/>
      <c r="DY98" s="12"/>
      <c r="DZ98" s="3" t="str">
        <f t="shared" si="15"/>
        <v/>
      </c>
      <c r="EA98" s="41"/>
      <c r="EB98" s="41"/>
      <c r="EC98" s="41"/>
      <c r="ED98" s="41"/>
      <c r="EE98" s="41"/>
      <c r="EF98" s="41"/>
      <c r="EG98" s="41"/>
      <c r="EH98" s="41"/>
      <c r="EI98" s="41"/>
      <c r="EJ98" s="41"/>
      <c r="EK98" s="41"/>
      <c r="EL98" s="41"/>
      <c r="EM98" s="41"/>
      <c r="EN98" s="41"/>
      <c r="EO98" s="41"/>
      <c r="EP98" s="41"/>
      <c r="EQ98" s="41"/>
      <c r="ER98" s="41"/>
      <c r="ES98" s="41"/>
      <c r="ET98" s="41"/>
      <c r="EU98" s="41"/>
      <c r="EV98" s="41"/>
      <c r="EW98" s="41"/>
      <c r="EX98" s="41"/>
      <c r="EY98" s="41"/>
      <c r="EZ98" s="41"/>
      <c r="FA98" s="41"/>
      <c r="FB98" s="41"/>
      <c r="FC98" s="41"/>
      <c r="FD98" s="41"/>
      <c r="FE98" s="41"/>
      <c r="FF98" s="41"/>
      <c r="FG98" s="41"/>
      <c r="FH98" s="41"/>
      <c r="FI98" s="41"/>
      <c r="FJ98" s="41"/>
      <c r="FK98" s="41"/>
      <c r="FL98" s="41"/>
      <c r="FM98" s="41"/>
      <c r="FN98" s="41"/>
      <c r="FO98" s="41"/>
      <c r="FP98" s="41"/>
      <c r="FQ98" s="41"/>
      <c r="FR98" s="41"/>
      <c r="FS98" s="41"/>
      <c r="FT98" s="41"/>
      <c r="FU98" s="41"/>
      <c r="FV98" s="41"/>
      <c r="FW98" s="41"/>
      <c r="FX98" s="41"/>
      <c r="FY98" s="41"/>
      <c r="FZ98" s="41"/>
      <c r="GA98" s="41"/>
      <c r="GB98" s="41"/>
      <c r="GC98" s="41"/>
      <c r="GD98" s="41"/>
      <c r="GE98" s="41"/>
      <c r="GF98" s="41"/>
      <c r="GG98" s="41"/>
      <c r="GH98" s="41"/>
      <c r="GI98" s="41"/>
      <c r="GJ98" s="41"/>
      <c r="GK98" s="41"/>
      <c r="GL98" s="41"/>
      <c r="GM98" s="41"/>
      <c r="GN98" s="41"/>
      <c r="GO98" s="41"/>
      <c r="GP98" s="41"/>
      <c r="GQ98" s="41"/>
      <c r="GR98" s="41"/>
      <c r="GS98" s="41"/>
      <c r="GT98" s="41"/>
      <c r="GU98" s="41"/>
      <c r="GV98" s="41"/>
      <c r="GW98" s="41"/>
      <c r="GX98" s="41"/>
      <c r="GY98" s="41"/>
      <c r="GZ98" s="41"/>
      <c r="HA98" s="41"/>
      <c r="HB98" s="41"/>
      <c r="HC98" s="41"/>
      <c r="HD98" s="41"/>
      <c r="HE98" s="41"/>
      <c r="HF98" s="41"/>
      <c r="HG98" s="41"/>
      <c r="HH98" s="41"/>
      <c r="HI98" s="41"/>
      <c r="HJ98" s="41"/>
      <c r="HK98" s="41"/>
      <c r="HL98" s="41"/>
      <c r="HM98" s="41"/>
      <c r="HN98" s="41"/>
      <c r="HO98" s="41"/>
      <c r="HP98" s="41"/>
      <c r="HQ98" s="41"/>
      <c r="HR98" s="41"/>
      <c r="HS98" s="41"/>
      <c r="HT98" s="41"/>
      <c r="HU98" s="41"/>
      <c r="HV98" s="41"/>
      <c r="HW98" s="41"/>
      <c r="HX98" s="41"/>
      <c r="HY98" s="41"/>
      <c r="HZ98" s="41"/>
      <c r="IA98" s="41"/>
      <c r="IB98" s="41"/>
      <c r="IC98" s="41"/>
      <c r="ID98" s="41"/>
      <c r="IE98" s="41"/>
      <c r="IF98" s="41"/>
      <c r="IG98" s="41"/>
      <c r="IH98" s="41"/>
    </row>
    <row r="99" spans="19:242" ht="30" customHeight="1" thickBot="1" x14ac:dyDescent="0.2">
      <c r="S99" s="10"/>
      <c r="DP99" s="10"/>
      <c r="DQ99" s="10" t="s">
        <v>51</v>
      </c>
      <c r="DR99" s="10"/>
      <c r="DS99" s="10"/>
      <c r="DT99" s="57"/>
      <c r="DU99" s="58" t="s">
        <v>43</v>
      </c>
      <c r="DV99" s="59">
        <v>0</v>
      </c>
      <c r="DW99" s="60">
        <f>DW97+1</f>
        <v>45790</v>
      </c>
      <c r="DX99" s="60">
        <f>DW99+4</f>
        <v>45794</v>
      </c>
      <c r="DY99" s="12"/>
      <c r="DZ99" s="3" t="str">
        <f t="shared" si="15"/>
        <v/>
      </c>
      <c r="EA99" s="46"/>
      <c r="EB99" s="46"/>
      <c r="EC99" s="46"/>
      <c r="ED99" s="46"/>
      <c r="EE99" s="46"/>
      <c r="EF99" s="46"/>
      <c r="EG99" s="46"/>
      <c r="EH99" s="46"/>
      <c r="EI99" s="46"/>
      <c r="EJ99" s="46"/>
      <c r="EK99" s="46"/>
      <c r="EL99" s="46"/>
      <c r="EM99" s="46"/>
      <c r="EN99" s="46"/>
      <c r="EO99" s="46"/>
      <c r="EP99" s="46"/>
      <c r="EQ99" s="46"/>
      <c r="ER99" s="46"/>
      <c r="ES99" s="46"/>
      <c r="ET99" s="46"/>
      <c r="EU99" s="46"/>
      <c r="EV99" s="46"/>
      <c r="EW99" s="46"/>
      <c r="EX99" s="46"/>
      <c r="EY99" s="46"/>
      <c r="EZ99" s="46"/>
      <c r="FA99" s="46"/>
      <c r="FB99" s="46"/>
      <c r="FC99" s="46"/>
      <c r="FD99" s="46"/>
      <c r="FE99" s="46"/>
      <c r="FF99" s="46"/>
      <c r="FG99" s="46"/>
      <c r="FH99" s="46"/>
      <c r="FI99" s="46"/>
      <c r="FJ99" s="46"/>
      <c r="FK99" s="46"/>
      <c r="FL99" s="46"/>
      <c r="FM99" s="46"/>
      <c r="FN99" s="46"/>
      <c r="FO99" s="46"/>
      <c r="FP99" s="46"/>
      <c r="FQ99" s="46"/>
      <c r="FR99" s="46"/>
      <c r="FS99" s="46"/>
      <c r="FT99" s="46"/>
      <c r="FU99" s="46"/>
      <c r="FV99" s="46"/>
      <c r="FW99" s="46"/>
      <c r="FX99" s="46"/>
      <c r="FY99" s="46"/>
      <c r="FZ99" s="46"/>
      <c r="GA99" s="46"/>
      <c r="GB99" s="46"/>
      <c r="GC99" s="46"/>
      <c r="GD99" s="46"/>
      <c r="GE99" s="46"/>
      <c r="GF99" s="46"/>
      <c r="GG99" s="46"/>
      <c r="GH99" s="46"/>
      <c r="GI99" s="46"/>
      <c r="GJ99" s="46"/>
      <c r="GK99" s="46"/>
      <c r="GL99" s="46"/>
      <c r="GM99" s="46"/>
      <c r="GN99" s="46"/>
      <c r="GO99" s="46"/>
      <c r="GP99" s="46"/>
      <c r="GQ99" s="46"/>
      <c r="GR99" s="46"/>
      <c r="GS99" s="46"/>
      <c r="GT99" s="46"/>
      <c r="GU99" s="46"/>
      <c r="GV99" s="46"/>
      <c r="GW99" s="46"/>
      <c r="GX99" s="46"/>
      <c r="GY99" s="46"/>
      <c r="GZ99" s="46"/>
      <c r="HA99" s="46"/>
      <c r="HB99" s="46"/>
      <c r="HC99" s="46"/>
      <c r="HD99" s="46"/>
      <c r="HE99" s="46"/>
      <c r="HF99" s="46"/>
      <c r="HG99" s="46"/>
      <c r="HH99" s="46"/>
      <c r="HI99" s="46"/>
      <c r="HJ99" s="46"/>
      <c r="HK99" s="46"/>
      <c r="HL99" s="46"/>
      <c r="HM99" s="46"/>
      <c r="HN99" s="46"/>
      <c r="HO99" s="46"/>
      <c r="HP99" s="46"/>
      <c r="HQ99" s="46"/>
      <c r="HR99" s="46"/>
      <c r="HS99" s="46"/>
      <c r="HT99" s="46"/>
      <c r="HU99" s="46"/>
      <c r="HV99" s="46"/>
      <c r="HW99" s="46"/>
      <c r="HX99" s="46"/>
      <c r="HY99" s="46"/>
      <c r="HZ99" s="46"/>
      <c r="IA99" s="46"/>
      <c r="IB99" s="46"/>
      <c r="IC99" s="46"/>
      <c r="ID99" s="46"/>
      <c r="IE99" s="46"/>
      <c r="IF99" s="46"/>
      <c r="IG99" s="46"/>
      <c r="IH99" s="46"/>
    </row>
    <row r="100" spans="19:242" ht="30" customHeight="1" thickBot="1" x14ac:dyDescent="0.2">
      <c r="S100" s="10"/>
      <c r="DP100" s="10"/>
      <c r="DQ100" s="10" t="s">
        <v>52</v>
      </c>
      <c r="DR100" s="10"/>
      <c r="DS100" s="10"/>
      <c r="DT100" s="57"/>
      <c r="DU100" s="58" t="s">
        <v>43</v>
      </c>
      <c r="DV100" s="59">
        <v>0</v>
      </c>
      <c r="DW100" s="60">
        <f>DW99+2</f>
        <v>45792</v>
      </c>
      <c r="DX100" s="60">
        <f>DW100+5</f>
        <v>45797</v>
      </c>
      <c r="DY100" s="12"/>
      <c r="DZ100" s="3" t="str">
        <f t="shared" si="15"/>
        <v/>
      </c>
      <c r="EA100" s="46"/>
      <c r="EB100" s="46"/>
      <c r="EC100" s="46"/>
      <c r="ED100" s="46"/>
      <c r="EE100" s="46"/>
      <c r="EF100" s="46"/>
      <c r="EG100" s="46"/>
      <c r="EH100" s="46"/>
      <c r="EI100" s="46"/>
      <c r="EJ100" s="46"/>
      <c r="EK100" s="46"/>
      <c r="EL100" s="46"/>
      <c r="EM100" s="51"/>
      <c r="EN100" s="51"/>
      <c r="EO100" s="46"/>
      <c r="EP100" s="46"/>
      <c r="EQ100" s="46"/>
      <c r="ER100" s="46"/>
      <c r="ES100" s="46"/>
      <c r="ET100" s="46"/>
      <c r="EU100" s="46"/>
      <c r="EV100" s="46"/>
      <c r="EW100" s="46"/>
      <c r="EX100" s="46"/>
      <c r="EY100" s="46"/>
      <c r="EZ100" s="46"/>
      <c r="FA100" s="46"/>
      <c r="FB100" s="46"/>
      <c r="FC100" s="46"/>
      <c r="FD100" s="46"/>
      <c r="FE100" s="46"/>
      <c r="FF100" s="46"/>
      <c r="FG100" s="46"/>
      <c r="FH100" s="46"/>
      <c r="FI100" s="46"/>
      <c r="FJ100" s="46"/>
      <c r="FK100" s="46"/>
      <c r="FL100" s="46"/>
      <c r="FM100" s="46"/>
      <c r="FN100" s="46"/>
      <c r="FO100" s="46"/>
      <c r="FP100" s="46"/>
      <c r="FQ100" s="46"/>
      <c r="FR100" s="46"/>
      <c r="FS100" s="46"/>
      <c r="FT100" s="46"/>
      <c r="FU100" s="46"/>
      <c r="FV100" s="46"/>
      <c r="FW100" s="46"/>
      <c r="FX100" s="46"/>
      <c r="FY100" s="46"/>
      <c r="FZ100" s="46"/>
      <c r="GA100" s="46"/>
      <c r="GB100" s="46"/>
      <c r="GC100" s="46"/>
      <c r="GD100" s="46"/>
      <c r="GE100" s="46"/>
      <c r="GF100" s="46"/>
      <c r="GG100" s="46"/>
      <c r="GH100" s="46"/>
      <c r="GI100" s="46"/>
      <c r="GJ100" s="46"/>
      <c r="GK100" s="46"/>
      <c r="GL100" s="46"/>
      <c r="GM100" s="46"/>
      <c r="GN100" s="46"/>
      <c r="GO100" s="46"/>
      <c r="GP100" s="46"/>
      <c r="GQ100" s="46"/>
      <c r="GR100" s="46"/>
      <c r="GS100" s="46"/>
      <c r="GT100" s="46"/>
      <c r="GU100" s="46"/>
      <c r="GV100" s="46"/>
      <c r="GW100" s="46"/>
      <c r="GX100" s="46"/>
      <c r="GY100" s="46"/>
      <c r="GZ100" s="46"/>
      <c r="HA100" s="46"/>
      <c r="HB100" s="46"/>
      <c r="HC100" s="46"/>
      <c r="HD100" s="46"/>
      <c r="HE100" s="46"/>
      <c r="HF100" s="46"/>
      <c r="HG100" s="46"/>
      <c r="HH100" s="46"/>
      <c r="HI100" s="46"/>
      <c r="HJ100" s="46"/>
      <c r="HK100" s="46"/>
      <c r="HL100" s="46"/>
      <c r="HM100" s="46"/>
      <c r="HN100" s="46"/>
      <c r="HO100" s="46"/>
      <c r="HP100" s="46"/>
      <c r="HQ100" s="46"/>
      <c r="HR100" s="46"/>
      <c r="HS100" s="46"/>
      <c r="HT100" s="46"/>
      <c r="HU100" s="46"/>
      <c r="HV100" s="46"/>
      <c r="HW100" s="46"/>
      <c r="HX100" s="46"/>
      <c r="HY100" s="46"/>
      <c r="HZ100" s="46"/>
      <c r="IA100" s="46"/>
      <c r="IB100" s="46"/>
      <c r="IC100" s="46"/>
      <c r="ID100" s="46"/>
      <c r="IE100" s="46"/>
      <c r="IF100" s="46"/>
      <c r="IG100" s="46"/>
      <c r="IH100" s="46"/>
    </row>
    <row r="101" spans="19:242" ht="30" customHeight="1" thickBot="1" x14ac:dyDescent="0.2">
      <c r="DP101" s="10"/>
      <c r="DQ101" s="10" t="s">
        <v>27</v>
      </c>
      <c r="DR101" s="10"/>
      <c r="DS101" s="10"/>
      <c r="DT101" s="57"/>
      <c r="DU101" s="58" t="s">
        <v>43</v>
      </c>
      <c r="DV101" s="59">
        <v>0</v>
      </c>
      <c r="DW101" s="60">
        <f>DX100</f>
        <v>45797</v>
      </c>
      <c r="DX101" s="60">
        <f>DW101+3</f>
        <v>45800</v>
      </c>
      <c r="DY101" s="12"/>
      <c r="DZ101" s="3" t="str">
        <f t="shared" si="15"/>
        <v/>
      </c>
      <c r="EA101" s="46"/>
      <c r="EB101" s="46"/>
      <c r="EC101" s="46"/>
      <c r="ED101" s="46"/>
      <c r="EE101" s="46"/>
      <c r="EF101" s="46"/>
      <c r="EG101" s="46"/>
      <c r="EH101" s="46"/>
      <c r="EI101" s="46"/>
      <c r="EJ101" s="46"/>
      <c r="EK101" s="46"/>
      <c r="EL101" s="46"/>
      <c r="EM101" s="46"/>
      <c r="EN101" s="46"/>
      <c r="EO101" s="46"/>
      <c r="EP101" s="46"/>
      <c r="EQ101" s="46"/>
      <c r="ER101" s="46"/>
      <c r="ES101" s="46"/>
      <c r="ET101" s="46"/>
      <c r="EU101" s="46"/>
      <c r="EV101" s="46"/>
      <c r="EW101" s="46"/>
      <c r="EX101" s="46"/>
      <c r="EY101" s="46"/>
      <c r="EZ101" s="46"/>
      <c r="FA101" s="46"/>
      <c r="FB101" s="46"/>
      <c r="FC101" s="46"/>
      <c r="FD101" s="46"/>
      <c r="FE101" s="46"/>
      <c r="FF101" s="46"/>
      <c r="FG101" s="46"/>
      <c r="FH101" s="46"/>
      <c r="FI101" s="46"/>
      <c r="FJ101" s="46"/>
      <c r="FK101" s="46"/>
      <c r="FL101" s="46"/>
      <c r="FM101" s="46"/>
      <c r="FN101" s="46"/>
      <c r="FO101" s="46"/>
      <c r="FP101" s="46"/>
      <c r="FQ101" s="46"/>
      <c r="FR101" s="46"/>
      <c r="FS101" s="46"/>
      <c r="FT101" s="46"/>
      <c r="FU101" s="46"/>
      <c r="FV101" s="46"/>
      <c r="FW101" s="46"/>
      <c r="FX101" s="46"/>
      <c r="FY101" s="46"/>
      <c r="FZ101" s="46"/>
      <c r="GA101" s="46"/>
      <c r="GB101" s="46"/>
      <c r="GC101" s="46"/>
      <c r="GD101" s="46"/>
      <c r="GE101" s="46"/>
      <c r="GF101" s="46"/>
      <c r="GG101" s="46"/>
      <c r="GH101" s="46"/>
      <c r="GI101" s="46"/>
      <c r="GJ101" s="46"/>
      <c r="GK101" s="46"/>
      <c r="GL101" s="46"/>
      <c r="GM101" s="46"/>
      <c r="GN101" s="46"/>
      <c r="GO101" s="46"/>
      <c r="GP101" s="46"/>
      <c r="GQ101" s="46"/>
      <c r="GR101" s="46"/>
      <c r="GS101" s="46"/>
      <c r="GT101" s="46"/>
      <c r="GU101" s="46"/>
      <c r="GV101" s="46"/>
      <c r="GW101" s="46"/>
      <c r="GX101" s="46"/>
      <c r="GY101" s="46"/>
      <c r="GZ101" s="46"/>
      <c r="HA101" s="46"/>
      <c r="HB101" s="46"/>
      <c r="HC101" s="46"/>
      <c r="HD101" s="46"/>
      <c r="HE101" s="46"/>
      <c r="HF101" s="46"/>
      <c r="HG101" s="46"/>
      <c r="HH101" s="46"/>
      <c r="HI101" s="46"/>
      <c r="HJ101" s="46"/>
      <c r="HK101" s="46"/>
      <c r="HL101" s="46"/>
      <c r="HM101" s="46"/>
      <c r="HN101" s="46"/>
      <c r="HO101" s="46"/>
      <c r="HP101" s="46"/>
      <c r="HQ101" s="46"/>
      <c r="HR101" s="46"/>
      <c r="HS101" s="46"/>
      <c r="HT101" s="46"/>
      <c r="HU101" s="46"/>
      <c r="HV101" s="46"/>
      <c r="HW101" s="46"/>
      <c r="HX101" s="46"/>
      <c r="HY101" s="46"/>
      <c r="HZ101" s="46"/>
      <c r="IA101" s="46"/>
      <c r="IB101" s="46"/>
      <c r="IC101" s="46"/>
      <c r="ID101" s="46"/>
      <c r="IE101" s="46"/>
      <c r="IF101" s="46"/>
      <c r="IG101" s="46"/>
      <c r="IH101" s="46"/>
    </row>
    <row r="102" spans="19:242" ht="30" customHeight="1" thickBot="1" x14ac:dyDescent="0.2">
      <c r="DP102" s="10"/>
      <c r="DQ102" s="10" t="s">
        <v>28</v>
      </c>
      <c r="DR102" s="10"/>
      <c r="DS102" s="10"/>
      <c r="DT102" s="57"/>
      <c r="DU102" s="58" t="s">
        <v>43</v>
      </c>
      <c r="DV102" s="59">
        <v>0</v>
      </c>
      <c r="DW102" s="60">
        <f>DW101</f>
        <v>45797</v>
      </c>
      <c r="DX102" s="60">
        <f>DW102+2</f>
        <v>45799</v>
      </c>
      <c r="DY102" s="12"/>
      <c r="DZ102" s="3" t="str">
        <f t="shared" si="15"/>
        <v/>
      </c>
      <c r="EA102" s="46"/>
      <c r="EB102" s="46"/>
      <c r="EC102" s="46"/>
      <c r="ED102" s="46"/>
      <c r="EE102" s="46"/>
      <c r="EF102" s="46"/>
      <c r="EG102" s="46"/>
      <c r="EH102" s="46"/>
      <c r="EI102" s="46"/>
      <c r="EJ102" s="46"/>
      <c r="EK102" s="46"/>
      <c r="EL102" s="46"/>
      <c r="EM102" s="46"/>
      <c r="EN102" s="46"/>
      <c r="EO102" s="46"/>
      <c r="EP102" s="46"/>
      <c r="EQ102" s="51"/>
      <c r="ER102" s="46"/>
      <c r="ES102" s="46"/>
      <c r="ET102" s="46"/>
      <c r="EU102" s="46"/>
      <c r="EV102" s="46"/>
      <c r="EW102" s="46"/>
      <c r="EX102" s="46"/>
      <c r="EY102" s="46"/>
      <c r="EZ102" s="46"/>
      <c r="FA102" s="46"/>
      <c r="FB102" s="46"/>
      <c r="FC102" s="46"/>
      <c r="FD102" s="46"/>
      <c r="FE102" s="46"/>
      <c r="FF102" s="46"/>
      <c r="FG102" s="46"/>
      <c r="FH102" s="46"/>
      <c r="FI102" s="46"/>
      <c r="FJ102" s="46"/>
      <c r="FK102" s="46"/>
      <c r="FL102" s="46"/>
      <c r="FM102" s="46"/>
      <c r="FN102" s="46"/>
      <c r="FO102" s="46"/>
      <c r="FP102" s="46"/>
      <c r="FQ102" s="46"/>
      <c r="FR102" s="46"/>
      <c r="FS102" s="46"/>
      <c r="FT102" s="46"/>
      <c r="FU102" s="46"/>
      <c r="FV102" s="46"/>
      <c r="FW102" s="46"/>
      <c r="FX102" s="46"/>
      <c r="FY102" s="46"/>
      <c r="FZ102" s="46"/>
      <c r="GA102" s="46"/>
      <c r="GB102" s="46"/>
      <c r="GC102" s="46"/>
      <c r="GD102" s="46"/>
      <c r="GE102" s="46"/>
      <c r="GF102" s="46"/>
      <c r="GG102" s="46"/>
      <c r="GH102" s="46"/>
      <c r="GI102" s="46"/>
      <c r="GJ102" s="46"/>
      <c r="GK102" s="46"/>
      <c r="GL102" s="46"/>
      <c r="GM102" s="46"/>
      <c r="GN102" s="46"/>
      <c r="GO102" s="46"/>
      <c r="GP102" s="46"/>
      <c r="GQ102" s="46"/>
      <c r="GR102" s="46"/>
      <c r="GS102" s="46"/>
      <c r="GT102" s="46"/>
      <c r="GU102" s="46"/>
      <c r="GV102" s="46"/>
      <c r="GW102" s="46"/>
      <c r="GX102" s="46"/>
      <c r="GY102" s="46"/>
      <c r="GZ102" s="46"/>
      <c r="HA102" s="46"/>
      <c r="HB102" s="46"/>
      <c r="HC102" s="46"/>
      <c r="HD102" s="46"/>
      <c r="HE102" s="46"/>
      <c r="HF102" s="46"/>
      <c r="HG102" s="46"/>
      <c r="HH102" s="46"/>
      <c r="HI102" s="46"/>
      <c r="HJ102" s="46"/>
      <c r="HK102" s="46"/>
      <c r="HL102" s="46"/>
      <c r="HM102" s="46"/>
      <c r="HN102" s="46"/>
      <c r="HO102" s="46"/>
      <c r="HP102" s="46"/>
      <c r="HQ102" s="46"/>
      <c r="HR102" s="46"/>
      <c r="HS102" s="46"/>
      <c r="HT102" s="46"/>
      <c r="HU102" s="46"/>
      <c r="HV102" s="46"/>
      <c r="HW102" s="46"/>
      <c r="HX102" s="46"/>
      <c r="HY102" s="46"/>
      <c r="HZ102" s="46"/>
      <c r="IA102" s="46"/>
      <c r="IB102" s="46"/>
      <c r="IC102" s="46"/>
      <c r="ID102" s="46"/>
      <c r="IE102" s="46"/>
      <c r="IF102" s="46"/>
      <c r="IG102" s="46"/>
      <c r="IH102" s="46"/>
    </row>
    <row r="103" spans="19:242" ht="30" customHeight="1" thickBot="1" x14ac:dyDescent="0.2">
      <c r="DP103" s="10"/>
      <c r="DQ103" s="10" t="s">
        <v>29</v>
      </c>
      <c r="DR103" s="10"/>
      <c r="DS103" s="10"/>
      <c r="DT103" s="57"/>
      <c r="DU103" s="58" t="s">
        <v>43</v>
      </c>
      <c r="DV103" s="59">
        <v>0</v>
      </c>
      <c r="DW103" s="60">
        <f>DW102</f>
        <v>45797</v>
      </c>
      <c r="DX103" s="60">
        <f>DW103+3</f>
        <v>45800</v>
      </c>
      <c r="DY103" s="12"/>
      <c r="DZ103" s="3" t="str">
        <f t="shared" si="15"/>
        <v/>
      </c>
      <c r="EA103" s="46"/>
      <c r="EB103" s="46"/>
      <c r="EC103" s="46"/>
      <c r="ED103" s="46"/>
      <c r="EE103" s="46"/>
      <c r="EF103" s="46"/>
      <c r="EG103" s="46"/>
      <c r="EH103" s="46"/>
      <c r="EI103" s="46"/>
      <c r="EJ103" s="46"/>
      <c r="EK103" s="46"/>
      <c r="EL103" s="46"/>
      <c r="EM103" s="46"/>
      <c r="EN103" s="46"/>
      <c r="EO103" s="46"/>
      <c r="EP103" s="46"/>
      <c r="EQ103" s="46"/>
      <c r="ER103" s="46"/>
      <c r="ES103" s="46"/>
      <c r="ET103" s="46"/>
      <c r="EU103" s="46"/>
      <c r="EV103" s="46"/>
      <c r="EW103" s="46"/>
      <c r="EX103" s="46"/>
      <c r="EY103" s="46"/>
      <c r="EZ103" s="46"/>
      <c r="FA103" s="46"/>
      <c r="FB103" s="46"/>
      <c r="FC103" s="46"/>
      <c r="FD103" s="46"/>
      <c r="FE103" s="46"/>
      <c r="FF103" s="46"/>
      <c r="FG103" s="46"/>
      <c r="FH103" s="46"/>
      <c r="FI103" s="46"/>
      <c r="FJ103" s="46"/>
      <c r="FK103" s="46"/>
      <c r="FL103" s="46"/>
      <c r="FM103" s="46"/>
      <c r="FN103" s="46"/>
      <c r="FO103" s="46"/>
      <c r="FP103" s="46"/>
      <c r="FQ103" s="46"/>
      <c r="FR103" s="46"/>
      <c r="FS103" s="46"/>
      <c r="FT103" s="46"/>
      <c r="FU103" s="46"/>
      <c r="FV103" s="46"/>
      <c r="FW103" s="46"/>
      <c r="FX103" s="46"/>
      <c r="FY103" s="46"/>
      <c r="FZ103" s="46"/>
      <c r="GA103" s="46"/>
      <c r="GB103" s="46"/>
      <c r="GC103" s="46"/>
      <c r="GD103" s="46"/>
      <c r="GE103" s="46"/>
      <c r="GF103" s="46"/>
      <c r="GG103" s="46"/>
      <c r="GH103" s="46"/>
      <c r="GI103" s="46"/>
      <c r="GJ103" s="46"/>
      <c r="GK103" s="46"/>
      <c r="GL103" s="46"/>
      <c r="GM103" s="46"/>
      <c r="GN103" s="46"/>
      <c r="GO103" s="46"/>
      <c r="GP103" s="46"/>
      <c r="GQ103" s="46"/>
      <c r="GR103" s="46"/>
      <c r="GS103" s="46"/>
      <c r="GT103" s="46"/>
      <c r="GU103" s="46"/>
      <c r="GV103" s="46"/>
      <c r="GW103" s="46"/>
      <c r="GX103" s="46"/>
      <c r="GY103" s="46"/>
      <c r="GZ103" s="46"/>
      <c r="HA103" s="46"/>
      <c r="HB103" s="46"/>
      <c r="HC103" s="46"/>
      <c r="HD103" s="46"/>
      <c r="HE103" s="46"/>
      <c r="HF103" s="46"/>
      <c r="HG103" s="46"/>
      <c r="HH103" s="46"/>
      <c r="HI103" s="46"/>
      <c r="HJ103" s="46"/>
      <c r="HK103" s="46"/>
      <c r="HL103" s="46"/>
      <c r="HM103" s="46"/>
      <c r="HN103" s="46"/>
      <c r="HO103" s="46"/>
      <c r="HP103" s="46"/>
      <c r="HQ103" s="46"/>
      <c r="HR103" s="46"/>
      <c r="HS103" s="46"/>
      <c r="HT103" s="46"/>
      <c r="HU103" s="46"/>
      <c r="HV103" s="46"/>
      <c r="HW103" s="46"/>
      <c r="HX103" s="46"/>
      <c r="HY103" s="46"/>
      <c r="HZ103" s="46"/>
      <c r="IA103" s="46"/>
      <c r="IB103" s="46"/>
      <c r="IC103" s="46"/>
      <c r="ID103" s="46"/>
      <c r="IE103" s="46"/>
      <c r="IF103" s="46"/>
      <c r="IG103" s="46"/>
      <c r="IH103" s="46"/>
    </row>
    <row r="104" spans="19:242" ht="30" customHeight="1" x14ac:dyDescent="0.15">
      <c r="DP104" s="10"/>
      <c r="DQ104" s="10" t="s">
        <v>30</v>
      </c>
      <c r="DR104" s="10"/>
      <c r="DS104" s="10"/>
      <c r="DT104" s="91" t="s">
        <v>56</v>
      </c>
      <c r="DU104" s="92"/>
      <c r="DV104" s="93"/>
      <c r="DW104" s="94"/>
      <c r="DX104" s="95" t="s">
        <v>57</v>
      </c>
    </row>
    <row r="105" spans="19:242" ht="30" customHeight="1" x14ac:dyDescent="0.15">
      <c r="DP105" s="10"/>
      <c r="DQ105" s="10" t="s">
        <v>31</v>
      </c>
      <c r="DR105" s="10"/>
      <c r="DS105" s="10"/>
      <c r="DW105" s="2"/>
    </row>
    <row r="106" spans="19:242" ht="30" customHeight="1" x14ac:dyDescent="0.15">
      <c r="DP106" s="10"/>
      <c r="DQ106" s="10" t="s">
        <v>53</v>
      </c>
      <c r="DR106" s="10"/>
      <c r="DS106" s="10"/>
      <c r="DT106" s="10"/>
      <c r="DU106" s="10"/>
      <c r="DV106" s="10"/>
      <c r="DW106" s="10"/>
      <c r="DX106" s="10"/>
      <c r="DY106" s="10"/>
      <c r="DZ106" s="10"/>
      <c r="EA106" s="10"/>
      <c r="EB106" s="10"/>
      <c r="EC106" s="10"/>
      <c r="ED106" s="10"/>
      <c r="EE106" s="10"/>
      <c r="EF106" s="10"/>
      <c r="EG106" s="10"/>
      <c r="EH106" s="10"/>
      <c r="EI106" s="10"/>
      <c r="EJ106" s="10"/>
      <c r="EK106" s="10"/>
      <c r="EL106" s="10"/>
      <c r="EM106" s="10"/>
      <c r="EN106" s="10"/>
      <c r="EO106" s="10"/>
      <c r="EP106" s="10"/>
      <c r="EQ106" s="10"/>
      <c r="ER106" s="10"/>
      <c r="ES106" s="10"/>
      <c r="ET106" s="10"/>
      <c r="EU106" s="10"/>
      <c r="EV106" s="10"/>
      <c r="EW106" s="10"/>
      <c r="EX106" s="10"/>
      <c r="EY106" s="10"/>
      <c r="EZ106" s="10"/>
      <c r="FA106" s="10"/>
      <c r="FB106" s="10"/>
      <c r="FC106" s="10"/>
      <c r="FD106" s="10"/>
      <c r="FE106" s="10"/>
      <c r="FF106" s="10"/>
      <c r="FG106" s="10"/>
      <c r="FH106" s="10"/>
      <c r="FI106" s="10"/>
      <c r="FJ106" s="10"/>
      <c r="FK106" s="10"/>
      <c r="FL106" s="10"/>
      <c r="FM106" s="10"/>
      <c r="FN106" s="10"/>
      <c r="FO106" s="10"/>
      <c r="FP106" s="10"/>
      <c r="FQ106" s="10"/>
      <c r="FR106" s="10"/>
      <c r="FS106" s="10"/>
      <c r="FT106" s="10"/>
      <c r="FU106" s="10"/>
      <c r="FV106" s="10"/>
      <c r="FW106" s="10"/>
      <c r="FX106" s="10"/>
      <c r="FY106" s="10"/>
      <c r="FZ106" s="10"/>
      <c r="GA106" s="10"/>
      <c r="GB106" s="10"/>
      <c r="GC106" s="10"/>
      <c r="GD106" s="10"/>
      <c r="GE106" s="10"/>
      <c r="GF106" s="10"/>
      <c r="GG106" s="10"/>
      <c r="GH106" s="10"/>
      <c r="GI106" s="10"/>
      <c r="GJ106" s="10"/>
      <c r="GK106" s="10"/>
      <c r="GL106" s="10"/>
      <c r="GM106" s="10"/>
      <c r="GN106" s="10"/>
      <c r="GO106" s="10"/>
      <c r="GP106" s="10"/>
      <c r="GQ106" s="10"/>
      <c r="GR106" s="10"/>
      <c r="GS106" s="10"/>
      <c r="GT106" s="10"/>
      <c r="GU106" s="10"/>
      <c r="GV106" s="10"/>
      <c r="GW106" s="10"/>
      <c r="GX106" s="10"/>
      <c r="GY106" s="10"/>
      <c r="GZ106" s="10"/>
      <c r="HA106" s="10"/>
      <c r="HB106" s="10"/>
      <c r="HC106" s="10"/>
      <c r="HD106" s="10"/>
      <c r="HE106" s="10"/>
      <c r="HF106" s="10"/>
      <c r="HG106" s="10"/>
      <c r="HH106" s="10"/>
      <c r="HI106" s="10"/>
      <c r="HJ106" s="10"/>
      <c r="HK106" s="10"/>
      <c r="HL106" s="10"/>
      <c r="HM106" s="10"/>
      <c r="HN106" s="10"/>
      <c r="HO106" s="10"/>
      <c r="HP106" s="10"/>
      <c r="HQ106" s="10"/>
      <c r="HR106" s="10"/>
      <c r="HS106" s="10"/>
      <c r="HT106" s="10"/>
      <c r="HU106" s="10"/>
      <c r="HV106" s="10"/>
      <c r="HW106" s="10"/>
      <c r="HX106" s="10"/>
      <c r="HY106" s="10"/>
      <c r="HZ106" s="10"/>
      <c r="IA106" s="10"/>
      <c r="IB106" s="10"/>
      <c r="IC106" s="10"/>
      <c r="ID106" s="10"/>
      <c r="IE106" s="10"/>
      <c r="IF106" s="10"/>
    </row>
    <row r="107" spans="19:242" ht="30" customHeight="1" x14ac:dyDescent="0.15">
      <c r="DP107" s="10"/>
      <c r="DQ107" s="10" t="s">
        <v>32</v>
      </c>
      <c r="DR107" s="10"/>
      <c r="DS107" s="10"/>
      <c r="DT107" s="10"/>
      <c r="DU107" s="10"/>
      <c r="DV107" s="10"/>
      <c r="DW107" s="10"/>
      <c r="DX107" s="10"/>
      <c r="DY107" s="10"/>
      <c r="DZ107" s="10"/>
      <c r="EA107" s="10"/>
      <c r="EB107" s="10"/>
      <c r="EC107" s="10"/>
      <c r="ED107" s="10"/>
      <c r="EE107" s="10"/>
      <c r="EF107" s="10"/>
      <c r="EG107" s="10"/>
      <c r="EH107" s="10"/>
      <c r="EI107" s="10"/>
      <c r="EJ107" s="10"/>
      <c r="EK107" s="10"/>
      <c r="EL107" s="10"/>
      <c r="EM107" s="10"/>
      <c r="EN107" s="10"/>
      <c r="EO107" s="10"/>
      <c r="EP107" s="10"/>
      <c r="EQ107" s="10"/>
      <c r="ER107" s="10"/>
      <c r="ES107" s="10"/>
      <c r="ET107" s="10"/>
      <c r="EU107" s="10"/>
      <c r="EV107" s="10"/>
      <c r="EW107" s="10"/>
      <c r="EX107" s="10"/>
      <c r="EY107" s="10"/>
      <c r="EZ107" s="10"/>
      <c r="FA107" s="10"/>
      <c r="FB107" s="10"/>
      <c r="FC107" s="10"/>
      <c r="FD107" s="10"/>
      <c r="FE107" s="10"/>
      <c r="FF107" s="10"/>
      <c r="FG107" s="10"/>
      <c r="FH107" s="10"/>
      <c r="FI107" s="10"/>
      <c r="FJ107" s="10"/>
      <c r="FK107" s="10"/>
      <c r="FL107" s="10"/>
      <c r="FM107" s="10"/>
      <c r="FN107" s="10"/>
      <c r="FO107" s="10"/>
      <c r="FP107" s="10"/>
      <c r="FQ107" s="10"/>
      <c r="FR107" s="10"/>
      <c r="FS107" s="10"/>
      <c r="FT107" s="10"/>
      <c r="FU107" s="10"/>
      <c r="FV107" s="10"/>
      <c r="FW107" s="10"/>
      <c r="FX107" s="10"/>
      <c r="FY107" s="10"/>
      <c r="FZ107" s="10"/>
      <c r="GA107" s="10"/>
      <c r="GB107" s="10"/>
      <c r="GC107" s="10"/>
      <c r="GD107" s="10"/>
      <c r="GE107" s="10"/>
      <c r="GF107" s="10"/>
      <c r="GG107" s="10"/>
      <c r="GH107" s="10"/>
      <c r="GI107" s="10"/>
      <c r="GJ107" s="10"/>
      <c r="GK107" s="10"/>
      <c r="GL107" s="10"/>
      <c r="GM107" s="10"/>
      <c r="GN107" s="10"/>
      <c r="GO107" s="10"/>
      <c r="GP107" s="10"/>
      <c r="GQ107" s="10"/>
      <c r="GR107" s="10"/>
      <c r="GS107" s="10"/>
      <c r="GT107" s="10"/>
      <c r="GU107" s="10"/>
      <c r="GV107" s="10"/>
      <c r="GW107" s="10"/>
      <c r="GX107" s="10"/>
      <c r="GY107" s="10"/>
      <c r="GZ107" s="10"/>
      <c r="HA107" s="10"/>
      <c r="HB107" s="10"/>
      <c r="HC107" s="10"/>
      <c r="HD107" s="10"/>
      <c r="HE107" s="10"/>
      <c r="HF107" s="10"/>
      <c r="HG107" s="10"/>
      <c r="HH107" s="10"/>
      <c r="HI107" s="10"/>
      <c r="HJ107" s="10"/>
      <c r="HK107" s="10"/>
      <c r="HL107" s="10"/>
      <c r="HM107" s="10"/>
      <c r="HN107" s="10"/>
      <c r="HO107" s="10"/>
      <c r="HP107" s="10"/>
      <c r="HQ107" s="10"/>
      <c r="HR107" s="10"/>
      <c r="HS107" s="10"/>
      <c r="HT107" s="10"/>
      <c r="HU107" s="10"/>
      <c r="HV107" s="10"/>
      <c r="HW107" s="10"/>
      <c r="HX107" s="10"/>
      <c r="HY107" s="10"/>
      <c r="HZ107" s="10"/>
      <c r="IA107" s="10"/>
      <c r="IB107" s="10"/>
      <c r="IC107" s="10"/>
      <c r="ID107" s="10"/>
      <c r="IE107" s="10"/>
      <c r="IF107" s="10"/>
    </row>
    <row r="108" spans="19:242" ht="30" customHeight="1" x14ac:dyDescent="0.15">
      <c r="DP108" s="10"/>
      <c r="DQ108" s="10" t="s">
        <v>33</v>
      </c>
      <c r="DR108" s="10"/>
      <c r="DS108" s="10"/>
      <c r="DT108" s="10"/>
      <c r="DU108" s="10"/>
      <c r="DV108" s="10"/>
      <c r="DW108" s="10"/>
      <c r="DX108" s="10"/>
      <c r="DY108" s="10"/>
      <c r="DZ108" s="10"/>
      <c r="EA108" s="10"/>
      <c r="EB108" s="10"/>
      <c r="EC108" s="10"/>
      <c r="ED108" s="10"/>
      <c r="EE108" s="10"/>
      <c r="EF108" s="10"/>
      <c r="EG108" s="10"/>
      <c r="EH108" s="10"/>
      <c r="EI108" s="10"/>
      <c r="EJ108" s="10"/>
      <c r="EK108" s="10"/>
      <c r="EL108" s="10"/>
      <c r="EM108" s="10"/>
      <c r="EN108" s="10"/>
      <c r="EO108" s="10"/>
      <c r="EP108" s="10"/>
      <c r="EQ108" s="10"/>
      <c r="ER108" s="10"/>
      <c r="ES108" s="10"/>
      <c r="ET108" s="10"/>
      <c r="EU108" s="10"/>
      <c r="EV108" s="10"/>
      <c r="EW108" s="10"/>
      <c r="EX108" s="10"/>
      <c r="EY108" s="10"/>
      <c r="EZ108" s="10"/>
      <c r="FA108" s="10"/>
      <c r="FB108" s="10"/>
      <c r="FC108" s="10"/>
      <c r="FD108" s="10"/>
      <c r="FE108" s="10"/>
      <c r="FF108" s="10"/>
      <c r="FG108" s="10"/>
      <c r="FH108" s="10"/>
      <c r="FI108" s="10"/>
      <c r="FJ108" s="10"/>
      <c r="FK108" s="10"/>
      <c r="FL108" s="10"/>
      <c r="FM108" s="10"/>
      <c r="FN108" s="10"/>
      <c r="FO108" s="10"/>
      <c r="FP108" s="10"/>
      <c r="FQ108" s="10"/>
      <c r="FR108" s="10"/>
      <c r="FS108" s="10"/>
      <c r="FT108" s="10"/>
      <c r="FU108" s="10"/>
      <c r="FV108" s="10"/>
      <c r="FW108" s="10"/>
      <c r="FX108" s="10"/>
      <c r="FY108" s="10"/>
      <c r="FZ108" s="10"/>
      <c r="GA108" s="10"/>
      <c r="GB108" s="10"/>
      <c r="GC108" s="10"/>
      <c r="GD108" s="10"/>
      <c r="GE108" s="10"/>
      <c r="GF108" s="10"/>
      <c r="GG108" s="10"/>
      <c r="GH108" s="10"/>
      <c r="GI108" s="10"/>
      <c r="GJ108" s="10"/>
      <c r="GK108" s="10"/>
      <c r="GL108" s="10"/>
      <c r="GM108" s="10"/>
      <c r="GN108" s="10"/>
      <c r="GO108" s="10"/>
      <c r="GP108" s="10"/>
      <c r="GQ108" s="10"/>
      <c r="GR108" s="10"/>
      <c r="GS108" s="10"/>
      <c r="GT108" s="10"/>
      <c r="GU108" s="10"/>
      <c r="GV108" s="10"/>
      <c r="GW108" s="10"/>
      <c r="GX108" s="10"/>
      <c r="GY108" s="10"/>
      <c r="GZ108" s="10"/>
      <c r="HA108" s="10"/>
      <c r="HB108" s="10"/>
      <c r="HC108" s="10"/>
      <c r="HD108" s="10"/>
      <c r="HE108" s="10"/>
      <c r="HF108" s="10"/>
      <c r="HG108" s="10"/>
      <c r="HH108" s="10"/>
      <c r="HI108" s="10"/>
      <c r="HJ108" s="10"/>
      <c r="HK108" s="10"/>
      <c r="HL108" s="10"/>
      <c r="HM108" s="10"/>
      <c r="HN108" s="10"/>
      <c r="HO108" s="10"/>
      <c r="HP108" s="10"/>
      <c r="HQ108" s="10"/>
      <c r="HR108" s="10"/>
      <c r="HS108" s="10"/>
      <c r="HT108" s="10"/>
      <c r="HU108" s="10"/>
      <c r="HV108" s="10"/>
      <c r="HW108" s="10"/>
      <c r="HX108" s="10"/>
      <c r="HY108" s="10"/>
      <c r="HZ108" s="10"/>
      <c r="IA108" s="10"/>
      <c r="IB108" s="10"/>
      <c r="IC108" s="10"/>
      <c r="ID108" s="10"/>
      <c r="IE108" s="10"/>
      <c r="IF108" s="10"/>
    </row>
    <row r="109" spans="19:242" ht="30" customHeight="1" x14ac:dyDescent="0.15">
      <c r="DP109" s="10"/>
      <c r="DQ109" s="10" t="s">
        <v>34</v>
      </c>
      <c r="DR109" s="10"/>
      <c r="DS109" s="10"/>
      <c r="DT109" s="10"/>
      <c r="DU109" s="10"/>
      <c r="DV109" s="10"/>
      <c r="DW109" s="10"/>
      <c r="DX109" s="10"/>
      <c r="DY109" s="10"/>
      <c r="DZ109" s="10"/>
      <c r="EA109" s="10"/>
      <c r="EB109" s="10"/>
      <c r="EC109" s="10"/>
      <c r="ED109" s="10"/>
      <c r="EE109" s="10"/>
      <c r="EF109" s="10"/>
      <c r="EG109" s="10"/>
      <c r="EH109" s="10"/>
      <c r="EI109" s="10"/>
      <c r="EJ109" s="10"/>
      <c r="EK109" s="10"/>
      <c r="EL109" s="10"/>
      <c r="EM109" s="10"/>
      <c r="EN109" s="10"/>
      <c r="EO109" s="10"/>
      <c r="EP109" s="10"/>
      <c r="EQ109" s="10"/>
      <c r="ER109" s="10"/>
      <c r="ES109" s="10"/>
      <c r="ET109" s="10"/>
      <c r="EU109" s="10"/>
      <c r="EV109" s="10"/>
      <c r="EW109" s="10"/>
      <c r="EX109" s="10"/>
      <c r="EY109" s="10"/>
      <c r="EZ109" s="10"/>
      <c r="FA109" s="10"/>
      <c r="FB109" s="10"/>
      <c r="FC109" s="10"/>
      <c r="FD109" s="10"/>
      <c r="FE109" s="10"/>
      <c r="FF109" s="10"/>
      <c r="FG109" s="10"/>
      <c r="FH109" s="10"/>
      <c r="FI109" s="10"/>
      <c r="FJ109" s="10"/>
      <c r="FK109" s="10"/>
      <c r="FL109" s="10"/>
      <c r="FM109" s="10"/>
      <c r="FN109" s="10"/>
      <c r="FO109" s="10"/>
      <c r="FP109" s="10"/>
      <c r="FQ109" s="10"/>
      <c r="FR109" s="10"/>
      <c r="FS109" s="10"/>
      <c r="FT109" s="10"/>
      <c r="FU109" s="10"/>
      <c r="FV109" s="10"/>
      <c r="FW109" s="10"/>
      <c r="FX109" s="10"/>
      <c r="FY109" s="10"/>
      <c r="FZ109" s="10"/>
      <c r="GA109" s="10"/>
      <c r="GB109" s="10"/>
      <c r="GC109" s="10"/>
      <c r="GD109" s="10"/>
      <c r="GE109" s="10"/>
      <c r="GF109" s="10"/>
      <c r="GG109" s="10"/>
      <c r="GH109" s="10"/>
      <c r="GI109" s="10"/>
      <c r="GJ109" s="10"/>
      <c r="GK109" s="10"/>
      <c r="GL109" s="10"/>
      <c r="GM109" s="10"/>
      <c r="GN109" s="10"/>
      <c r="GO109" s="10"/>
      <c r="GP109" s="10"/>
      <c r="GQ109" s="10"/>
      <c r="GR109" s="10"/>
      <c r="GS109" s="10"/>
      <c r="GT109" s="10"/>
      <c r="GU109" s="10"/>
      <c r="GV109" s="10"/>
      <c r="GW109" s="10"/>
      <c r="GX109" s="10"/>
      <c r="GY109" s="10"/>
      <c r="GZ109" s="10"/>
      <c r="HA109" s="10"/>
      <c r="HB109" s="10"/>
      <c r="HC109" s="10"/>
      <c r="HD109" s="10"/>
      <c r="HE109" s="10"/>
      <c r="HF109" s="10"/>
      <c r="HG109" s="10"/>
      <c r="HH109" s="10"/>
      <c r="HI109" s="10"/>
      <c r="HJ109" s="10"/>
      <c r="HK109" s="10"/>
      <c r="HL109" s="10"/>
      <c r="HM109" s="10"/>
      <c r="HN109" s="10"/>
      <c r="HO109" s="10"/>
      <c r="HP109" s="10"/>
      <c r="HQ109" s="10"/>
      <c r="HR109" s="10"/>
      <c r="HS109" s="10"/>
      <c r="HT109" s="10"/>
      <c r="HU109" s="10"/>
      <c r="HV109" s="10"/>
      <c r="HW109" s="10"/>
      <c r="HX109" s="10"/>
      <c r="HY109" s="10"/>
      <c r="HZ109" s="10"/>
      <c r="IA109" s="10"/>
      <c r="IB109" s="10"/>
      <c r="IC109" s="10"/>
      <c r="ID109" s="10"/>
      <c r="IE109" s="10"/>
      <c r="IF109" s="10"/>
    </row>
    <row r="110" spans="19:242" ht="30" customHeight="1" x14ac:dyDescent="0.15">
      <c r="DP110" s="10"/>
      <c r="DQ110" s="10" t="s">
        <v>35</v>
      </c>
      <c r="DR110" s="10"/>
      <c r="DS110" s="10"/>
      <c r="DT110" s="10"/>
      <c r="DU110" s="10"/>
      <c r="DV110" s="10"/>
      <c r="DW110" s="10"/>
      <c r="DX110" s="10"/>
      <c r="DY110" s="10"/>
      <c r="DZ110" s="10"/>
      <c r="EA110" s="10"/>
      <c r="EB110" s="10"/>
      <c r="EC110" s="10"/>
      <c r="ED110" s="10"/>
      <c r="EE110" s="10"/>
      <c r="EF110" s="10"/>
      <c r="EG110" s="10"/>
      <c r="EH110" s="10"/>
      <c r="EI110" s="10"/>
      <c r="EJ110" s="10"/>
      <c r="EK110" s="10"/>
      <c r="EL110" s="10"/>
      <c r="EM110" s="10"/>
      <c r="EN110" s="10"/>
      <c r="EO110" s="10"/>
      <c r="EP110" s="10"/>
      <c r="EQ110" s="10"/>
      <c r="ER110" s="10"/>
      <c r="ES110" s="10"/>
      <c r="ET110" s="10"/>
      <c r="EU110" s="10"/>
      <c r="EV110" s="10"/>
      <c r="EW110" s="10"/>
      <c r="EX110" s="10"/>
      <c r="EY110" s="10"/>
      <c r="EZ110" s="10"/>
      <c r="FA110" s="10"/>
      <c r="FB110" s="10"/>
      <c r="FC110" s="10"/>
      <c r="FD110" s="10"/>
      <c r="FE110" s="10"/>
      <c r="FF110" s="10"/>
      <c r="FG110" s="10"/>
      <c r="FH110" s="10"/>
      <c r="FI110" s="10"/>
      <c r="FJ110" s="10"/>
      <c r="FK110" s="10"/>
      <c r="FL110" s="10"/>
      <c r="FM110" s="10"/>
      <c r="FN110" s="10"/>
      <c r="FO110" s="10"/>
      <c r="FP110" s="10"/>
      <c r="FQ110" s="10"/>
      <c r="FR110" s="10"/>
      <c r="FS110" s="10"/>
      <c r="FT110" s="10"/>
      <c r="FU110" s="10"/>
      <c r="FV110" s="10"/>
      <c r="FW110" s="10"/>
      <c r="FX110" s="10"/>
      <c r="FY110" s="10"/>
      <c r="FZ110" s="10"/>
      <c r="GA110" s="10"/>
      <c r="GB110" s="10"/>
      <c r="GC110" s="10"/>
      <c r="GD110" s="10"/>
      <c r="GE110" s="10"/>
      <c r="GF110" s="10"/>
      <c r="GG110" s="10"/>
      <c r="GH110" s="10"/>
      <c r="GI110" s="10"/>
      <c r="GJ110" s="10"/>
      <c r="GK110" s="10"/>
      <c r="GL110" s="10"/>
      <c r="GM110" s="10"/>
      <c r="GN110" s="10"/>
      <c r="GO110" s="10"/>
      <c r="GP110" s="10"/>
      <c r="GQ110" s="10"/>
      <c r="GR110" s="10"/>
      <c r="GS110" s="10"/>
      <c r="GT110" s="10"/>
      <c r="GU110" s="10"/>
      <c r="GV110" s="10"/>
      <c r="GW110" s="10"/>
      <c r="GX110" s="10"/>
      <c r="GY110" s="10"/>
      <c r="GZ110" s="10"/>
      <c r="HA110" s="10"/>
      <c r="HB110" s="10"/>
      <c r="HC110" s="10"/>
      <c r="HD110" s="10"/>
      <c r="HE110" s="10"/>
      <c r="HF110" s="10"/>
      <c r="HG110" s="10"/>
      <c r="HH110" s="10"/>
      <c r="HI110" s="10"/>
      <c r="HJ110" s="10"/>
      <c r="HK110" s="10"/>
      <c r="HL110" s="10"/>
      <c r="HM110" s="10"/>
      <c r="HN110" s="10"/>
      <c r="HO110" s="10"/>
      <c r="HP110" s="10"/>
      <c r="HQ110" s="10"/>
      <c r="HR110" s="10"/>
      <c r="HS110" s="10"/>
      <c r="HT110" s="10"/>
      <c r="HU110" s="10"/>
      <c r="HV110" s="10"/>
      <c r="HW110" s="10"/>
      <c r="HX110" s="10"/>
      <c r="HY110" s="10"/>
      <c r="HZ110" s="10"/>
      <c r="IA110" s="10"/>
      <c r="IB110" s="10"/>
      <c r="IC110" s="10"/>
      <c r="ID110" s="10"/>
      <c r="IE110" s="10"/>
      <c r="IF110" s="10"/>
    </row>
    <row r="111" spans="19:242" ht="30" customHeight="1" x14ac:dyDescent="0.15">
      <c r="DP111" s="10"/>
      <c r="DQ111" s="10" t="s">
        <v>36</v>
      </c>
      <c r="DR111" s="10"/>
      <c r="DS111" s="10"/>
      <c r="DT111" s="10"/>
      <c r="DU111" s="10"/>
      <c r="DV111" s="10"/>
      <c r="DW111" s="10"/>
      <c r="DX111" s="10"/>
      <c r="DY111" s="10"/>
      <c r="DZ111" s="10"/>
      <c r="EA111" s="10"/>
      <c r="EB111" s="10"/>
      <c r="EC111" s="10"/>
      <c r="ED111" s="10"/>
      <c r="EE111" s="10"/>
      <c r="EF111" s="10"/>
      <c r="EG111" s="10"/>
      <c r="EH111" s="10"/>
      <c r="EI111" s="10"/>
      <c r="EJ111" s="10"/>
      <c r="EK111" s="10"/>
      <c r="EL111" s="10"/>
      <c r="EM111" s="10"/>
      <c r="EN111" s="10"/>
      <c r="EO111" s="10"/>
      <c r="EP111" s="10"/>
      <c r="EQ111" s="10"/>
      <c r="ER111" s="10"/>
      <c r="ES111" s="10"/>
      <c r="ET111" s="10"/>
      <c r="EU111" s="10"/>
      <c r="EV111" s="10"/>
      <c r="EW111" s="10"/>
      <c r="EX111" s="10"/>
      <c r="EY111" s="10"/>
      <c r="EZ111" s="10"/>
      <c r="FA111" s="10"/>
      <c r="FB111" s="10"/>
      <c r="FC111" s="10"/>
      <c r="FD111" s="10"/>
      <c r="FE111" s="10"/>
      <c r="FF111" s="10"/>
      <c r="FG111" s="10"/>
      <c r="FH111" s="10"/>
      <c r="FI111" s="10"/>
      <c r="FJ111" s="10"/>
      <c r="FK111" s="10"/>
      <c r="FL111" s="10"/>
      <c r="FM111" s="10"/>
      <c r="FN111" s="10"/>
      <c r="FO111" s="10"/>
      <c r="FP111" s="10"/>
      <c r="FQ111" s="10"/>
      <c r="FR111" s="10"/>
      <c r="FS111" s="10"/>
      <c r="FT111" s="10"/>
      <c r="FU111" s="10"/>
      <c r="FV111" s="10"/>
      <c r="FW111" s="10"/>
      <c r="FX111" s="10"/>
      <c r="FY111" s="10"/>
      <c r="FZ111" s="10"/>
      <c r="GA111" s="10"/>
      <c r="GB111" s="10"/>
      <c r="GC111" s="10"/>
      <c r="GD111" s="10"/>
      <c r="GE111" s="10"/>
      <c r="GF111" s="10"/>
      <c r="GG111" s="10"/>
      <c r="GH111" s="10"/>
      <c r="GI111" s="10"/>
      <c r="GJ111" s="10"/>
      <c r="GK111" s="10"/>
      <c r="GL111" s="10"/>
      <c r="GM111" s="10"/>
      <c r="GN111" s="10"/>
      <c r="GO111" s="10"/>
      <c r="GP111" s="10"/>
      <c r="GQ111" s="10"/>
      <c r="GR111" s="10"/>
      <c r="GS111" s="10"/>
      <c r="GT111" s="10"/>
      <c r="GU111" s="10"/>
      <c r="GV111" s="10"/>
      <c r="GW111" s="10"/>
      <c r="GX111" s="10"/>
      <c r="GY111" s="10"/>
      <c r="GZ111" s="10"/>
      <c r="HA111" s="10"/>
      <c r="HB111" s="10"/>
      <c r="HC111" s="10"/>
      <c r="HD111" s="10"/>
      <c r="HE111" s="10"/>
      <c r="HF111" s="10"/>
      <c r="HG111" s="10"/>
      <c r="HH111" s="10"/>
      <c r="HI111" s="10"/>
      <c r="HJ111" s="10"/>
      <c r="HK111" s="10"/>
      <c r="HL111" s="10"/>
      <c r="HM111" s="10"/>
      <c r="HN111" s="10"/>
      <c r="HO111" s="10"/>
      <c r="HP111" s="10"/>
      <c r="HQ111" s="10"/>
      <c r="HR111" s="10"/>
      <c r="HS111" s="10"/>
      <c r="HT111" s="10"/>
      <c r="HU111" s="10"/>
      <c r="HV111" s="10"/>
      <c r="HW111" s="10"/>
      <c r="HX111" s="10"/>
      <c r="HY111" s="10"/>
      <c r="HZ111" s="10"/>
      <c r="IA111" s="10"/>
      <c r="IB111" s="10"/>
      <c r="IC111" s="10"/>
      <c r="ID111" s="10"/>
      <c r="IE111" s="10"/>
      <c r="IF111" s="10"/>
    </row>
    <row r="112" spans="19:242" ht="30" customHeight="1" x14ac:dyDescent="0.15">
      <c r="DP112" s="10"/>
      <c r="DQ112" s="10" t="s">
        <v>54</v>
      </c>
      <c r="DR112" s="10"/>
      <c r="DS112" s="10"/>
      <c r="DT112" s="10"/>
      <c r="DU112" s="10"/>
      <c r="DV112" s="10"/>
      <c r="DW112" s="10"/>
      <c r="DX112" s="10"/>
      <c r="DY112" s="10"/>
      <c r="DZ112" s="10"/>
      <c r="EA112" s="10"/>
      <c r="EB112" s="10"/>
      <c r="EC112" s="10"/>
      <c r="ED112" s="10"/>
      <c r="EE112" s="10"/>
      <c r="EF112" s="10"/>
      <c r="EG112" s="10"/>
      <c r="EH112" s="10"/>
      <c r="EI112" s="10"/>
      <c r="EJ112" s="10"/>
      <c r="EK112" s="10"/>
      <c r="EL112" s="10"/>
      <c r="EM112" s="10"/>
      <c r="EN112" s="10"/>
      <c r="EO112" s="10"/>
      <c r="EP112" s="10"/>
      <c r="EQ112" s="10"/>
      <c r="ER112" s="10"/>
      <c r="ES112" s="10"/>
      <c r="ET112" s="10"/>
      <c r="EU112" s="10"/>
      <c r="EV112" s="10"/>
      <c r="EW112" s="10"/>
      <c r="EX112" s="10"/>
      <c r="EY112" s="10"/>
      <c r="EZ112" s="10"/>
      <c r="FA112" s="10"/>
      <c r="FB112" s="10"/>
      <c r="FC112" s="10"/>
      <c r="FD112" s="10"/>
      <c r="FE112" s="10"/>
      <c r="FF112" s="10"/>
      <c r="FG112" s="10"/>
      <c r="FH112" s="10"/>
      <c r="FI112" s="10"/>
      <c r="FJ112" s="10"/>
      <c r="FK112" s="10"/>
      <c r="FL112" s="10"/>
      <c r="FM112" s="10"/>
      <c r="FN112" s="10"/>
      <c r="FO112" s="10"/>
      <c r="FP112" s="10"/>
      <c r="FQ112" s="10"/>
      <c r="FR112" s="10"/>
      <c r="FS112" s="10"/>
      <c r="FT112" s="10"/>
      <c r="FU112" s="10"/>
      <c r="FV112" s="10"/>
      <c r="FW112" s="10"/>
      <c r="FX112" s="10"/>
      <c r="FY112" s="10"/>
      <c r="FZ112" s="10"/>
      <c r="GA112" s="10"/>
      <c r="GB112" s="10"/>
      <c r="GC112" s="10"/>
      <c r="GD112" s="10"/>
      <c r="GE112" s="10"/>
      <c r="GF112" s="10"/>
      <c r="GG112" s="10"/>
      <c r="GH112" s="10"/>
      <c r="GI112" s="10"/>
      <c r="GJ112" s="10"/>
      <c r="GK112" s="10"/>
      <c r="GL112" s="10"/>
      <c r="GM112" s="10"/>
      <c r="GN112" s="10"/>
      <c r="GO112" s="10"/>
      <c r="GP112" s="10"/>
      <c r="GQ112" s="10"/>
      <c r="GR112" s="10"/>
      <c r="GS112" s="10"/>
      <c r="GT112" s="10"/>
      <c r="GU112" s="10"/>
      <c r="GV112" s="10"/>
      <c r="GW112" s="10"/>
      <c r="GX112" s="10"/>
      <c r="GY112" s="10"/>
      <c r="GZ112" s="10"/>
      <c r="HA112" s="10"/>
      <c r="HB112" s="10"/>
      <c r="HC112" s="10"/>
      <c r="HD112" s="10"/>
      <c r="HE112" s="10"/>
      <c r="HF112" s="10"/>
      <c r="HG112" s="10"/>
      <c r="HH112" s="10"/>
      <c r="HI112" s="10"/>
      <c r="HJ112" s="10"/>
      <c r="HK112" s="10"/>
      <c r="HL112" s="10"/>
      <c r="HM112" s="10"/>
      <c r="HN112" s="10"/>
      <c r="HO112" s="10"/>
      <c r="HP112" s="10"/>
      <c r="HQ112" s="10"/>
      <c r="HR112" s="10"/>
      <c r="HS112" s="10"/>
      <c r="HT112" s="10"/>
      <c r="HU112" s="10"/>
      <c r="HV112" s="10"/>
      <c r="HW112" s="10"/>
      <c r="HX112" s="10"/>
      <c r="HY112" s="10"/>
      <c r="HZ112" s="10"/>
      <c r="IA112" s="10"/>
      <c r="IB112" s="10"/>
      <c r="IC112" s="10"/>
      <c r="ID112" s="10"/>
      <c r="IE112" s="10"/>
      <c r="IF112" s="10"/>
    </row>
    <row r="113" spans="120:240" ht="30" customHeight="1" x14ac:dyDescent="0.15">
      <c r="DP113" s="10"/>
      <c r="DQ113" s="10" t="s">
        <v>33</v>
      </c>
      <c r="DR113" s="10"/>
      <c r="DS113" s="10"/>
      <c r="DT113" s="10"/>
      <c r="DU113" s="10"/>
      <c r="DV113" s="10"/>
      <c r="DW113" s="10"/>
      <c r="DX113" s="10"/>
      <c r="DY113" s="10"/>
      <c r="DZ113" s="10"/>
      <c r="EA113" s="10"/>
      <c r="EB113" s="10"/>
      <c r="EC113" s="10"/>
      <c r="ED113" s="10"/>
      <c r="EE113" s="10"/>
      <c r="EF113" s="10"/>
      <c r="EG113" s="10"/>
      <c r="EH113" s="10"/>
      <c r="EI113" s="10"/>
      <c r="EJ113" s="10"/>
      <c r="EK113" s="10"/>
      <c r="EL113" s="10"/>
      <c r="EM113" s="10"/>
      <c r="EN113" s="10"/>
      <c r="EO113" s="10"/>
      <c r="EP113" s="10"/>
      <c r="EQ113" s="10"/>
      <c r="ER113" s="10"/>
      <c r="ES113" s="10"/>
      <c r="ET113" s="10"/>
      <c r="EU113" s="10"/>
      <c r="EV113" s="10"/>
      <c r="EW113" s="10"/>
      <c r="EX113" s="10"/>
      <c r="EY113" s="10"/>
      <c r="EZ113" s="10"/>
      <c r="FA113" s="10"/>
      <c r="FB113" s="10"/>
      <c r="FC113" s="10"/>
      <c r="FD113" s="10"/>
      <c r="FE113" s="10"/>
      <c r="FF113" s="10"/>
      <c r="FG113" s="10"/>
      <c r="FH113" s="10"/>
      <c r="FI113" s="10"/>
      <c r="FJ113" s="10"/>
      <c r="FK113" s="10"/>
      <c r="FL113" s="10"/>
      <c r="FM113" s="10"/>
      <c r="FN113" s="10"/>
      <c r="FO113" s="10"/>
      <c r="FP113" s="10"/>
      <c r="FQ113" s="10"/>
      <c r="FR113" s="10"/>
      <c r="FS113" s="10"/>
      <c r="FT113" s="10"/>
      <c r="FU113" s="10"/>
      <c r="FV113" s="10"/>
      <c r="FW113" s="10"/>
      <c r="FX113" s="10"/>
      <c r="FY113" s="10"/>
      <c r="FZ113" s="10"/>
      <c r="GA113" s="10"/>
      <c r="GB113" s="10"/>
      <c r="GC113" s="10"/>
      <c r="GD113" s="10"/>
      <c r="GE113" s="10"/>
      <c r="GF113" s="10"/>
      <c r="GG113" s="10"/>
      <c r="GH113" s="10"/>
      <c r="GI113" s="10"/>
      <c r="GJ113" s="10"/>
      <c r="GK113" s="10"/>
      <c r="GL113" s="10"/>
      <c r="GM113" s="10"/>
      <c r="GN113" s="10"/>
      <c r="GO113" s="10"/>
      <c r="GP113" s="10"/>
      <c r="GQ113" s="10"/>
      <c r="GR113" s="10"/>
      <c r="GS113" s="10"/>
      <c r="GT113" s="10"/>
      <c r="GU113" s="10"/>
      <c r="GV113" s="10"/>
      <c r="GW113" s="10"/>
      <c r="GX113" s="10"/>
      <c r="GY113" s="10"/>
      <c r="GZ113" s="10"/>
      <c r="HA113" s="10"/>
      <c r="HB113" s="10"/>
      <c r="HC113" s="10"/>
      <c r="HD113" s="10"/>
      <c r="HE113" s="10"/>
      <c r="HF113" s="10"/>
      <c r="HG113" s="10"/>
      <c r="HH113" s="10"/>
      <c r="HI113" s="10"/>
      <c r="HJ113" s="10"/>
      <c r="HK113" s="10"/>
      <c r="HL113" s="10"/>
      <c r="HM113" s="10"/>
      <c r="HN113" s="10"/>
      <c r="HO113" s="10"/>
      <c r="HP113" s="10"/>
      <c r="HQ113" s="10"/>
      <c r="HR113" s="10"/>
      <c r="HS113" s="10"/>
      <c r="HT113" s="10"/>
      <c r="HU113" s="10"/>
      <c r="HV113" s="10"/>
      <c r="HW113" s="10"/>
      <c r="HX113" s="10"/>
      <c r="HY113" s="10"/>
      <c r="HZ113" s="10"/>
      <c r="IA113" s="10"/>
      <c r="IB113" s="10"/>
      <c r="IC113" s="10"/>
      <c r="ID113" s="10"/>
      <c r="IE113" s="10"/>
      <c r="IF113" s="10"/>
    </row>
    <row r="114" spans="120:240" ht="30" customHeight="1" x14ac:dyDescent="0.15">
      <c r="DP114" s="10"/>
      <c r="DQ114" s="10" t="s">
        <v>37</v>
      </c>
      <c r="DR114" s="10"/>
      <c r="DS114" s="10"/>
      <c r="DT114" s="10"/>
      <c r="DU114" s="10"/>
      <c r="DV114" s="10"/>
      <c r="DW114" s="10"/>
      <c r="DX114" s="10"/>
      <c r="DY114" s="10"/>
      <c r="DZ114" s="10"/>
      <c r="EA114" s="10"/>
      <c r="EB114" s="10"/>
      <c r="EC114" s="10"/>
      <c r="ED114" s="10"/>
      <c r="EE114" s="10"/>
      <c r="EF114" s="10"/>
      <c r="EG114" s="10"/>
      <c r="EH114" s="10"/>
      <c r="EI114" s="10"/>
      <c r="EJ114" s="10"/>
      <c r="EK114" s="10"/>
      <c r="EL114" s="10"/>
      <c r="EM114" s="10"/>
      <c r="EN114" s="10"/>
      <c r="EO114" s="10"/>
      <c r="EP114" s="10"/>
      <c r="EQ114" s="10"/>
      <c r="ER114" s="10"/>
      <c r="ES114" s="10"/>
      <c r="ET114" s="10"/>
      <c r="EU114" s="10"/>
      <c r="EV114" s="10"/>
      <c r="EW114" s="10"/>
      <c r="EX114" s="10"/>
      <c r="EY114" s="10"/>
      <c r="EZ114" s="10"/>
      <c r="FA114" s="10"/>
      <c r="FB114" s="10"/>
      <c r="FC114" s="10"/>
      <c r="FD114" s="10"/>
      <c r="FE114" s="10"/>
      <c r="FF114" s="10"/>
      <c r="FG114" s="10"/>
      <c r="FH114" s="10"/>
      <c r="FI114" s="10"/>
      <c r="FJ114" s="10"/>
      <c r="FK114" s="10"/>
      <c r="FL114" s="10"/>
      <c r="FM114" s="10"/>
      <c r="FN114" s="10"/>
      <c r="FO114" s="10"/>
      <c r="FP114" s="10"/>
      <c r="FQ114" s="10"/>
      <c r="FR114" s="10"/>
      <c r="FS114" s="10"/>
      <c r="FT114" s="10"/>
      <c r="FU114" s="10"/>
      <c r="FV114" s="10"/>
      <c r="FW114" s="10"/>
      <c r="FX114" s="10"/>
      <c r="FY114" s="10"/>
      <c r="FZ114" s="10"/>
      <c r="GA114" s="10"/>
      <c r="GB114" s="10"/>
      <c r="GC114" s="10"/>
      <c r="GD114" s="10"/>
      <c r="GE114" s="10"/>
      <c r="GF114" s="10"/>
      <c r="GG114" s="10"/>
      <c r="GH114" s="10"/>
      <c r="GI114" s="10"/>
      <c r="GJ114" s="10"/>
      <c r="GK114" s="10"/>
      <c r="GL114" s="10"/>
      <c r="GM114" s="10"/>
      <c r="GN114" s="10"/>
      <c r="GO114" s="10"/>
      <c r="GP114" s="10"/>
      <c r="GQ114" s="10"/>
      <c r="GR114" s="10"/>
      <c r="GS114" s="10"/>
      <c r="GT114" s="10"/>
      <c r="GU114" s="10"/>
      <c r="GV114" s="10"/>
      <c r="GW114" s="10"/>
      <c r="GX114" s="10"/>
      <c r="GY114" s="10"/>
      <c r="GZ114" s="10"/>
      <c r="HA114" s="10"/>
      <c r="HB114" s="10"/>
      <c r="HC114" s="10"/>
      <c r="HD114" s="10"/>
      <c r="HE114" s="10"/>
      <c r="HF114" s="10"/>
      <c r="HG114" s="10"/>
      <c r="HH114" s="10"/>
      <c r="HI114" s="10"/>
      <c r="HJ114" s="10"/>
      <c r="HK114" s="10"/>
      <c r="HL114" s="10"/>
      <c r="HM114" s="10"/>
      <c r="HN114" s="10"/>
      <c r="HO114" s="10"/>
      <c r="HP114" s="10"/>
      <c r="HQ114" s="10"/>
      <c r="HR114" s="10"/>
      <c r="HS114" s="10"/>
      <c r="HT114" s="10"/>
      <c r="HU114" s="10"/>
      <c r="HV114" s="10"/>
      <c r="HW114" s="10"/>
      <c r="HX114" s="10"/>
      <c r="HY114" s="10"/>
      <c r="HZ114" s="10"/>
      <c r="IA114" s="10"/>
      <c r="IB114" s="10"/>
      <c r="IC114" s="10"/>
      <c r="ID114" s="10"/>
      <c r="IE114" s="10"/>
      <c r="IF114" s="10"/>
    </row>
    <row r="115" spans="120:240" ht="30" customHeight="1" x14ac:dyDescent="0.15">
      <c r="DP115" s="10"/>
      <c r="DQ115" s="10" t="s">
        <v>38</v>
      </c>
      <c r="DR115" s="10"/>
      <c r="DS115" s="10"/>
      <c r="DT115" s="10"/>
      <c r="DU115" s="10"/>
      <c r="DV115" s="10"/>
      <c r="DW115" s="10"/>
      <c r="DX115" s="10"/>
      <c r="DY115" s="10"/>
      <c r="DZ115" s="10"/>
      <c r="EA115" s="10"/>
      <c r="EB115" s="10"/>
      <c r="EC115" s="10"/>
      <c r="ED115" s="10"/>
      <c r="EE115" s="10"/>
      <c r="EF115" s="10"/>
      <c r="EG115" s="10"/>
      <c r="EH115" s="10"/>
      <c r="EI115" s="10"/>
      <c r="EJ115" s="10"/>
      <c r="EK115" s="10"/>
      <c r="EL115" s="10"/>
      <c r="EM115" s="10"/>
      <c r="EN115" s="10"/>
      <c r="EO115" s="10"/>
      <c r="EP115" s="10"/>
      <c r="EQ115" s="10"/>
      <c r="ER115" s="10"/>
      <c r="ES115" s="10"/>
      <c r="ET115" s="10"/>
      <c r="EU115" s="10"/>
      <c r="EV115" s="10"/>
      <c r="EW115" s="10"/>
      <c r="EX115" s="10"/>
      <c r="EY115" s="10"/>
      <c r="EZ115" s="10"/>
      <c r="FA115" s="10"/>
      <c r="FB115" s="10"/>
      <c r="FC115" s="10"/>
      <c r="FD115" s="10"/>
      <c r="FE115" s="10"/>
      <c r="FF115" s="10"/>
      <c r="FG115" s="10"/>
      <c r="FH115" s="10"/>
      <c r="FI115" s="10"/>
      <c r="FJ115" s="10"/>
      <c r="FK115" s="10"/>
      <c r="FL115" s="10"/>
      <c r="FM115" s="10"/>
      <c r="FN115" s="10"/>
      <c r="FO115" s="10"/>
      <c r="FP115" s="10"/>
      <c r="FQ115" s="10"/>
      <c r="FR115" s="10"/>
      <c r="FS115" s="10"/>
      <c r="FT115" s="10"/>
      <c r="FU115" s="10"/>
      <c r="FV115" s="10"/>
      <c r="FW115" s="10"/>
      <c r="FX115" s="10"/>
      <c r="FY115" s="10"/>
      <c r="FZ115" s="10"/>
      <c r="GA115" s="10"/>
      <c r="GB115" s="10"/>
      <c r="GC115" s="10"/>
      <c r="GD115" s="10"/>
      <c r="GE115" s="10"/>
      <c r="GF115" s="10"/>
      <c r="GG115" s="10"/>
      <c r="GH115" s="10"/>
      <c r="GI115" s="10"/>
      <c r="GJ115" s="10"/>
      <c r="GK115" s="10"/>
      <c r="GL115" s="10"/>
      <c r="GM115" s="10"/>
      <c r="GN115" s="10"/>
      <c r="GO115" s="10"/>
      <c r="GP115" s="10"/>
      <c r="GQ115" s="10"/>
      <c r="GR115" s="10"/>
      <c r="GS115" s="10"/>
      <c r="GT115" s="10"/>
      <c r="GU115" s="10"/>
      <c r="GV115" s="10"/>
      <c r="GW115" s="10"/>
      <c r="GX115" s="10"/>
      <c r="GY115" s="10"/>
      <c r="GZ115" s="10"/>
      <c r="HA115" s="10"/>
      <c r="HB115" s="10"/>
      <c r="HC115" s="10"/>
      <c r="HD115" s="10"/>
      <c r="HE115" s="10"/>
      <c r="HF115" s="10"/>
      <c r="HG115" s="10"/>
      <c r="HH115" s="10"/>
      <c r="HI115" s="10"/>
      <c r="HJ115" s="10"/>
      <c r="HK115" s="10"/>
      <c r="HL115" s="10"/>
      <c r="HM115" s="10"/>
      <c r="HN115" s="10"/>
      <c r="HO115" s="10"/>
      <c r="HP115" s="10"/>
      <c r="HQ115" s="10"/>
      <c r="HR115" s="10"/>
      <c r="HS115" s="10"/>
      <c r="HT115" s="10"/>
      <c r="HU115" s="10"/>
      <c r="HV115" s="10"/>
      <c r="HW115" s="10"/>
      <c r="HX115" s="10"/>
      <c r="HY115" s="10"/>
      <c r="HZ115" s="10"/>
      <c r="IA115" s="10"/>
      <c r="IB115" s="10"/>
      <c r="IC115" s="10"/>
      <c r="ID115" s="10"/>
      <c r="IE115" s="10"/>
      <c r="IF115" s="10"/>
    </row>
    <row r="116" spans="120:240" ht="30" customHeight="1" x14ac:dyDescent="0.15">
      <c r="DP116" s="10"/>
      <c r="DQ116" s="10" t="s">
        <v>39</v>
      </c>
      <c r="DR116" s="10"/>
      <c r="DS116" s="10"/>
      <c r="DT116" s="10"/>
      <c r="DU116" s="10"/>
      <c r="DV116" s="10"/>
      <c r="DW116" s="10"/>
      <c r="DX116" s="10"/>
      <c r="DY116" s="10"/>
      <c r="DZ116" s="10"/>
      <c r="EA116" s="10"/>
      <c r="EB116" s="10"/>
      <c r="EC116" s="10"/>
      <c r="ED116" s="10"/>
      <c r="EE116" s="10"/>
      <c r="EF116" s="10"/>
      <c r="EG116" s="10"/>
      <c r="EH116" s="10"/>
      <c r="EI116" s="10"/>
      <c r="EJ116" s="10"/>
      <c r="EK116" s="10"/>
      <c r="EL116" s="10"/>
      <c r="EM116" s="10"/>
      <c r="EN116" s="10"/>
      <c r="EO116" s="10"/>
      <c r="EP116" s="10"/>
      <c r="EQ116" s="10"/>
      <c r="ER116" s="10"/>
      <c r="ES116" s="10"/>
      <c r="ET116" s="10"/>
      <c r="EU116" s="10"/>
      <c r="EV116" s="10"/>
      <c r="EW116" s="10"/>
      <c r="EX116" s="10"/>
      <c r="EY116" s="10"/>
      <c r="EZ116" s="10"/>
      <c r="FA116" s="10"/>
      <c r="FB116" s="10"/>
      <c r="FC116" s="10"/>
      <c r="FD116" s="10"/>
      <c r="FE116" s="10"/>
      <c r="FF116" s="10"/>
      <c r="FG116" s="10"/>
      <c r="FH116" s="10"/>
      <c r="FI116" s="10"/>
      <c r="FJ116" s="10"/>
      <c r="FK116" s="10"/>
      <c r="FL116" s="10"/>
      <c r="FM116" s="10"/>
      <c r="FN116" s="10"/>
      <c r="FO116" s="10"/>
      <c r="FP116" s="10"/>
      <c r="FQ116" s="10"/>
      <c r="FR116" s="10"/>
      <c r="FS116" s="10"/>
      <c r="FT116" s="10"/>
      <c r="FU116" s="10"/>
      <c r="FV116" s="10"/>
      <c r="FW116" s="10"/>
      <c r="FX116" s="10"/>
      <c r="FY116" s="10"/>
      <c r="FZ116" s="10"/>
      <c r="GA116" s="10"/>
      <c r="GB116" s="10"/>
      <c r="GC116" s="10"/>
      <c r="GD116" s="10"/>
      <c r="GE116" s="10"/>
      <c r="GF116" s="10"/>
      <c r="GG116" s="10"/>
      <c r="GH116" s="10"/>
      <c r="GI116" s="10"/>
      <c r="GJ116" s="10"/>
      <c r="GK116" s="10"/>
      <c r="GL116" s="10"/>
      <c r="GM116" s="10"/>
      <c r="GN116" s="10"/>
      <c r="GO116" s="10"/>
      <c r="GP116" s="10"/>
      <c r="GQ116" s="10"/>
      <c r="GR116" s="10"/>
      <c r="GS116" s="10"/>
      <c r="GT116" s="10"/>
      <c r="GU116" s="10"/>
      <c r="GV116" s="10"/>
      <c r="GW116" s="10"/>
      <c r="GX116" s="10"/>
      <c r="GY116" s="10"/>
      <c r="GZ116" s="10"/>
      <c r="HA116" s="10"/>
      <c r="HB116" s="10"/>
      <c r="HC116" s="10"/>
      <c r="HD116" s="10"/>
      <c r="HE116" s="10"/>
      <c r="HF116" s="10"/>
      <c r="HG116" s="10"/>
      <c r="HH116" s="10"/>
      <c r="HI116" s="10"/>
      <c r="HJ116" s="10"/>
      <c r="HK116" s="10"/>
      <c r="HL116" s="10"/>
      <c r="HM116" s="10"/>
      <c r="HN116" s="10"/>
      <c r="HO116" s="10"/>
      <c r="HP116" s="10"/>
      <c r="HQ116" s="10"/>
      <c r="HR116" s="10"/>
      <c r="HS116" s="10"/>
      <c r="HT116" s="10"/>
      <c r="HU116" s="10"/>
      <c r="HV116" s="10"/>
      <c r="HW116" s="10"/>
      <c r="HX116" s="10"/>
      <c r="HY116" s="10"/>
      <c r="HZ116" s="10"/>
      <c r="IA116" s="10"/>
      <c r="IB116" s="10"/>
      <c r="IC116" s="10"/>
      <c r="ID116" s="10"/>
      <c r="IE116" s="10"/>
      <c r="IF116" s="10"/>
    </row>
    <row r="117" spans="120:240" ht="30" customHeight="1" x14ac:dyDescent="0.15">
      <c r="DP117" s="10"/>
      <c r="DQ117" s="10" t="s">
        <v>40</v>
      </c>
      <c r="DR117" s="10"/>
      <c r="DS117" s="10"/>
      <c r="DT117" s="10"/>
      <c r="DU117" s="10"/>
      <c r="DV117" s="10"/>
      <c r="DW117" s="10"/>
      <c r="DX117" s="10"/>
      <c r="DY117" s="10"/>
      <c r="DZ117" s="10"/>
      <c r="EA117" s="10"/>
      <c r="EB117" s="10"/>
      <c r="EC117" s="10"/>
      <c r="ED117" s="10"/>
      <c r="EE117" s="10"/>
      <c r="EF117" s="10"/>
      <c r="EG117" s="10"/>
      <c r="EH117" s="10"/>
      <c r="EI117" s="10"/>
      <c r="EJ117" s="10"/>
      <c r="EK117" s="10"/>
      <c r="EL117" s="10"/>
      <c r="EM117" s="10"/>
      <c r="EN117" s="10"/>
      <c r="EO117" s="10"/>
      <c r="EP117" s="10"/>
      <c r="EQ117" s="10"/>
      <c r="ER117" s="10"/>
      <c r="ES117" s="10"/>
      <c r="ET117" s="10"/>
      <c r="EU117" s="10"/>
      <c r="EV117" s="10"/>
      <c r="EW117" s="10"/>
      <c r="EX117" s="10"/>
      <c r="EY117" s="10"/>
      <c r="EZ117" s="10"/>
      <c r="FA117" s="10"/>
      <c r="FB117" s="10"/>
      <c r="FC117" s="10"/>
      <c r="FD117" s="10"/>
      <c r="FE117" s="10"/>
      <c r="FF117" s="10"/>
      <c r="FG117" s="10"/>
      <c r="FH117" s="10"/>
      <c r="FI117" s="10"/>
      <c r="FJ117" s="10"/>
      <c r="FK117" s="10"/>
      <c r="FL117" s="10"/>
      <c r="FM117" s="10"/>
      <c r="FN117" s="10"/>
      <c r="FO117" s="10"/>
      <c r="FP117" s="10"/>
      <c r="FQ117" s="10"/>
      <c r="FR117" s="10"/>
      <c r="FS117" s="10"/>
      <c r="FT117" s="10"/>
      <c r="FU117" s="10"/>
      <c r="FV117" s="10"/>
      <c r="FW117" s="10"/>
      <c r="FX117" s="10"/>
      <c r="FY117" s="10"/>
      <c r="FZ117" s="10"/>
      <c r="GA117" s="10"/>
      <c r="GB117" s="10"/>
      <c r="GC117" s="10"/>
      <c r="GD117" s="10"/>
      <c r="GE117" s="10"/>
      <c r="GF117" s="10"/>
      <c r="GG117" s="10"/>
      <c r="GH117" s="10"/>
      <c r="GI117" s="10"/>
      <c r="GJ117" s="10"/>
      <c r="GK117" s="10"/>
      <c r="GL117" s="10"/>
      <c r="GM117" s="10"/>
      <c r="GN117" s="10"/>
      <c r="GO117" s="10"/>
      <c r="GP117" s="10"/>
      <c r="GQ117" s="10"/>
      <c r="GR117" s="10"/>
      <c r="GS117" s="10"/>
      <c r="GT117" s="10"/>
      <c r="GU117" s="10"/>
      <c r="GV117" s="10"/>
      <c r="GW117" s="10"/>
      <c r="GX117" s="10"/>
      <c r="GY117" s="10"/>
      <c r="GZ117" s="10"/>
      <c r="HA117" s="10"/>
      <c r="HB117" s="10"/>
      <c r="HC117" s="10"/>
      <c r="HD117" s="10"/>
      <c r="HE117" s="10"/>
      <c r="HF117" s="10"/>
      <c r="HG117" s="10"/>
      <c r="HH117" s="10"/>
      <c r="HI117" s="10"/>
      <c r="HJ117" s="10"/>
      <c r="HK117" s="10"/>
      <c r="HL117" s="10"/>
      <c r="HM117" s="10"/>
      <c r="HN117" s="10"/>
      <c r="HO117" s="10"/>
      <c r="HP117" s="10"/>
      <c r="HQ117" s="10"/>
      <c r="HR117" s="10"/>
      <c r="HS117" s="10"/>
      <c r="HT117" s="10"/>
      <c r="HU117" s="10"/>
      <c r="HV117" s="10"/>
      <c r="HW117" s="10"/>
      <c r="HX117" s="10"/>
      <c r="HY117" s="10"/>
      <c r="HZ117" s="10"/>
      <c r="IA117" s="10"/>
      <c r="IB117" s="10"/>
      <c r="IC117" s="10"/>
      <c r="ID117" s="10"/>
      <c r="IE117" s="10"/>
      <c r="IF117" s="10"/>
    </row>
    <row r="118" spans="120:240" ht="30" customHeight="1" x14ac:dyDescent="0.15">
      <c r="DP118" s="10"/>
      <c r="DQ118" s="10" t="s">
        <v>55</v>
      </c>
      <c r="DR118" s="10"/>
      <c r="DS118" s="10"/>
      <c r="DT118" s="10"/>
      <c r="DU118" s="10"/>
      <c r="DV118" s="10"/>
      <c r="DW118" s="10"/>
      <c r="DX118" s="10"/>
      <c r="DY118" s="10"/>
      <c r="DZ118" s="10"/>
      <c r="EA118" s="10"/>
      <c r="EB118" s="10"/>
      <c r="EC118" s="10"/>
      <c r="ED118" s="10"/>
      <c r="EE118" s="10"/>
      <c r="EF118" s="10"/>
      <c r="EG118" s="10"/>
      <c r="EH118" s="10"/>
      <c r="EI118" s="10"/>
      <c r="EJ118" s="10"/>
      <c r="EK118" s="10"/>
      <c r="EL118" s="10"/>
      <c r="EM118" s="10"/>
      <c r="EN118" s="10"/>
      <c r="EO118" s="10"/>
      <c r="EP118" s="10"/>
      <c r="EQ118" s="10"/>
      <c r="ER118" s="10"/>
      <c r="ES118" s="10"/>
      <c r="ET118" s="10"/>
      <c r="EU118" s="10"/>
      <c r="EV118" s="10"/>
      <c r="EW118" s="10"/>
      <c r="EX118" s="10"/>
      <c r="EY118" s="10"/>
      <c r="EZ118" s="10"/>
      <c r="FA118" s="10"/>
      <c r="FB118" s="10"/>
      <c r="FC118" s="10"/>
      <c r="FD118" s="10"/>
      <c r="FE118" s="10"/>
      <c r="FF118" s="10"/>
      <c r="FG118" s="10"/>
      <c r="FH118" s="10"/>
      <c r="FI118" s="10"/>
      <c r="FJ118" s="10"/>
      <c r="FK118" s="10"/>
      <c r="FL118" s="10"/>
      <c r="FM118" s="10"/>
      <c r="FN118" s="10"/>
      <c r="FO118" s="10"/>
      <c r="FP118" s="10"/>
      <c r="FQ118" s="10"/>
      <c r="FR118" s="10"/>
      <c r="FS118" s="10"/>
      <c r="FT118" s="10"/>
      <c r="FU118" s="10"/>
      <c r="FV118" s="10"/>
      <c r="FW118" s="10"/>
      <c r="FX118" s="10"/>
      <c r="FY118" s="10"/>
      <c r="FZ118" s="10"/>
      <c r="GA118" s="10"/>
      <c r="GB118" s="10"/>
      <c r="GC118" s="10"/>
      <c r="GD118" s="10"/>
      <c r="GE118" s="10"/>
      <c r="GF118" s="10"/>
      <c r="GG118" s="10"/>
      <c r="GH118" s="10"/>
      <c r="GI118" s="10"/>
      <c r="GJ118" s="10"/>
      <c r="GK118" s="10"/>
      <c r="GL118" s="10"/>
      <c r="GM118" s="10"/>
      <c r="GN118" s="10"/>
      <c r="GO118" s="10"/>
      <c r="GP118" s="10"/>
      <c r="GQ118" s="10"/>
      <c r="GR118" s="10"/>
      <c r="GS118" s="10"/>
      <c r="GT118" s="10"/>
      <c r="GU118" s="10"/>
      <c r="GV118" s="10"/>
      <c r="GW118" s="10"/>
      <c r="GX118" s="10"/>
      <c r="GY118" s="10"/>
      <c r="GZ118" s="10"/>
      <c r="HA118" s="10"/>
      <c r="HB118" s="10"/>
      <c r="HC118" s="10"/>
      <c r="HD118" s="10"/>
      <c r="HE118" s="10"/>
      <c r="HF118" s="10"/>
      <c r="HG118" s="10"/>
      <c r="HH118" s="10"/>
      <c r="HI118" s="10"/>
      <c r="HJ118" s="10"/>
      <c r="HK118" s="10"/>
      <c r="HL118" s="10"/>
      <c r="HM118" s="10"/>
      <c r="HN118" s="10"/>
      <c r="HO118" s="10"/>
      <c r="HP118" s="10"/>
      <c r="HQ118" s="10"/>
      <c r="HR118" s="10"/>
      <c r="HS118" s="10"/>
      <c r="HT118" s="10"/>
      <c r="HU118" s="10"/>
      <c r="HV118" s="10"/>
      <c r="HW118" s="10"/>
      <c r="HX118" s="10"/>
      <c r="HY118" s="10"/>
      <c r="HZ118" s="10"/>
      <c r="IA118" s="10"/>
      <c r="IB118" s="10"/>
      <c r="IC118" s="10"/>
      <c r="ID118" s="10"/>
      <c r="IE118" s="10"/>
      <c r="IF118" s="10"/>
    </row>
    <row r="119" spans="120:240" ht="30" customHeight="1" x14ac:dyDescent="0.15">
      <c r="DP119" s="10"/>
      <c r="DQ119" s="10" t="s">
        <v>22</v>
      </c>
      <c r="DR119" s="10"/>
      <c r="DS119" s="10"/>
      <c r="DT119" s="10"/>
      <c r="DU119" s="10"/>
      <c r="DV119" s="10"/>
      <c r="DW119" s="10"/>
      <c r="DX119" s="10"/>
      <c r="DY119" s="10"/>
      <c r="DZ119" s="10"/>
      <c r="EA119" s="10"/>
      <c r="EB119" s="10"/>
      <c r="EC119" s="10"/>
      <c r="ED119" s="10"/>
      <c r="EE119" s="10"/>
      <c r="EF119" s="10"/>
      <c r="EG119" s="10"/>
      <c r="EH119" s="10"/>
      <c r="EI119" s="10"/>
      <c r="EJ119" s="10"/>
      <c r="EK119" s="10"/>
      <c r="EL119" s="10"/>
      <c r="EM119" s="10"/>
      <c r="EN119" s="10"/>
      <c r="EO119" s="10"/>
      <c r="EP119" s="10"/>
      <c r="EQ119" s="10"/>
      <c r="ER119" s="10"/>
      <c r="ES119" s="10"/>
      <c r="ET119" s="10"/>
      <c r="EU119" s="10"/>
      <c r="EV119" s="10"/>
      <c r="EW119" s="10"/>
      <c r="EX119" s="10"/>
      <c r="EY119" s="10"/>
      <c r="EZ119" s="10"/>
      <c r="FA119" s="10"/>
      <c r="FB119" s="10"/>
      <c r="FC119" s="10"/>
      <c r="FD119" s="10"/>
      <c r="FE119" s="10"/>
      <c r="FF119" s="10"/>
      <c r="FG119" s="10"/>
      <c r="FH119" s="10"/>
      <c r="FI119" s="10"/>
      <c r="FJ119" s="10"/>
      <c r="FK119" s="10"/>
      <c r="FL119" s="10"/>
      <c r="FM119" s="10"/>
      <c r="FN119" s="10"/>
      <c r="FO119" s="10"/>
      <c r="FP119" s="10"/>
      <c r="FQ119" s="10"/>
      <c r="FR119" s="10"/>
      <c r="FS119" s="10"/>
      <c r="FT119" s="10"/>
      <c r="FU119" s="10"/>
      <c r="FV119" s="10"/>
      <c r="FW119" s="10"/>
      <c r="FX119" s="10"/>
      <c r="FY119" s="10"/>
      <c r="FZ119" s="10"/>
      <c r="GA119" s="10"/>
      <c r="GB119" s="10"/>
      <c r="GC119" s="10"/>
      <c r="GD119" s="10"/>
      <c r="GE119" s="10"/>
      <c r="GF119" s="10"/>
      <c r="GG119" s="10"/>
      <c r="GH119" s="10"/>
      <c r="GI119" s="10"/>
      <c r="GJ119" s="10"/>
      <c r="GK119" s="10"/>
      <c r="GL119" s="10"/>
      <c r="GM119" s="10"/>
      <c r="GN119" s="10"/>
      <c r="GO119" s="10"/>
      <c r="GP119" s="10"/>
      <c r="GQ119" s="10"/>
      <c r="GR119" s="10"/>
      <c r="GS119" s="10"/>
      <c r="GT119" s="10"/>
      <c r="GU119" s="10"/>
      <c r="GV119" s="10"/>
      <c r="GW119" s="10"/>
      <c r="GX119" s="10"/>
      <c r="GY119" s="10"/>
      <c r="GZ119" s="10"/>
      <c r="HA119" s="10"/>
      <c r="HB119" s="10"/>
      <c r="HC119" s="10"/>
      <c r="HD119" s="10"/>
      <c r="HE119" s="10"/>
      <c r="HF119" s="10"/>
      <c r="HG119" s="10"/>
      <c r="HH119" s="10"/>
      <c r="HI119" s="10"/>
      <c r="HJ119" s="10"/>
      <c r="HK119" s="10"/>
      <c r="HL119" s="10"/>
      <c r="HM119" s="10"/>
      <c r="HN119" s="10"/>
      <c r="HO119" s="10"/>
      <c r="HP119" s="10"/>
      <c r="HQ119" s="10"/>
      <c r="HR119" s="10"/>
      <c r="HS119" s="10"/>
      <c r="HT119" s="10"/>
      <c r="HU119" s="10"/>
      <c r="HV119" s="10"/>
      <c r="HW119" s="10"/>
      <c r="HX119" s="10"/>
      <c r="HY119" s="10"/>
      <c r="HZ119" s="10"/>
      <c r="IA119" s="10"/>
      <c r="IB119" s="10"/>
      <c r="IC119" s="10"/>
      <c r="ID119" s="10"/>
      <c r="IE119" s="10"/>
      <c r="IF119" s="10"/>
    </row>
    <row r="120" spans="120:240" ht="30" customHeight="1" x14ac:dyDescent="0.15">
      <c r="DP120" s="10"/>
      <c r="DQ120" s="10" t="s">
        <v>23</v>
      </c>
      <c r="DR120" s="10"/>
      <c r="DS120" s="10"/>
      <c r="DT120" s="10"/>
      <c r="DU120" s="10"/>
      <c r="DV120" s="10"/>
      <c r="DW120" s="10"/>
      <c r="DX120" s="10"/>
      <c r="DY120" s="10"/>
      <c r="DZ120" s="10"/>
      <c r="EA120" s="10"/>
      <c r="EB120" s="10"/>
      <c r="EC120" s="10"/>
      <c r="ED120" s="10"/>
      <c r="EE120" s="10"/>
      <c r="EF120" s="10"/>
      <c r="EG120" s="10"/>
      <c r="EH120" s="10"/>
      <c r="EI120" s="10"/>
      <c r="EJ120" s="10"/>
      <c r="EK120" s="10"/>
      <c r="EL120" s="10"/>
      <c r="EM120" s="10"/>
      <c r="EN120" s="10"/>
      <c r="EO120" s="10"/>
      <c r="EP120" s="10"/>
      <c r="EQ120" s="10"/>
      <c r="ER120" s="10"/>
      <c r="ES120" s="10"/>
      <c r="ET120" s="10"/>
      <c r="EU120" s="10"/>
      <c r="EV120" s="10"/>
      <c r="EW120" s="10"/>
      <c r="EX120" s="10"/>
      <c r="EY120" s="10"/>
      <c r="EZ120" s="10"/>
      <c r="FA120" s="10"/>
      <c r="FB120" s="10"/>
      <c r="FC120" s="10"/>
      <c r="FD120" s="10"/>
      <c r="FE120" s="10"/>
      <c r="FF120" s="10"/>
      <c r="FG120" s="10"/>
      <c r="FH120" s="10"/>
      <c r="FI120" s="10"/>
      <c r="FJ120" s="10"/>
      <c r="FK120" s="10"/>
      <c r="FL120" s="10"/>
      <c r="FM120" s="10"/>
      <c r="FN120" s="10"/>
      <c r="FO120" s="10"/>
      <c r="FP120" s="10"/>
      <c r="FQ120" s="10"/>
      <c r="FR120" s="10"/>
      <c r="FS120" s="10"/>
      <c r="FT120" s="10"/>
      <c r="FU120" s="10"/>
      <c r="FV120" s="10"/>
      <c r="FW120" s="10"/>
      <c r="FX120" s="10"/>
      <c r="FY120" s="10"/>
      <c r="FZ120" s="10"/>
      <c r="GA120" s="10"/>
      <c r="GB120" s="10"/>
      <c r="GC120" s="10"/>
      <c r="GD120" s="10"/>
      <c r="GE120" s="10"/>
      <c r="GF120" s="10"/>
      <c r="GG120" s="10"/>
      <c r="GH120" s="10"/>
      <c r="GI120" s="10"/>
      <c r="GJ120" s="10"/>
      <c r="GK120" s="10"/>
      <c r="GL120" s="10"/>
      <c r="GM120" s="10"/>
      <c r="GN120" s="10"/>
      <c r="GO120" s="10"/>
      <c r="GP120" s="10"/>
      <c r="GQ120" s="10"/>
      <c r="GR120" s="10"/>
      <c r="GS120" s="10"/>
      <c r="GT120" s="10"/>
      <c r="GU120" s="10"/>
      <c r="GV120" s="10"/>
      <c r="GW120" s="10"/>
      <c r="GX120" s="10"/>
      <c r="GY120" s="10"/>
      <c r="GZ120" s="10"/>
      <c r="HA120" s="10"/>
      <c r="HB120" s="10"/>
      <c r="HC120" s="10"/>
      <c r="HD120" s="10"/>
      <c r="HE120" s="10"/>
      <c r="HF120" s="10"/>
      <c r="HG120" s="10"/>
      <c r="HH120" s="10"/>
      <c r="HI120" s="10"/>
      <c r="HJ120" s="10"/>
      <c r="HK120" s="10"/>
      <c r="HL120" s="10"/>
      <c r="HM120" s="10"/>
      <c r="HN120" s="10"/>
      <c r="HO120" s="10"/>
      <c r="HP120" s="10"/>
      <c r="HQ120" s="10"/>
      <c r="HR120" s="10"/>
      <c r="HS120" s="10"/>
      <c r="HT120" s="10"/>
      <c r="HU120" s="10"/>
      <c r="HV120" s="10"/>
      <c r="HW120" s="10"/>
      <c r="HX120" s="10"/>
      <c r="HY120" s="10"/>
      <c r="HZ120" s="10"/>
      <c r="IA120" s="10"/>
      <c r="IB120" s="10"/>
      <c r="IC120" s="10"/>
      <c r="ID120" s="10"/>
      <c r="IE120" s="10"/>
      <c r="IF120" s="10"/>
    </row>
    <row r="121" spans="120:240" ht="30" customHeight="1" x14ac:dyDescent="0.15">
      <c r="DP121" s="10"/>
      <c r="DQ121" s="10" t="s">
        <v>24</v>
      </c>
      <c r="DR121" s="10"/>
      <c r="DS121" s="10"/>
      <c r="DT121" s="10"/>
      <c r="DU121" s="10"/>
      <c r="DV121" s="10"/>
      <c r="DW121" s="10"/>
      <c r="DX121" s="10"/>
      <c r="DY121" s="10"/>
      <c r="DZ121" s="10"/>
      <c r="EA121" s="10"/>
      <c r="EB121" s="10"/>
      <c r="EC121" s="10"/>
      <c r="ED121" s="10"/>
      <c r="EE121" s="10"/>
      <c r="EF121" s="10"/>
      <c r="EG121" s="10"/>
      <c r="EH121" s="10"/>
      <c r="EI121" s="10"/>
      <c r="EJ121" s="10"/>
      <c r="EK121" s="10"/>
      <c r="EL121" s="10"/>
      <c r="EM121" s="10"/>
      <c r="EN121" s="10"/>
      <c r="EO121" s="10"/>
      <c r="EP121" s="10"/>
      <c r="EQ121" s="10"/>
      <c r="ER121" s="10"/>
      <c r="ES121" s="10"/>
      <c r="ET121" s="10"/>
      <c r="EU121" s="10"/>
      <c r="EV121" s="10"/>
      <c r="EW121" s="10"/>
      <c r="EX121" s="10"/>
      <c r="EY121" s="10"/>
      <c r="EZ121" s="10"/>
      <c r="FA121" s="10"/>
      <c r="FB121" s="10"/>
      <c r="FC121" s="10"/>
      <c r="FD121" s="10"/>
      <c r="FE121" s="10"/>
      <c r="FF121" s="10"/>
      <c r="FG121" s="10"/>
      <c r="FH121" s="10"/>
      <c r="FI121" s="10"/>
      <c r="FJ121" s="10"/>
      <c r="FK121" s="10"/>
      <c r="FL121" s="10"/>
      <c r="FM121" s="10"/>
      <c r="FN121" s="10"/>
      <c r="FO121" s="10"/>
      <c r="FP121" s="10"/>
      <c r="FQ121" s="10"/>
      <c r="FR121" s="10"/>
      <c r="FS121" s="10"/>
      <c r="FT121" s="10"/>
      <c r="FU121" s="10"/>
      <c r="FV121" s="10"/>
      <c r="FW121" s="10"/>
      <c r="FX121" s="10"/>
      <c r="FY121" s="10"/>
      <c r="FZ121" s="10"/>
      <c r="GA121" s="10"/>
      <c r="GB121" s="10"/>
      <c r="GC121" s="10"/>
      <c r="GD121" s="10"/>
      <c r="GE121" s="10"/>
      <c r="GF121" s="10"/>
      <c r="GG121" s="10"/>
      <c r="GH121" s="10"/>
      <c r="GI121" s="10"/>
      <c r="GJ121" s="10"/>
      <c r="GK121" s="10"/>
      <c r="GL121" s="10"/>
      <c r="GM121" s="10"/>
      <c r="GN121" s="10"/>
      <c r="GO121" s="10"/>
      <c r="GP121" s="10"/>
      <c r="GQ121" s="10"/>
      <c r="GR121" s="10"/>
      <c r="GS121" s="10"/>
      <c r="GT121" s="10"/>
      <c r="GU121" s="10"/>
      <c r="GV121" s="10"/>
      <c r="GW121" s="10"/>
      <c r="GX121" s="10"/>
      <c r="GY121" s="10"/>
      <c r="GZ121" s="10"/>
      <c r="HA121" s="10"/>
      <c r="HB121" s="10"/>
      <c r="HC121" s="10"/>
      <c r="HD121" s="10"/>
      <c r="HE121" s="10"/>
      <c r="HF121" s="10"/>
      <c r="HG121" s="10"/>
      <c r="HH121" s="10"/>
      <c r="HI121" s="10"/>
      <c r="HJ121" s="10"/>
      <c r="HK121" s="10"/>
      <c r="HL121" s="10"/>
      <c r="HM121" s="10"/>
      <c r="HN121" s="10"/>
      <c r="HO121" s="10"/>
      <c r="HP121" s="10"/>
      <c r="HQ121" s="10"/>
      <c r="HR121" s="10"/>
      <c r="HS121" s="10"/>
      <c r="HT121" s="10"/>
      <c r="HU121" s="10"/>
      <c r="HV121" s="10"/>
      <c r="HW121" s="10"/>
      <c r="HX121" s="10"/>
      <c r="HY121" s="10"/>
      <c r="HZ121" s="10"/>
      <c r="IA121" s="10"/>
      <c r="IB121" s="10"/>
      <c r="IC121" s="10"/>
      <c r="ID121" s="10"/>
      <c r="IE121" s="10"/>
      <c r="IF121" s="10"/>
    </row>
    <row r="122" spans="120:240" ht="30" customHeight="1" x14ac:dyDescent="0.15">
      <c r="DP122" s="10"/>
      <c r="DQ122" s="10" t="s">
        <v>25</v>
      </c>
      <c r="DR122" s="10"/>
      <c r="DS122" s="10"/>
      <c r="DT122" s="10"/>
      <c r="DU122" s="10"/>
      <c r="DV122" s="10"/>
      <c r="DW122" s="10"/>
      <c r="DX122" s="10"/>
      <c r="DY122" s="10"/>
      <c r="DZ122" s="10"/>
      <c r="EA122" s="10"/>
      <c r="EB122" s="10"/>
      <c r="EC122" s="10"/>
      <c r="ED122" s="10"/>
      <c r="EE122" s="10"/>
      <c r="EF122" s="10"/>
      <c r="EG122" s="10"/>
      <c r="EH122" s="10"/>
      <c r="EI122" s="10"/>
      <c r="EJ122" s="10"/>
      <c r="EK122" s="10"/>
      <c r="EL122" s="10"/>
      <c r="EM122" s="10"/>
      <c r="EN122" s="10"/>
      <c r="EO122" s="10"/>
      <c r="EP122" s="10"/>
      <c r="EQ122" s="10"/>
      <c r="ER122" s="10"/>
      <c r="ES122" s="10"/>
      <c r="ET122" s="10"/>
      <c r="EU122" s="10"/>
      <c r="EV122" s="10"/>
      <c r="EW122" s="10"/>
      <c r="EX122" s="10"/>
      <c r="EY122" s="10"/>
      <c r="EZ122" s="10"/>
      <c r="FA122" s="10"/>
      <c r="FB122" s="10"/>
      <c r="FC122" s="10"/>
      <c r="FD122" s="10"/>
      <c r="FE122" s="10"/>
      <c r="FF122" s="10"/>
      <c r="FG122" s="10"/>
      <c r="FH122" s="10"/>
      <c r="FI122" s="10"/>
      <c r="FJ122" s="10"/>
      <c r="FK122" s="10"/>
      <c r="FL122" s="10"/>
      <c r="FM122" s="10"/>
      <c r="FN122" s="10"/>
      <c r="FO122" s="10"/>
      <c r="FP122" s="10"/>
      <c r="FQ122" s="10"/>
      <c r="FR122" s="10"/>
      <c r="FS122" s="10"/>
      <c r="FT122" s="10"/>
      <c r="FU122" s="10"/>
      <c r="FV122" s="10"/>
      <c r="FW122" s="10"/>
      <c r="FX122" s="10"/>
      <c r="FY122" s="10"/>
      <c r="FZ122" s="10"/>
      <c r="GA122" s="10"/>
      <c r="GB122" s="10"/>
      <c r="GC122" s="10"/>
      <c r="GD122" s="10"/>
      <c r="GE122" s="10"/>
      <c r="GF122" s="10"/>
      <c r="GG122" s="10"/>
      <c r="GH122" s="10"/>
      <c r="GI122" s="10"/>
      <c r="GJ122" s="10"/>
      <c r="GK122" s="10"/>
      <c r="GL122" s="10"/>
      <c r="GM122" s="10"/>
      <c r="GN122" s="10"/>
      <c r="GO122" s="10"/>
      <c r="GP122" s="10"/>
      <c r="GQ122" s="10"/>
      <c r="GR122" s="10"/>
      <c r="GS122" s="10"/>
      <c r="GT122" s="10"/>
      <c r="GU122" s="10"/>
      <c r="GV122" s="10"/>
      <c r="GW122" s="10"/>
      <c r="GX122" s="10"/>
      <c r="GY122" s="10"/>
      <c r="GZ122" s="10"/>
      <c r="HA122" s="10"/>
      <c r="HB122" s="10"/>
      <c r="HC122" s="10"/>
      <c r="HD122" s="10"/>
      <c r="HE122" s="10"/>
      <c r="HF122" s="10"/>
      <c r="HG122" s="10"/>
      <c r="HH122" s="10"/>
      <c r="HI122" s="10"/>
      <c r="HJ122" s="10"/>
      <c r="HK122" s="10"/>
      <c r="HL122" s="10"/>
      <c r="HM122" s="10"/>
      <c r="HN122" s="10"/>
      <c r="HO122" s="10"/>
      <c r="HP122" s="10"/>
      <c r="HQ122" s="10"/>
      <c r="HR122" s="10"/>
      <c r="HS122" s="10"/>
      <c r="HT122" s="10"/>
      <c r="HU122" s="10"/>
      <c r="HV122" s="10"/>
      <c r="HW122" s="10"/>
      <c r="HX122" s="10"/>
      <c r="HY122" s="10"/>
      <c r="HZ122" s="10"/>
      <c r="IA122" s="10"/>
      <c r="IB122" s="10"/>
      <c r="IC122" s="10"/>
      <c r="ID122" s="10"/>
      <c r="IE122" s="10"/>
      <c r="IF122" s="10"/>
    </row>
    <row r="123" spans="120:240" ht="30" customHeight="1" x14ac:dyDescent="0.15">
      <c r="DP123" s="10"/>
      <c r="DQ123" s="10" t="s">
        <v>26</v>
      </c>
      <c r="DR123" s="10"/>
      <c r="DS123" s="10"/>
      <c r="DT123" s="10"/>
      <c r="DU123" s="10"/>
      <c r="DV123" s="10"/>
      <c r="DW123" s="10"/>
      <c r="DX123" s="10"/>
      <c r="DY123" s="10"/>
      <c r="DZ123" s="10"/>
      <c r="EA123" s="10"/>
      <c r="EB123" s="10"/>
      <c r="EC123" s="10"/>
      <c r="ED123" s="10"/>
      <c r="EE123" s="10"/>
      <c r="EF123" s="10"/>
      <c r="EG123" s="10"/>
      <c r="EH123" s="10"/>
      <c r="EI123" s="10"/>
      <c r="EJ123" s="10"/>
      <c r="EK123" s="10"/>
      <c r="EL123" s="10"/>
      <c r="EM123" s="10"/>
      <c r="EN123" s="10"/>
      <c r="EO123" s="10"/>
      <c r="EP123" s="10"/>
      <c r="EQ123" s="10"/>
      <c r="ER123" s="10"/>
      <c r="ES123" s="10"/>
      <c r="ET123" s="10"/>
      <c r="EU123" s="10"/>
      <c r="EV123" s="10"/>
      <c r="EW123" s="10"/>
      <c r="EX123" s="10"/>
      <c r="EY123" s="10"/>
      <c r="EZ123" s="10"/>
      <c r="FA123" s="10"/>
      <c r="FB123" s="10"/>
      <c r="FC123" s="10"/>
      <c r="FD123" s="10"/>
      <c r="FE123" s="10"/>
      <c r="FF123" s="10"/>
      <c r="FG123" s="10"/>
      <c r="FH123" s="10"/>
      <c r="FI123" s="10"/>
      <c r="FJ123" s="10"/>
      <c r="FK123" s="10"/>
      <c r="FL123" s="10"/>
      <c r="FM123" s="10"/>
      <c r="FN123" s="10"/>
      <c r="FO123" s="10"/>
      <c r="FP123" s="10"/>
      <c r="FQ123" s="10"/>
      <c r="FR123" s="10"/>
      <c r="FS123" s="10"/>
      <c r="FT123" s="10"/>
      <c r="FU123" s="10"/>
      <c r="FV123" s="10"/>
      <c r="FW123" s="10"/>
      <c r="FX123" s="10"/>
      <c r="FY123" s="10"/>
      <c r="FZ123" s="10"/>
      <c r="GA123" s="10"/>
      <c r="GB123" s="10"/>
      <c r="GC123" s="10"/>
      <c r="GD123" s="10"/>
      <c r="GE123" s="10"/>
      <c r="GF123" s="10"/>
      <c r="GG123" s="10"/>
      <c r="GH123" s="10"/>
      <c r="GI123" s="10"/>
      <c r="GJ123" s="10"/>
      <c r="GK123" s="10"/>
      <c r="GL123" s="10"/>
      <c r="GM123" s="10"/>
      <c r="GN123" s="10"/>
      <c r="GO123" s="10"/>
      <c r="GP123" s="10"/>
      <c r="GQ123" s="10"/>
      <c r="GR123" s="10"/>
      <c r="GS123" s="10"/>
      <c r="GT123" s="10"/>
      <c r="GU123" s="10"/>
      <c r="GV123" s="10"/>
      <c r="GW123" s="10"/>
      <c r="GX123" s="10"/>
      <c r="GY123" s="10"/>
      <c r="GZ123" s="10"/>
      <c r="HA123" s="10"/>
      <c r="HB123" s="10"/>
      <c r="HC123" s="10"/>
      <c r="HD123" s="10"/>
      <c r="HE123" s="10"/>
      <c r="HF123" s="10"/>
      <c r="HG123" s="10"/>
      <c r="HH123" s="10"/>
      <c r="HI123" s="10"/>
      <c r="HJ123" s="10"/>
      <c r="HK123" s="10"/>
      <c r="HL123" s="10"/>
      <c r="HM123" s="10"/>
      <c r="HN123" s="10"/>
      <c r="HO123" s="10"/>
      <c r="HP123" s="10"/>
      <c r="HQ123" s="10"/>
      <c r="HR123" s="10"/>
      <c r="HS123" s="10"/>
      <c r="HT123" s="10"/>
      <c r="HU123" s="10"/>
      <c r="HV123" s="10"/>
      <c r="HW123" s="10"/>
      <c r="HX123" s="10"/>
      <c r="HY123" s="10"/>
      <c r="HZ123" s="10"/>
      <c r="IA123" s="10"/>
      <c r="IB123" s="10"/>
      <c r="IC123" s="10"/>
      <c r="ID123" s="10"/>
      <c r="IE123" s="10"/>
      <c r="IF123" s="10"/>
    </row>
    <row r="124" spans="120:240" ht="30" customHeight="1" x14ac:dyDescent="0.15">
      <c r="DP124" s="10"/>
      <c r="DQ124" s="10" t="s">
        <v>46</v>
      </c>
      <c r="DR124" s="10"/>
      <c r="DS124" s="10"/>
      <c r="DT124" s="10"/>
      <c r="DU124" s="10"/>
      <c r="DV124" s="10"/>
      <c r="DW124" s="10"/>
      <c r="DX124" s="10"/>
      <c r="DY124" s="10"/>
      <c r="DZ124" s="10"/>
      <c r="EA124" s="10"/>
      <c r="EB124" s="10"/>
      <c r="EC124" s="10"/>
      <c r="ED124" s="10"/>
      <c r="EE124" s="10"/>
      <c r="EF124" s="10"/>
      <c r="EG124" s="10"/>
      <c r="EH124" s="10"/>
      <c r="EI124" s="10"/>
      <c r="EJ124" s="10"/>
      <c r="EK124" s="10"/>
      <c r="EL124" s="10"/>
      <c r="EM124" s="10"/>
      <c r="EN124" s="10"/>
      <c r="EO124" s="10"/>
      <c r="EP124" s="10"/>
      <c r="EQ124" s="10"/>
      <c r="ER124" s="10"/>
      <c r="ES124" s="10"/>
      <c r="ET124" s="10"/>
      <c r="EU124" s="10"/>
      <c r="EV124" s="10"/>
      <c r="EW124" s="10"/>
      <c r="EX124" s="10"/>
      <c r="EY124" s="10"/>
      <c r="EZ124" s="10"/>
      <c r="FA124" s="10"/>
      <c r="FB124" s="10"/>
      <c r="FC124" s="10"/>
      <c r="FD124" s="10"/>
      <c r="FE124" s="10"/>
      <c r="FF124" s="10"/>
      <c r="FG124" s="10"/>
      <c r="FH124" s="10"/>
      <c r="FI124" s="10"/>
      <c r="FJ124" s="10"/>
      <c r="FK124" s="10"/>
      <c r="FL124" s="10"/>
      <c r="FM124" s="10"/>
      <c r="FN124" s="10"/>
      <c r="FO124" s="10"/>
      <c r="FP124" s="10"/>
      <c r="FQ124" s="10"/>
      <c r="FR124" s="10"/>
      <c r="FS124" s="10"/>
      <c r="FT124" s="10"/>
      <c r="FU124" s="10"/>
      <c r="FV124" s="10"/>
      <c r="FW124" s="10"/>
      <c r="FX124" s="10"/>
      <c r="FY124" s="10"/>
      <c r="FZ124" s="10"/>
      <c r="GA124" s="10"/>
      <c r="GB124" s="10"/>
      <c r="GC124" s="10"/>
      <c r="GD124" s="10"/>
      <c r="GE124" s="10"/>
      <c r="GF124" s="10"/>
      <c r="GG124" s="10"/>
      <c r="GH124" s="10"/>
      <c r="GI124" s="10"/>
      <c r="GJ124" s="10"/>
      <c r="GK124" s="10"/>
      <c r="GL124" s="10"/>
      <c r="GM124" s="10"/>
      <c r="GN124" s="10"/>
      <c r="GO124" s="10"/>
      <c r="GP124" s="10"/>
      <c r="GQ124" s="10"/>
      <c r="GR124" s="10"/>
      <c r="GS124" s="10"/>
      <c r="GT124" s="10"/>
      <c r="GU124" s="10"/>
      <c r="GV124" s="10"/>
      <c r="GW124" s="10"/>
      <c r="GX124" s="10"/>
      <c r="GY124" s="10"/>
      <c r="GZ124" s="10"/>
      <c r="HA124" s="10"/>
      <c r="HB124" s="10"/>
      <c r="HC124" s="10"/>
      <c r="HD124" s="10"/>
      <c r="HE124" s="10"/>
      <c r="HF124" s="10"/>
      <c r="HG124" s="10"/>
      <c r="HH124" s="10"/>
      <c r="HI124" s="10"/>
      <c r="HJ124" s="10"/>
      <c r="HK124" s="10"/>
      <c r="HL124" s="10"/>
      <c r="HM124" s="10"/>
      <c r="HN124" s="10"/>
      <c r="HO124" s="10"/>
      <c r="HP124" s="10"/>
      <c r="HQ124" s="10"/>
      <c r="HR124" s="10"/>
      <c r="HS124" s="10"/>
      <c r="HT124" s="10"/>
      <c r="HU124" s="10"/>
      <c r="HV124" s="10"/>
      <c r="HW124" s="10"/>
      <c r="HX124" s="10"/>
      <c r="HY124" s="10"/>
      <c r="HZ124" s="10"/>
      <c r="IA124" s="10"/>
      <c r="IB124" s="10"/>
      <c r="IC124" s="10"/>
      <c r="ID124" s="10"/>
      <c r="IE124" s="10"/>
      <c r="IF124" s="10"/>
    </row>
    <row r="125" spans="120:240" ht="30" customHeight="1" x14ac:dyDescent="0.15">
      <c r="DP125" s="10"/>
      <c r="DQ125" s="10" t="s">
        <v>27</v>
      </c>
      <c r="DR125" s="10"/>
      <c r="DS125" s="10"/>
      <c r="DT125" s="10"/>
      <c r="DU125" s="10"/>
      <c r="DV125" s="10"/>
      <c r="DW125" s="10"/>
      <c r="DX125" s="10"/>
      <c r="DY125" s="10"/>
      <c r="DZ125" s="10"/>
      <c r="EA125" s="10"/>
      <c r="EB125" s="10"/>
      <c r="EC125" s="10"/>
      <c r="ED125" s="10"/>
      <c r="EE125" s="10"/>
      <c r="EF125" s="10"/>
      <c r="EG125" s="10"/>
      <c r="EH125" s="10"/>
      <c r="EI125" s="10"/>
      <c r="EJ125" s="10"/>
      <c r="EK125" s="10"/>
      <c r="EL125" s="10"/>
      <c r="EM125" s="10"/>
      <c r="EN125" s="10"/>
      <c r="EO125" s="10"/>
      <c r="EP125" s="10"/>
      <c r="EQ125" s="10"/>
      <c r="ER125" s="10"/>
      <c r="ES125" s="10"/>
      <c r="ET125" s="10"/>
      <c r="EU125" s="10"/>
      <c r="EV125" s="10"/>
      <c r="EW125" s="10"/>
      <c r="EX125" s="10"/>
      <c r="EY125" s="10"/>
      <c r="EZ125" s="10"/>
      <c r="FA125" s="10"/>
      <c r="FB125" s="10"/>
      <c r="FC125" s="10"/>
      <c r="FD125" s="10"/>
      <c r="FE125" s="10"/>
      <c r="FF125" s="10"/>
      <c r="FG125" s="10"/>
      <c r="FH125" s="10"/>
      <c r="FI125" s="10"/>
      <c r="FJ125" s="10"/>
      <c r="FK125" s="10"/>
      <c r="FL125" s="10"/>
      <c r="FM125" s="10"/>
      <c r="FN125" s="10"/>
      <c r="FO125" s="10"/>
      <c r="FP125" s="10"/>
      <c r="FQ125" s="10"/>
      <c r="FR125" s="10"/>
      <c r="FS125" s="10"/>
      <c r="FT125" s="10"/>
      <c r="FU125" s="10"/>
      <c r="FV125" s="10"/>
      <c r="FW125" s="10"/>
      <c r="FX125" s="10"/>
      <c r="FY125" s="10"/>
      <c r="FZ125" s="10"/>
      <c r="GA125" s="10"/>
      <c r="GB125" s="10"/>
      <c r="GC125" s="10"/>
      <c r="GD125" s="10"/>
      <c r="GE125" s="10"/>
      <c r="GF125" s="10"/>
      <c r="GG125" s="10"/>
      <c r="GH125" s="10"/>
      <c r="GI125" s="10"/>
      <c r="GJ125" s="10"/>
      <c r="GK125" s="10"/>
      <c r="GL125" s="10"/>
      <c r="GM125" s="10"/>
      <c r="GN125" s="10"/>
      <c r="GO125" s="10"/>
      <c r="GP125" s="10"/>
      <c r="GQ125" s="10"/>
      <c r="GR125" s="10"/>
      <c r="GS125" s="10"/>
      <c r="GT125" s="10"/>
      <c r="GU125" s="10"/>
      <c r="GV125" s="10"/>
      <c r="GW125" s="10"/>
      <c r="GX125" s="10"/>
      <c r="GY125" s="10"/>
      <c r="GZ125" s="10"/>
      <c r="HA125" s="10"/>
      <c r="HB125" s="10"/>
      <c r="HC125" s="10"/>
      <c r="HD125" s="10"/>
      <c r="HE125" s="10"/>
      <c r="HF125" s="10"/>
      <c r="HG125" s="10"/>
      <c r="HH125" s="10"/>
      <c r="HI125" s="10"/>
      <c r="HJ125" s="10"/>
      <c r="HK125" s="10"/>
      <c r="HL125" s="10"/>
      <c r="HM125" s="10"/>
      <c r="HN125" s="10"/>
      <c r="HO125" s="10"/>
      <c r="HP125" s="10"/>
      <c r="HQ125" s="10"/>
      <c r="HR125" s="10"/>
      <c r="HS125" s="10"/>
      <c r="HT125" s="10"/>
      <c r="HU125" s="10"/>
      <c r="HV125" s="10"/>
      <c r="HW125" s="10"/>
      <c r="HX125" s="10"/>
      <c r="HY125" s="10"/>
      <c r="HZ125" s="10"/>
      <c r="IA125" s="10"/>
      <c r="IB125" s="10"/>
      <c r="IC125" s="10"/>
      <c r="ID125" s="10"/>
      <c r="IE125" s="10"/>
      <c r="IF125" s="10"/>
    </row>
    <row r="126" spans="120:240" ht="30" customHeight="1" x14ac:dyDescent="0.15">
      <c r="DP126" s="10"/>
      <c r="DQ126" s="10" t="s">
        <v>28</v>
      </c>
      <c r="DR126" s="10"/>
      <c r="DS126" s="10"/>
      <c r="DT126" s="10"/>
      <c r="DU126" s="10"/>
      <c r="DV126" s="10"/>
      <c r="DW126" s="10"/>
      <c r="DX126" s="10"/>
      <c r="DY126" s="10"/>
      <c r="DZ126" s="10"/>
      <c r="EA126" s="10"/>
      <c r="EB126" s="10"/>
      <c r="EC126" s="10"/>
      <c r="ED126" s="10"/>
      <c r="EE126" s="10"/>
      <c r="EF126" s="10"/>
      <c r="EG126" s="10"/>
      <c r="EH126" s="10"/>
      <c r="EI126" s="10"/>
      <c r="EJ126" s="10"/>
      <c r="EK126" s="10"/>
      <c r="EL126" s="10"/>
      <c r="EM126" s="10"/>
      <c r="EN126" s="10"/>
      <c r="EO126" s="10"/>
      <c r="EP126" s="10"/>
      <c r="EQ126" s="10"/>
      <c r="ER126" s="10"/>
      <c r="ES126" s="10"/>
      <c r="ET126" s="10"/>
      <c r="EU126" s="10"/>
      <c r="EV126" s="10"/>
      <c r="EW126" s="10"/>
      <c r="EX126" s="10"/>
      <c r="EY126" s="10"/>
      <c r="EZ126" s="10"/>
      <c r="FA126" s="10"/>
      <c r="FB126" s="10"/>
      <c r="FC126" s="10"/>
      <c r="FD126" s="10"/>
      <c r="FE126" s="10"/>
      <c r="FF126" s="10"/>
      <c r="FG126" s="10"/>
      <c r="FH126" s="10"/>
      <c r="FI126" s="10"/>
      <c r="FJ126" s="10"/>
      <c r="FK126" s="10"/>
      <c r="FL126" s="10"/>
      <c r="FM126" s="10"/>
      <c r="FN126" s="10"/>
      <c r="FO126" s="10"/>
      <c r="FP126" s="10"/>
      <c r="FQ126" s="10"/>
      <c r="FR126" s="10"/>
      <c r="FS126" s="10"/>
      <c r="FT126" s="10"/>
      <c r="FU126" s="10"/>
      <c r="FV126" s="10"/>
      <c r="FW126" s="10"/>
      <c r="FX126" s="10"/>
      <c r="FY126" s="10"/>
      <c r="FZ126" s="10"/>
      <c r="GA126" s="10"/>
      <c r="GB126" s="10"/>
      <c r="GC126" s="10"/>
      <c r="GD126" s="10"/>
      <c r="GE126" s="10"/>
      <c r="GF126" s="10"/>
      <c r="GG126" s="10"/>
      <c r="GH126" s="10"/>
      <c r="GI126" s="10"/>
      <c r="GJ126" s="10"/>
      <c r="GK126" s="10"/>
      <c r="GL126" s="10"/>
      <c r="GM126" s="10"/>
      <c r="GN126" s="10"/>
      <c r="GO126" s="10"/>
      <c r="GP126" s="10"/>
      <c r="GQ126" s="10"/>
      <c r="GR126" s="10"/>
      <c r="GS126" s="10"/>
      <c r="GT126" s="10"/>
      <c r="GU126" s="10"/>
      <c r="GV126" s="10"/>
      <c r="GW126" s="10"/>
      <c r="GX126" s="10"/>
      <c r="GY126" s="10"/>
      <c r="GZ126" s="10"/>
      <c r="HA126" s="10"/>
      <c r="HB126" s="10"/>
      <c r="HC126" s="10"/>
      <c r="HD126" s="10"/>
      <c r="HE126" s="10"/>
      <c r="HF126" s="10"/>
      <c r="HG126" s="10"/>
      <c r="HH126" s="10"/>
      <c r="HI126" s="10"/>
      <c r="HJ126" s="10"/>
      <c r="HK126" s="10"/>
      <c r="HL126" s="10"/>
      <c r="HM126" s="10"/>
      <c r="HN126" s="10"/>
      <c r="HO126" s="10"/>
      <c r="HP126" s="10"/>
      <c r="HQ126" s="10"/>
      <c r="HR126" s="10"/>
      <c r="HS126" s="10"/>
      <c r="HT126" s="10"/>
      <c r="HU126" s="10"/>
      <c r="HV126" s="10"/>
      <c r="HW126" s="10"/>
      <c r="HX126" s="10"/>
      <c r="HY126" s="10"/>
      <c r="HZ126" s="10"/>
      <c r="IA126" s="10"/>
      <c r="IB126" s="10"/>
      <c r="IC126" s="10"/>
      <c r="ID126" s="10"/>
      <c r="IE126" s="10"/>
      <c r="IF126" s="10"/>
    </row>
    <row r="127" spans="120:240" ht="30" customHeight="1" x14ac:dyDescent="0.15">
      <c r="DP127" s="10"/>
      <c r="DQ127" s="10" t="s">
        <v>29</v>
      </c>
      <c r="DR127" s="10"/>
      <c r="DS127" s="10"/>
      <c r="DT127" s="10"/>
      <c r="DU127" s="10"/>
      <c r="DV127" s="10"/>
      <c r="DW127" s="10"/>
      <c r="DX127" s="10"/>
      <c r="DY127" s="10"/>
      <c r="DZ127" s="10"/>
      <c r="EA127" s="10"/>
      <c r="EB127" s="10"/>
      <c r="EC127" s="10"/>
      <c r="ED127" s="10"/>
      <c r="EE127" s="10"/>
      <c r="EF127" s="10"/>
      <c r="EG127" s="10"/>
      <c r="EH127" s="10"/>
      <c r="EI127" s="10"/>
      <c r="EJ127" s="10"/>
      <c r="EK127" s="10"/>
      <c r="EL127" s="10"/>
      <c r="EM127" s="10"/>
      <c r="EN127" s="10"/>
      <c r="EO127" s="10"/>
      <c r="EP127" s="10"/>
      <c r="EQ127" s="10"/>
      <c r="ER127" s="10"/>
      <c r="ES127" s="10"/>
      <c r="ET127" s="10"/>
      <c r="EU127" s="10"/>
      <c r="EV127" s="10"/>
      <c r="EW127" s="10"/>
      <c r="EX127" s="10"/>
      <c r="EY127" s="10"/>
      <c r="EZ127" s="10"/>
      <c r="FA127" s="10"/>
      <c r="FB127" s="10"/>
      <c r="FC127" s="10"/>
      <c r="FD127" s="10"/>
      <c r="FE127" s="10"/>
      <c r="FF127" s="10"/>
      <c r="FG127" s="10"/>
      <c r="FH127" s="10"/>
      <c r="FI127" s="10"/>
      <c r="FJ127" s="10"/>
      <c r="FK127" s="10"/>
      <c r="FL127" s="10"/>
      <c r="FM127" s="10"/>
      <c r="FN127" s="10"/>
      <c r="FO127" s="10"/>
      <c r="FP127" s="10"/>
      <c r="FQ127" s="10"/>
      <c r="FR127" s="10"/>
      <c r="FS127" s="10"/>
      <c r="FT127" s="10"/>
      <c r="FU127" s="10"/>
      <c r="FV127" s="10"/>
      <c r="FW127" s="10"/>
      <c r="FX127" s="10"/>
      <c r="FY127" s="10"/>
      <c r="FZ127" s="10"/>
      <c r="GA127" s="10"/>
      <c r="GB127" s="10"/>
      <c r="GC127" s="10"/>
      <c r="GD127" s="10"/>
      <c r="GE127" s="10"/>
      <c r="GF127" s="10"/>
      <c r="GG127" s="10"/>
      <c r="GH127" s="10"/>
      <c r="GI127" s="10"/>
      <c r="GJ127" s="10"/>
      <c r="GK127" s="10"/>
      <c r="GL127" s="10"/>
      <c r="GM127" s="10"/>
      <c r="GN127" s="10"/>
      <c r="GO127" s="10"/>
      <c r="GP127" s="10"/>
      <c r="GQ127" s="10"/>
      <c r="GR127" s="10"/>
      <c r="GS127" s="10"/>
      <c r="GT127" s="10"/>
      <c r="GU127" s="10"/>
      <c r="GV127" s="10"/>
      <c r="GW127" s="10"/>
      <c r="GX127" s="10"/>
      <c r="GY127" s="10"/>
      <c r="GZ127" s="10"/>
      <c r="HA127" s="10"/>
      <c r="HB127" s="10"/>
      <c r="HC127" s="10"/>
      <c r="HD127" s="10"/>
      <c r="HE127" s="10"/>
      <c r="HF127" s="10"/>
      <c r="HG127" s="10"/>
      <c r="HH127" s="10"/>
      <c r="HI127" s="10"/>
      <c r="HJ127" s="10"/>
      <c r="HK127" s="10"/>
      <c r="HL127" s="10"/>
      <c r="HM127" s="10"/>
      <c r="HN127" s="10"/>
      <c r="HO127" s="10"/>
      <c r="HP127" s="10"/>
      <c r="HQ127" s="10"/>
      <c r="HR127" s="10"/>
      <c r="HS127" s="10"/>
      <c r="HT127" s="10"/>
      <c r="HU127" s="10"/>
      <c r="HV127" s="10"/>
      <c r="HW127" s="10"/>
      <c r="HX127" s="10"/>
      <c r="HY127" s="10"/>
      <c r="HZ127" s="10"/>
      <c r="IA127" s="10"/>
      <c r="IB127" s="10"/>
      <c r="IC127" s="10"/>
      <c r="ID127" s="10"/>
      <c r="IE127" s="10"/>
      <c r="IF127" s="10"/>
    </row>
    <row r="128" spans="120:240" ht="30" customHeight="1" x14ac:dyDescent="0.15">
      <c r="DP128" s="10"/>
      <c r="DQ128" s="10" t="s">
        <v>30</v>
      </c>
      <c r="DR128" s="10"/>
      <c r="DS128" s="10"/>
      <c r="DT128" s="10"/>
      <c r="DU128" s="10"/>
      <c r="DV128" s="10"/>
      <c r="DW128" s="10"/>
      <c r="DX128" s="10"/>
      <c r="DY128" s="10"/>
      <c r="DZ128" s="10"/>
      <c r="EA128" s="10"/>
      <c r="EB128" s="10"/>
      <c r="EC128" s="10"/>
      <c r="ED128" s="10"/>
      <c r="EE128" s="10"/>
      <c r="EF128" s="10"/>
      <c r="EG128" s="10"/>
      <c r="EH128" s="10"/>
      <c r="EI128" s="10"/>
      <c r="EJ128" s="10"/>
      <c r="EK128" s="10"/>
      <c r="EL128" s="10"/>
      <c r="EM128" s="10"/>
      <c r="EN128" s="10"/>
      <c r="EO128" s="10"/>
      <c r="EP128" s="10"/>
      <c r="EQ128" s="10"/>
      <c r="ER128" s="10"/>
      <c r="ES128" s="10"/>
      <c r="ET128" s="10"/>
      <c r="EU128" s="10"/>
      <c r="EV128" s="10"/>
      <c r="EW128" s="10"/>
      <c r="EX128" s="10"/>
      <c r="EY128" s="10"/>
      <c r="EZ128" s="10"/>
      <c r="FA128" s="10"/>
      <c r="FB128" s="10"/>
      <c r="FC128" s="10"/>
      <c r="FD128" s="10"/>
      <c r="FE128" s="10"/>
      <c r="FF128" s="10"/>
      <c r="FG128" s="10"/>
      <c r="FH128" s="10"/>
      <c r="FI128" s="10"/>
      <c r="FJ128" s="10"/>
      <c r="FK128" s="10"/>
      <c r="FL128" s="10"/>
      <c r="FM128" s="10"/>
      <c r="FN128" s="10"/>
      <c r="FO128" s="10"/>
      <c r="FP128" s="10"/>
      <c r="FQ128" s="10"/>
      <c r="FR128" s="10"/>
      <c r="FS128" s="10"/>
      <c r="FT128" s="10"/>
      <c r="FU128" s="10"/>
      <c r="FV128" s="10"/>
      <c r="FW128" s="10"/>
      <c r="FX128" s="10"/>
      <c r="FY128" s="10"/>
      <c r="FZ128" s="10"/>
      <c r="GA128" s="10"/>
      <c r="GB128" s="10"/>
      <c r="GC128" s="10"/>
      <c r="GD128" s="10"/>
      <c r="GE128" s="10"/>
      <c r="GF128" s="10"/>
      <c r="GG128" s="10"/>
      <c r="GH128" s="10"/>
      <c r="GI128" s="10"/>
      <c r="GJ128" s="10"/>
      <c r="GK128" s="10"/>
      <c r="GL128" s="10"/>
      <c r="GM128" s="10"/>
      <c r="GN128" s="10"/>
      <c r="GO128" s="10"/>
      <c r="GP128" s="10"/>
      <c r="GQ128" s="10"/>
      <c r="GR128" s="10"/>
      <c r="GS128" s="10"/>
      <c r="GT128" s="10"/>
      <c r="GU128" s="10"/>
      <c r="GV128" s="10"/>
      <c r="GW128" s="10"/>
      <c r="GX128" s="10"/>
      <c r="GY128" s="10"/>
      <c r="GZ128" s="10"/>
      <c r="HA128" s="10"/>
      <c r="HB128" s="10"/>
      <c r="HC128" s="10"/>
      <c r="HD128" s="10"/>
      <c r="HE128" s="10"/>
      <c r="HF128" s="10"/>
      <c r="HG128" s="10"/>
      <c r="HH128" s="10"/>
      <c r="HI128" s="10"/>
      <c r="HJ128" s="10"/>
      <c r="HK128" s="10"/>
      <c r="HL128" s="10"/>
      <c r="HM128" s="10"/>
      <c r="HN128" s="10"/>
      <c r="HO128" s="10"/>
      <c r="HP128" s="10"/>
      <c r="HQ128" s="10"/>
      <c r="HR128" s="10"/>
      <c r="HS128" s="10"/>
      <c r="HT128" s="10"/>
      <c r="HU128" s="10"/>
      <c r="HV128" s="10"/>
      <c r="HW128" s="10"/>
      <c r="HX128" s="10"/>
      <c r="HY128" s="10"/>
      <c r="HZ128" s="10"/>
      <c r="IA128" s="10"/>
      <c r="IB128" s="10"/>
      <c r="IC128" s="10"/>
      <c r="ID128" s="10"/>
      <c r="IE128" s="10"/>
      <c r="IF128" s="10"/>
    </row>
    <row r="129" spans="120:240" ht="30" customHeight="1" x14ac:dyDescent="0.15">
      <c r="DP129" s="10"/>
      <c r="DQ129" s="10" t="s">
        <v>31</v>
      </c>
      <c r="DR129" s="10"/>
      <c r="DS129" s="10"/>
      <c r="DT129" s="10"/>
      <c r="DU129" s="10"/>
      <c r="DV129" s="10"/>
      <c r="DW129" s="10"/>
      <c r="DX129" s="10"/>
      <c r="DY129" s="10"/>
      <c r="DZ129" s="10"/>
      <c r="EA129" s="10"/>
      <c r="EB129" s="10"/>
      <c r="EC129" s="10"/>
      <c r="ED129" s="10"/>
      <c r="EE129" s="10"/>
      <c r="EF129" s="10"/>
      <c r="EG129" s="10"/>
      <c r="EH129" s="10"/>
      <c r="EI129" s="10"/>
      <c r="EJ129" s="10"/>
      <c r="EK129" s="10"/>
      <c r="EL129" s="10"/>
      <c r="EM129" s="10"/>
      <c r="EN129" s="10"/>
      <c r="EO129" s="10"/>
      <c r="EP129" s="10"/>
      <c r="EQ129" s="10"/>
      <c r="ER129" s="10"/>
      <c r="ES129" s="10"/>
      <c r="ET129" s="10"/>
      <c r="EU129" s="10"/>
      <c r="EV129" s="10"/>
      <c r="EW129" s="10"/>
      <c r="EX129" s="10"/>
      <c r="EY129" s="10"/>
      <c r="EZ129" s="10"/>
      <c r="FA129" s="10"/>
      <c r="FB129" s="10"/>
      <c r="FC129" s="10"/>
      <c r="FD129" s="10"/>
      <c r="FE129" s="10"/>
      <c r="FF129" s="10"/>
      <c r="FG129" s="10"/>
      <c r="FH129" s="10"/>
      <c r="FI129" s="10"/>
      <c r="FJ129" s="10"/>
      <c r="FK129" s="10"/>
      <c r="FL129" s="10"/>
      <c r="FM129" s="10"/>
      <c r="FN129" s="10"/>
      <c r="FO129" s="10"/>
      <c r="FP129" s="10"/>
      <c r="FQ129" s="10"/>
      <c r="FR129" s="10"/>
      <c r="FS129" s="10"/>
      <c r="FT129" s="10"/>
      <c r="FU129" s="10"/>
      <c r="FV129" s="10"/>
      <c r="FW129" s="10"/>
      <c r="FX129" s="10"/>
      <c r="FY129" s="10"/>
      <c r="FZ129" s="10"/>
      <c r="GA129" s="10"/>
      <c r="GB129" s="10"/>
      <c r="GC129" s="10"/>
      <c r="GD129" s="10"/>
      <c r="GE129" s="10"/>
      <c r="GF129" s="10"/>
      <c r="GG129" s="10"/>
      <c r="GH129" s="10"/>
      <c r="GI129" s="10"/>
      <c r="GJ129" s="10"/>
      <c r="GK129" s="10"/>
      <c r="GL129" s="10"/>
      <c r="GM129" s="10"/>
      <c r="GN129" s="10"/>
      <c r="GO129" s="10"/>
      <c r="GP129" s="10"/>
      <c r="GQ129" s="10"/>
      <c r="GR129" s="10"/>
      <c r="GS129" s="10"/>
      <c r="GT129" s="10"/>
      <c r="GU129" s="10"/>
      <c r="GV129" s="10"/>
      <c r="GW129" s="10"/>
      <c r="GX129" s="10"/>
      <c r="GY129" s="10"/>
      <c r="GZ129" s="10"/>
      <c r="HA129" s="10"/>
      <c r="HB129" s="10"/>
      <c r="HC129" s="10"/>
      <c r="HD129" s="10"/>
      <c r="HE129" s="10"/>
      <c r="HF129" s="10"/>
      <c r="HG129" s="10"/>
      <c r="HH129" s="10"/>
      <c r="HI129" s="10"/>
      <c r="HJ129" s="10"/>
      <c r="HK129" s="10"/>
      <c r="HL129" s="10"/>
      <c r="HM129" s="10"/>
      <c r="HN129" s="10"/>
      <c r="HO129" s="10"/>
      <c r="HP129" s="10"/>
      <c r="HQ129" s="10"/>
      <c r="HR129" s="10"/>
      <c r="HS129" s="10"/>
      <c r="HT129" s="10"/>
      <c r="HU129" s="10"/>
      <c r="HV129" s="10"/>
      <c r="HW129" s="10"/>
      <c r="HX129" s="10"/>
      <c r="HY129" s="10"/>
      <c r="HZ129" s="10"/>
      <c r="IA129" s="10"/>
      <c r="IB129" s="10"/>
      <c r="IC129" s="10"/>
      <c r="ID129" s="10"/>
      <c r="IE129" s="10"/>
      <c r="IF129" s="10"/>
    </row>
    <row r="130" spans="120:240" ht="30" customHeight="1" x14ac:dyDescent="0.15">
      <c r="DP130" s="10"/>
      <c r="DQ130" s="10" t="s">
        <v>56</v>
      </c>
      <c r="DR130" s="10"/>
      <c r="DS130" s="10"/>
      <c r="DT130" s="10"/>
      <c r="DU130" s="10"/>
      <c r="DV130" s="10"/>
      <c r="DW130" s="10"/>
      <c r="DX130" s="10"/>
      <c r="DY130" s="10"/>
      <c r="DZ130" s="10"/>
      <c r="EA130" s="10"/>
      <c r="EB130" s="10"/>
      <c r="EC130" s="10"/>
      <c r="ED130" s="10"/>
      <c r="EE130" s="10"/>
      <c r="EF130" s="10"/>
      <c r="EG130" s="10"/>
      <c r="EH130" s="10"/>
      <c r="EI130" s="10"/>
      <c r="EJ130" s="10"/>
      <c r="EK130" s="10"/>
      <c r="EL130" s="10"/>
      <c r="EM130" s="10"/>
      <c r="EN130" s="10"/>
      <c r="EO130" s="10"/>
      <c r="EP130" s="10"/>
      <c r="EQ130" s="10"/>
      <c r="ER130" s="10"/>
      <c r="ES130" s="10"/>
      <c r="ET130" s="10"/>
      <c r="EU130" s="10"/>
      <c r="EV130" s="10"/>
      <c r="EW130" s="10"/>
      <c r="EX130" s="10"/>
      <c r="EY130" s="10"/>
      <c r="EZ130" s="10"/>
      <c r="FA130" s="10"/>
      <c r="FB130" s="10"/>
      <c r="FC130" s="10"/>
      <c r="FD130" s="10"/>
      <c r="FE130" s="10"/>
      <c r="FF130" s="10"/>
      <c r="FG130" s="10"/>
      <c r="FH130" s="10"/>
      <c r="FI130" s="10"/>
      <c r="FJ130" s="10"/>
      <c r="FK130" s="10"/>
      <c r="FL130" s="10"/>
      <c r="FM130" s="10"/>
      <c r="FN130" s="10"/>
      <c r="FO130" s="10"/>
      <c r="FP130" s="10"/>
      <c r="FQ130" s="10"/>
      <c r="FR130" s="10"/>
      <c r="FS130" s="10"/>
      <c r="FT130" s="10"/>
      <c r="FU130" s="10"/>
      <c r="FV130" s="10"/>
      <c r="FW130" s="10"/>
      <c r="FX130" s="10"/>
      <c r="FY130" s="10"/>
      <c r="FZ130" s="10"/>
      <c r="GA130" s="10"/>
      <c r="GB130" s="10"/>
      <c r="GC130" s="10"/>
      <c r="GD130" s="10"/>
      <c r="GE130" s="10"/>
      <c r="GF130" s="10"/>
      <c r="GG130" s="10"/>
      <c r="GH130" s="10"/>
      <c r="GI130" s="10"/>
      <c r="GJ130" s="10"/>
      <c r="GK130" s="10"/>
      <c r="GL130" s="10"/>
      <c r="GM130" s="10"/>
      <c r="GN130" s="10"/>
      <c r="GO130" s="10"/>
      <c r="GP130" s="10"/>
      <c r="GQ130" s="10"/>
      <c r="GR130" s="10"/>
      <c r="GS130" s="10"/>
      <c r="GT130" s="10"/>
      <c r="GU130" s="10"/>
      <c r="GV130" s="10"/>
      <c r="GW130" s="10"/>
      <c r="GX130" s="10"/>
      <c r="GY130" s="10"/>
      <c r="GZ130" s="10"/>
      <c r="HA130" s="10"/>
      <c r="HB130" s="10"/>
      <c r="HC130" s="10"/>
      <c r="HD130" s="10"/>
      <c r="HE130" s="10"/>
      <c r="HF130" s="10"/>
      <c r="HG130" s="10"/>
      <c r="HH130" s="10"/>
      <c r="HI130" s="10"/>
      <c r="HJ130" s="10"/>
      <c r="HK130" s="10"/>
      <c r="HL130" s="10"/>
      <c r="HM130" s="10"/>
      <c r="HN130" s="10"/>
      <c r="HO130" s="10"/>
      <c r="HP130" s="10"/>
      <c r="HQ130" s="10"/>
      <c r="HR130" s="10"/>
      <c r="HS130" s="10"/>
      <c r="HT130" s="10"/>
      <c r="HU130" s="10"/>
      <c r="HV130" s="10"/>
      <c r="HW130" s="10"/>
      <c r="HX130" s="10"/>
      <c r="HY130" s="10"/>
      <c r="HZ130" s="10"/>
      <c r="IA130" s="10"/>
      <c r="IB130" s="10"/>
      <c r="IC130" s="10"/>
      <c r="ID130" s="10"/>
      <c r="IE130" s="10"/>
      <c r="IF130" s="10"/>
    </row>
    <row r="131" spans="120:240" ht="30" customHeight="1" x14ac:dyDescent="0.15">
      <c r="DP131" s="10"/>
      <c r="DQ131" s="10"/>
      <c r="DR131" s="10"/>
      <c r="DS131" s="10"/>
      <c r="DT131" s="10"/>
      <c r="DU131" s="10"/>
      <c r="DV131" s="10"/>
      <c r="DW131" s="10"/>
      <c r="DX131" s="10"/>
    </row>
    <row r="132" spans="120:240" ht="30" customHeight="1" x14ac:dyDescent="0.15">
      <c r="DP132" s="10"/>
      <c r="DQ132" s="10"/>
      <c r="DR132" s="10"/>
      <c r="DS132" s="10"/>
      <c r="DT132" s="10"/>
      <c r="DU132" s="10"/>
      <c r="DV132" s="10"/>
      <c r="DW132" s="10"/>
      <c r="DX132" s="10"/>
    </row>
    <row r="133" spans="120:240" ht="30" customHeight="1" x14ac:dyDescent="0.15">
      <c r="DP133" s="10"/>
      <c r="DQ133" s="10"/>
      <c r="DR133" s="10"/>
      <c r="DS133" s="10"/>
      <c r="DT133" s="10"/>
      <c r="DU133" s="10"/>
      <c r="DV133" s="10"/>
      <c r="DW133" s="10"/>
      <c r="DX133" s="10"/>
    </row>
    <row r="134" spans="120:240" ht="30" customHeight="1" x14ac:dyDescent="0.15">
      <c r="DP134" s="10"/>
      <c r="DQ134" s="10"/>
      <c r="DR134" s="10"/>
      <c r="DS134" s="10"/>
      <c r="DT134" s="10"/>
      <c r="DU134" s="10"/>
      <c r="DV134" s="10"/>
      <c r="DW134" s="10"/>
      <c r="DX134" s="10"/>
    </row>
    <row r="135" spans="120:240" ht="30" customHeight="1" x14ac:dyDescent="0.15">
      <c r="DP135" s="10"/>
      <c r="DQ135" s="10"/>
      <c r="DR135" s="10"/>
      <c r="DS135" s="10"/>
      <c r="DT135" s="10"/>
      <c r="DU135" s="10"/>
      <c r="DV135" s="10"/>
      <c r="DW135" s="10"/>
      <c r="DX135" s="10"/>
    </row>
    <row r="136" spans="120:240" ht="30" customHeight="1" x14ac:dyDescent="0.15">
      <c r="DP136" s="10"/>
      <c r="DQ136" s="10"/>
      <c r="DR136" s="10"/>
      <c r="DS136" s="10"/>
      <c r="DT136" s="10"/>
      <c r="DU136" s="10"/>
      <c r="DV136" s="10"/>
      <c r="DW136" s="10"/>
      <c r="DX136" s="10"/>
    </row>
    <row r="137" spans="120:240" ht="30" customHeight="1" x14ac:dyDescent="0.15">
      <c r="DP137" s="10"/>
      <c r="DQ137" s="10"/>
      <c r="DR137" s="10"/>
      <c r="DS137" s="10"/>
      <c r="DT137" s="10"/>
      <c r="DU137" s="10"/>
      <c r="DV137" s="10"/>
      <c r="DW137" s="10"/>
      <c r="DX137" s="10"/>
    </row>
    <row r="138" spans="120:240" ht="30" customHeight="1" x14ac:dyDescent="0.15">
      <c r="DP138" s="10"/>
      <c r="DQ138" s="10"/>
      <c r="DR138" s="10"/>
      <c r="DS138" s="10"/>
      <c r="DT138" s="10"/>
      <c r="DU138" s="10"/>
      <c r="DV138" s="10"/>
      <c r="DW138" s="10"/>
      <c r="DX138" s="10"/>
    </row>
    <row r="139" spans="120:240" ht="30" customHeight="1" x14ac:dyDescent="0.15">
      <c r="DP139" s="10"/>
      <c r="DQ139" s="10"/>
      <c r="DR139" s="10"/>
      <c r="DS139" s="10"/>
      <c r="DT139" s="10"/>
      <c r="DU139" s="10"/>
      <c r="DV139" s="10"/>
      <c r="DW139" s="10"/>
      <c r="DX139" s="10"/>
    </row>
    <row r="140" spans="120:240" ht="30" customHeight="1" x14ac:dyDescent="0.15">
      <c r="DP140" s="10"/>
      <c r="DQ140" s="10"/>
      <c r="DR140" s="10"/>
      <c r="DS140" s="10"/>
      <c r="DT140" s="10"/>
      <c r="DU140" s="10"/>
      <c r="DV140" s="10"/>
      <c r="DW140" s="10"/>
      <c r="DX140" s="10"/>
    </row>
    <row r="141" spans="120:240" ht="30" customHeight="1" x14ac:dyDescent="0.15">
      <c r="DP141" s="10"/>
      <c r="DQ141" s="10"/>
      <c r="DR141" s="10"/>
      <c r="DS141" s="10"/>
      <c r="DT141" s="10"/>
      <c r="DU141" s="10"/>
      <c r="DV141" s="10"/>
      <c r="DW141" s="10"/>
      <c r="DX141" s="10"/>
    </row>
    <row r="142" spans="120:240" ht="30" customHeight="1" x14ac:dyDescent="0.15">
      <c r="DP142" s="10"/>
      <c r="DQ142" s="10"/>
      <c r="DR142" s="10"/>
      <c r="DS142" s="10"/>
      <c r="DT142" s="10"/>
      <c r="DU142" s="10"/>
      <c r="DV142" s="10"/>
      <c r="DW142" s="10"/>
      <c r="DX142" s="10"/>
    </row>
    <row r="143" spans="120:240" ht="30" customHeight="1" x14ac:dyDescent="0.15">
      <c r="DP143" s="10"/>
      <c r="DQ143" s="10"/>
      <c r="DR143" s="10"/>
      <c r="DS143" s="10"/>
      <c r="DT143" s="10"/>
      <c r="DU143" s="10"/>
      <c r="DV143" s="10"/>
      <c r="DW143" s="10"/>
      <c r="DX143" s="10"/>
    </row>
    <row r="144" spans="120:240" ht="30" customHeight="1" x14ac:dyDescent="0.15">
      <c r="DP144" s="10"/>
      <c r="DQ144" s="10"/>
      <c r="DR144" s="10"/>
      <c r="DS144" s="10"/>
      <c r="DT144" s="10"/>
      <c r="DU144" s="10"/>
      <c r="DV144" s="10"/>
      <c r="DW144" s="10"/>
      <c r="DX144" s="10"/>
    </row>
    <row r="145" spans="120:128" ht="30" customHeight="1" x14ac:dyDescent="0.15">
      <c r="DP145" s="10"/>
      <c r="DQ145" s="10"/>
      <c r="DR145" s="10"/>
      <c r="DS145" s="10"/>
      <c r="DT145" s="10"/>
      <c r="DU145" s="10"/>
      <c r="DV145" s="10"/>
      <c r="DW145" s="10"/>
      <c r="DX145" s="10"/>
    </row>
    <row r="146" spans="120:128" ht="30" customHeight="1" x14ac:dyDescent="0.15">
      <c r="DP146" s="10"/>
      <c r="DQ146" s="10"/>
      <c r="DR146" s="10"/>
      <c r="DS146" s="10"/>
      <c r="DT146" s="10"/>
      <c r="DU146" s="10"/>
      <c r="DV146" s="10"/>
      <c r="DW146" s="10"/>
      <c r="DX146" s="10"/>
    </row>
    <row r="147" spans="120:128" ht="30" customHeight="1" x14ac:dyDescent="0.15">
      <c r="DP147" s="10"/>
      <c r="DQ147" s="10"/>
      <c r="DR147" s="10"/>
      <c r="DS147" s="10"/>
      <c r="DT147" s="10"/>
      <c r="DU147" s="10"/>
      <c r="DV147" s="10"/>
      <c r="DW147" s="10"/>
      <c r="DX147" s="10"/>
    </row>
    <row r="148" spans="120:128" ht="30" customHeight="1" x14ac:dyDescent="0.15">
      <c r="DP148" s="10"/>
      <c r="DQ148" s="10"/>
      <c r="DR148" s="10"/>
      <c r="DS148" s="10"/>
      <c r="DT148" s="10"/>
      <c r="DU148" s="10"/>
      <c r="DV148" s="10"/>
      <c r="DW148" s="10"/>
      <c r="DX148" s="10"/>
    </row>
    <row r="149" spans="120:128" ht="30" customHeight="1" x14ac:dyDescent="0.15">
      <c r="DP149" s="10"/>
      <c r="DQ149" s="10"/>
      <c r="DR149" s="10"/>
      <c r="DS149" s="10"/>
      <c r="DT149" s="10"/>
      <c r="DU149" s="10"/>
      <c r="DV149" s="10"/>
      <c r="DW149" s="10"/>
      <c r="DX149" s="10"/>
    </row>
    <row r="150" spans="120:128" ht="30" customHeight="1" x14ac:dyDescent="0.15">
      <c r="DP150" s="10"/>
      <c r="DQ150" s="10"/>
      <c r="DR150" s="10"/>
      <c r="DS150" s="10"/>
      <c r="DT150" s="10"/>
      <c r="DU150" s="10"/>
      <c r="DV150" s="10"/>
      <c r="DW150" s="10"/>
      <c r="DX150" s="10"/>
    </row>
    <row r="151" spans="120:128" ht="30" customHeight="1" x14ac:dyDescent="0.15">
      <c r="DP151" s="10"/>
      <c r="DQ151" s="10"/>
      <c r="DR151" s="10"/>
      <c r="DS151" s="10"/>
      <c r="DT151" s="10"/>
      <c r="DU151" s="10"/>
      <c r="DV151" s="10"/>
      <c r="DW151" s="10"/>
      <c r="DX151" s="10"/>
    </row>
    <row r="152" spans="120:128" ht="30" customHeight="1" x14ac:dyDescent="0.15">
      <c r="DP152" s="10"/>
      <c r="DQ152" s="10"/>
      <c r="DR152" s="10"/>
      <c r="DS152" s="10"/>
      <c r="DT152" s="10"/>
      <c r="DU152" s="10"/>
      <c r="DV152" s="10"/>
      <c r="DW152" s="10"/>
      <c r="DX152" s="10"/>
    </row>
    <row r="153" spans="120:128" ht="30" customHeight="1" x14ac:dyDescent="0.15">
      <c r="DP153" s="10"/>
      <c r="DQ153" s="10"/>
      <c r="DR153" s="10"/>
      <c r="DS153" s="10"/>
      <c r="DT153" s="10"/>
      <c r="DU153" s="10"/>
      <c r="DV153" s="10"/>
      <c r="DW153" s="10"/>
      <c r="DX153" s="10"/>
    </row>
    <row r="154" spans="120:128" ht="30" customHeight="1" x14ac:dyDescent="0.15">
      <c r="DP154" s="10"/>
      <c r="DQ154" s="10"/>
      <c r="DR154" s="10"/>
      <c r="DS154" s="10"/>
      <c r="DT154" s="10"/>
      <c r="DU154" s="10"/>
      <c r="DV154" s="10"/>
      <c r="DW154" s="10"/>
      <c r="DX154" s="10"/>
    </row>
    <row r="155" spans="120:128" ht="30" customHeight="1" x14ac:dyDescent="0.15">
      <c r="DP155" s="10"/>
      <c r="DQ155" s="10"/>
      <c r="DR155" s="10"/>
      <c r="DS155" s="10"/>
      <c r="DT155" s="10"/>
      <c r="DU155" s="10"/>
      <c r="DV155" s="10"/>
      <c r="DW155" s="10"/>
      <c r="DX155" s="10"/>
    </row>
    <row r="156" spans="120:128" ht="30" customHeight="1" x14ac:dyDescent="0.15">
      <c r="DP156" s="10"/>
      <c r="DQ156" s="10"/>
      <c r="DR156" s="10"/>
      <c r="DS156" s="10"/>
      <c r="DT156" s="10"/>
      <c r="DU156" s="10"/>
      <c r="DV156" s="10"/>
      <c r="DW156" s="10"/>
      <c r="DX156" s="10"/>
    </row>
    <row r="157" spans="120:128" ht="30" customHeight="1" x14ac:dyDescent="0.15">
      <c r="DP157" s="10"/>
      <c r="DQ157" s="10"/>
      <c r="DR157" s="10"/>
      <c r="DS157" s="10"/>
      <c r="DT157" s="10"/>
      <c r="DU157" s="10"/>
      <c r="DV157" s="10"/>
      <c r="DW157" s="10"/>
      <c r="DX157" s="10"/>
    </row>
    <row r="158" spans="120:128" ht="30" customHeight="1" x14ac:dyDescent="0.15">
      <c r="DP158" s="10"/>
      <c r="DQ158" s="10"/>
      <c r="DR158" s="10"/>
      <c r="DS158" s="10"/>
      <c r="DT158" s="10"/>
      <c r="DU158" s="10"/>
      <c r="DV158" s="10"/>
      <c r="DW158" s="10"/>
      <c r="DX158" s="10"/>
    </row>
    <row r="159" spans="120:128" ht="30" customHeight="1" x14ac:dyDescent="0.15">
      <c r="DP159" s="10"/>
      <c r="DQ159" s="10"/>
      <c r="DR159" s="10"/>
      <c r="DS159" s="10"/>
      <c r="DT159" s="10"/>
      <c r="DU159" s="10"/>
      <c r="DV159" s="10"/>
      <c r="DW159" s="10"/>
      <c r="DX159" s="10"/>
    </row>
    <row r="160" spans="120:128" ht="30" customHeight="1" x14ac:dyDescent="0.15">
      <c r="DP160" s="10"/>
      <c r="DQ160" s="10"/>
      <c r="DR160" s="10"/>
      <c r="DS160" s="10"/>
      <c r="DT160" s="10"/>
      <c r="DU160" s="10"/>
      <c r="DV160" s="10"/>
      <c r="DW160" s="10"/>
      <c r="DX160" s="10"/>
    </row>
    <row r="161" spans="120:128" ht="30" customHeight="1" x14ac:dyDescent="0.15">
      <c r="DP161" s="10"/>
      <c r="DQ161" s="10"/>
      <c r="DR161" s="10"/>
      <c r="DS161" s="10"/>
      <c r="DT161" s="10"/>
      <c r="DU161" s="10"/>
      <c r="DV161" s="10"/>
      <c r="DW161" s="10"/>
      <c r="DX161" s="10"/>
    </row>
    <row r="162" spans="120:128" ht="30" customHeight="1" x14ac:dyDescent="0.15">
      <c r="DP162" s="10"/>
      <c r="DQ162" s="10"/>
      <c r="DR162" s="10"/>
      <c r="DS162" s="10"/>
      <c r="DT162" s="10"/>
      <c r="DU162" s="10"/>
      <c r="DV162" s="10"/>
      <c r="DW162" s="10"/>
      <c r="DX162" s="10"/>
    </row>
    <row r="163" spans="120:128" ht="30" customHeight="1" x14ac:dyDescent="0.15">
      <c r="DP163" s="10"/>
      <c r="DQ163" s="10"/>
      <c r="DR163" s="10"/>
      <c r="DS163" s="10"/>
      <c r="DT163" s="10"/>
      <c r="DU163" s="10"/>
      <c r="DV163" s="10"/>
      <c r="DW163" s="10"/>
      <c r="DX163" s="10"/>
    </row>
    <row r="164" spans="120:128" ht="30" customHeight="1" x14ac:dyDescent="0.15">
      <c r="DP164" s="10"/>
      <c r="DQ164" s="10"/>
      <c r="DR164" s="10"/>
      <c r="DS164" s="10"/>
      <c r="DT164" s="10"/>
      <c r="DU164" s="10"/>
      <c r="DV164" s="10"/>
      <c r="DW164" s="10"/>
      <c r="DX164" s="10"/>
    </row>
    <row r="165" spans="120:128" ht="30" customHeight="1" x14ac:dyDescent="0.15">
      <c r="DP165" s="10"/>
      <c r="DQ165" s="10"/>
      <c r="DR165" s="10"/>
      <c r="DS165" s="10"/>
      <c r="DT165" s="10"/>
      <c r="DU165" s="10"/>
      <c r="DV165" s="10"/>
      <c r="DW165" s="10"/>
      <c r="DX165" s="10"/>
    </row>
    <row r="166" spans="120:128" ht="30" customHeight="1" x14ac:dyDescent="0.15">
      <c r="DP166" s="10"/>
      <c r="DQ166" s="10"/>
      <c r="DR166" s="10"/>
      <c r="DS166" s="10"/>
      <c r="DT166" s="10"/>
      <c r="DU166" s="10"/>
      <c r="DV166" s="10"/>
      <c r="DW166" s="10"/>
      <c r="DX166" s="10"/>
    </row>
    <row r="167" spans="120:128" ht="30" customHeight="1" x14ac:dyDescent="0.15">
      <c r="DP167" s="10"/>
      <c r="DQ167" s="10"/>
      <c r="DR167" s="10"/>
      <c r="DS167" s="10"/>
      <c r="DT167" s="10"/>
      <c r="DU167" s="10"/>
      <c r="DV167" s="10"/>
      <c r="DW167" s="10"/>
      <c r="DX167" s="10"/>
    </row>
    <row r="168" spans="120:128" ht="30" customHeight="1" x14ac:dyDescent="0.15">
      <c r="DP168" s="10"/>
      <c r="DQ168" s="10"/>
      <c r="DR168" s="10"/>
      <c r="DS168" s="10"/>
      <c r="DT168" s="10"/>
      <c r="DU168" s="10"/>
      <c r="DV168" s="10"/>
      <c r="DW168" s="10"/>
      <c r="DX168" s="10"/>
    </row>
    <row r="169" spans="120:128" ht="30" customHeight="1" x14ac:dyDescent="0.15">
      <c r="DP169" s="10"/>
      <c r="DQ169" s="10"/>
      <c r="DR169" s="10"/>
      <c r="DS169" s="10"/>
      <c r="DT169" s="10"/>
      <c r="DU169" s="10"/>
      <c r="DV169" s="10"/>
      <c r="DW169" s="10"/>
      <c r="DX169" s="10"/>
    </row>
    <row r="170" spans="120:128" ht="30" customHeight="1" x14ac:dyDescent="0.15">
      <c r="DP170" s="10"/>
      <c r="DQ170" s="10"/>
      <c r="DR170" s="10"/>
      <c r="DS170" s="10"/>
      <c r="DT170" s="10"/>
      <c r="DU170" s="10"/>
      <c r="DV170" s="10"/>
      <c r="DW170" s="10"/>
      <c r="DX170" s="10"/>
    </row>
    <row r="171" spans="120:128" ht="30" customHeight="1" x14ac:dyDescent="0.15">
      <c r="DP171" s="10"/>
      <c r="DQ171" s="10"/>
      <c r="DR171" s="10"/>
      <c r="DS171" s="10"/>
      <c r="DT171" s="10"/>
      <c r="DU171" s="10"/>
      <c r="DV171" s="10"/>
      <c r="DW171" s="10"/>
      <c r="DX171" s="10"/>
    </row>
    <row r="172" spans="120:128" ht="30" customHeight="1" x14ac:dyDescent="0.15">
      <c r="DP172" s="10"/>
      <c r="DQ172" s="10"/>
      <c r="DR172" s="10"/>
      <c r="DS172" s="10"/>
      <c r="DT172" s="10"/>
      <c r="DU172" s="10"/>
      <c r="DV172" s="10"/>
      <c r="DW172" s="10"/>
      <c r="DX172" s="10"/>
    </row>
    <row r="173" spans="120:128" ht="30" customHeight="1" x14ac:dyDescent="0.15">
      <c r="DP173" s="10"/>
      <c r="DQ173" s="10"/>
      <c r="DR173" s="10"/>
      <c r="DS173" s="10"/>
      <c r="DT173" s="10"/>
      <c r="DU173" s="10"/>
      <c r="DV173" s="10"/>
      <c r="DW173" s="10"/>
      <c r="DX173" s="10"/>
    </row>
    <row r="174" spans="120:128" ht="30" customHeight="1" x14ac:dyDescent="0.15">
      <c r="DP174" s="10"/>
      <c r="DQ174" s="10"/>
      <c r="DR174" s="10"/>
      <c r="DS174" s="10"/>
      <c r="DT174" s="10"/>
      <c r="DU174" s="10"/>
      <c r="DV174" s="10"/>
      <c r="DW174" s="10"/>
      <c r="DX174" s="10"/>
    </row>
    <row r="175" spans="120:128" ht="30" customHeight="1" x14ac:dyDescent="0.15">
      <c r="DP175" s="10"/>
      <c r="DQ175" s="10"/>
      <c r="DR175" s="10"/>
      <c r="DS175" s="10"/>
      <c r="DT175" s="10"/>
      <c r="DU175" s="10"/>
      <c r="DV175" s="10"/>
      <c r="DW175" s="10"/>
      <c r="DX175" s="10"/>
    </row>
    <row r="176" spans="120:128" ht="30" customHeight="1" x14ac:dyDescent="0.15">
      <c r="DP176" s="10"/>
      <c r="DQ176" s="10"/>
      <c r="DR176" s="10"/>
      <c r="DS176" s="10"/>
      <c r="DT176" s="10"/>
      <c r="DU176" s="10"/>
      <c r="DV176" s="10"/>
      <c r="DW176" s="10"/>
      <c r="DX176" s="10"/>
    </row>
    <row r="177" spans="120:128" ht="30" customHeight="1" x14ac:dyDescent="0.15">
      <c r="DP177" s="10"/>
      <c r="DQ177" s="10"/>
      <c r="DR177" s="10"/>
      <c r="DS177" s="10"/>
      <c r="DT177" s="10"/>
      <c r="DU177" s="10"/>
      <c r="DV177" s="10"/>
      <c r="DW177" s="10"/>
      <c r="DX177" s="10"/>
    </row>
    <row r="178" spans="120:128" ht="30" customHeight="1" x14ac:dyDescent="0.15">
      <c r="DP178" s="10"/>
      <c r="DQ178" s="10"/>
      <c r="DR178" s="10"/>
      <c r="DS178" s="10"/>
      <c r="DT178" s="10"/>
      <c r="DU178" s="10"/>
      <c r="DV178" s="10"/>
      <c r="DW178" s="10"/>
      <c r="DX178" s="10"/>
    </row>
    <row r="179" spans="120:128" ht="30" customHeight="1" x14ac:dyDescent="0.15">
      <c r="DP179" s="10"/>
      <c r="DQ179" s="10"/>
      <c r="DR179" s="10"/>
      <c r="DS179" s="10"/>
      <c r="DT179" s="10"/>
      <c r="DU179" s="10"/>
      <c r="DV179" s="10"/>
      <c r="DW179" s="10"/>
      <c r="DX179" s="10"/>
    </row>
    <row r="180" spans="120:128" ht="30" customHeight="1" x14ac:dyDescent="0.15">
      <c r="DP180" s="10"/>
      <c r="DQ180" s="10"/>
      <c r="DR180" s="10"/>
      <c r="DS180" s="10"/>
      <c r="DT180" s="10"/>
      <c r="DU180" s="10"/>
      <c r="DV180" s="10"/>
      <c r="DW180" s="10"/>
      <c r="DX180" s="10"/>
    </row>
    <row r="181" spans="120:128" ht="30" customHeight="1" x14ac:dyDescent="0.15">
      <c r="DP181" s="10"/>
      <c r="DQ181" s="10"/>
      <c r="DR181" s="10"/>
      <c r="DS181" s="10"/>
      <c r="DT181" s="10"/>
      <c r="DU181" s="10"/>
      <c r="DV181" s="10"/>
      <c r="DW181" s="10"/>
      <c r="DX181" s="10"/>
    </row>
    <row r="182" spans="120:128" ht="30" customHeight="1" x14ac:dyDescent="0.15">
      <c r="DP182" s="10"/>
      <c r="DQ182" s="10"/>
      <c r="DR182" s="10"/>
      <c r="DS182" s="10"/>
      <c r="DT182" s="10"/>
      <c r="DU182" s="10"/>
      <c r="DV182" s="10"/>
      <c r="DW182" s="10"/>
      <c r="DX182" s="10"/>
    </row>
    <row r="183" spans="120:128" ht="30" customHeight="1" x14ac:dyDescent="0.15">
      <c r="DP183" s="10"/>
      <c r="DQ183" s="10"/>
      <c r="DR183" s="10"/>
      <c r="DS183" s="10"/>
      <c r="DT183" s="10"/>
      <c r="DU183" s="10"/>
      <c r="DV183" s="10"/>
      <c r="DW183" s="10"/>
      <c r="DX183" s="10"/>
    </row>
    <row r="184" spans="120:128" ht="30" customHeight="1" x14ac:dyDescent="0.15">
      <c r="DP184" s="10"/>
      <c r="DQ184" s="10"/>
      <c r="DR184" s="10"/>
      <c r="DS184" s="10"/>
      <c r="DT184" s="10"/>
      <c r="DU184" s="10"/>
      <c r="DV184" s="10"/>
      <c r="DW184" s="10"/>
      <c r="DX184" s="10"/>
    </row>
    <row r="185" spans="120:128" ht="30" customHeight="1" x14ac:dyDescent="0.15">
      <c r="DP185" s="10"/>
      <c r="DQ185" s="10"/>
      <c r="DR185" s="10"/>
      <c r="DS185" s="10"/>
      <c r="DT185" s="10"/>
      <c r="DU185" s="10"/>
      <c r="DV185" s="10"/>
      <c r="DW185" s="10"/>
      <c r="DX185" s="10"/>
    </row>
    <row r="186" spans="120:128" ht="30" customHeight="1" x14ac:dyDescent="0.15">
      <c r="DP186" s="10"/>
      <c r="DQ186" s="10"/>
      <c r="DR186" s="10"/>
      <c r="DS186" s="10"/>
      <c r="DT186" s="10"/>
      <c r="DU186" s="10"/>
      <c r="DV186" s="10"/>
      <c r="DW186" s="10"/>
      <c r="DX186" s="10"/>
    </row>
    <row r="187" spans="120:128" ht="30" customHeight="1" x14ac:dyDescent="0.15">
      <c r="DP187" s="10"/>
      <c r="DQ187" s="10"/>
      <c r="DR187" s="10"/>
      <c r="DS187" s="10"/>
      <c r="DT187" s="10"/>
      <c r="DU187" s="10"/>
      <c r="DV187" s="10"/>
      <c r="DW187" s="10"/>
      <c r="DX187" s="10"/>
    </row>
    <row r="188" spans="120:128" ht="30" customHeight="1" x14ac:dyDescent="0.15">
      <c r="DP188" s="10"/>
      <c r="DQ188" s="10"/>
      <c r="DR188" s="10"/>
      <c r="DS188" s="10"/>
      <c r="DT188" s="10"/>
      <c r="DU188" s="10"/>
      <c r="DV188" s="10"/>
      <c r="DW188" s="10"/>
      <c r="DX188" s="10"/>
    </row>
    <row r="189" spans="120:128" ht="30" customHeight="1" x14ac:dyDescent="0.15">
      <c r="DP189" s="10"/>
      <c r="DQ189" s="10"/>
      <c r="DR189" s="10"/>
      <c r="DS189" s="10"/>
      <c r="DT189" s="10"/>
      <c r="DU189" s="10"/>
      <c r="DV189" s="10"/>
      <c r="DW189" s="10"/>
      <c r="DX189" s="10"/>
    </row>
    <row r="190" spans="120:128" ht="30" customHeight="1" x14ac:dyDescent="0.15">
      <c r="DP190" s="10"/>
      <c r="DQ190" s="10"/>
      <c r="DR190" s="10"/>
      <c r="DS190" s="10"/>
      <c r="DT190" s="10"/>
      <c r="DU190" s="10"/>
      <c r="DV190" s="10"/>
      <c r="DW190" s="10"/>
      <c r="DX190" s="10"/>
    </row>
    <row r="191" spans="120:128" ht="30" customHeight="1" x14ac:dyDescent="0.15">
      <c r="DP191" s="10"/>
      <c r="DQ191" s="10"/>
      <c r="DR191" s="10"/>
      <c r="DS191" s="10"/>
      <c r="DT191" s="10"/>
      <c r="DU191" s="10"/>
      <c r="DV191" s="10"/>
      <c r="DW191" s="10"/>
      <c r="DX191" s="10"/>
    </row>
    <row r="192" spans="120:128" ht="30" customHeight="1" x14ac:dyDescent="0.15">
      <c r="DP192" s="10"/>
      <c r="DQ192" s="10"/>
      <c r="DR192" s="10"/>
      <c r="DS192" s="10"/>
      <c r="DT192" s="10"/>
      <c r="DU192" s="10"/>
      <c r="DV192" s="10"/>
      <c r="DW192" s="10"/>
      <c r="DX192" s="10"/>
    </row>
    <row r="193" spans="120:128" ht="30" customHeight="1" x14ac:dyDescent="0.15">
      <c r="DP193" s="10"/>
      <c r="DQ193" s="10"/>
      <c r="DR193" s="10"/>
      <c r="DS193" s="10"/>
      <c r="DT193" s="10"/>
      <c r="DU193" s="10"/>
      <c r="DV193" s="10"/>
      <c r="DW193" s="10"/>
      <c r="DX193" s="10"/>
    </row>
    <row r="194" spans="120:128" ht="30" customHeight="1" x14ac:dyDescent="0.15">
      <c r="DP194" s="10"/>
      <c r="DQ194" s="10"/>
      <c r="DR194" s="10"/>
      <c r="DS194" s="10"/>
      <c r="DT194" s="10"/>
      <c r="DU194" s="10"/>
      <c r="DV194" s="10"/>
      <c r="DW194" s="10"/>
      <c r="DX194" s="10"/>
    </row>
    <row r="195" spans="120:128" ht="30" customHeight="1" x14ac:dyDescent="0.15">
      <c r="DP195" s="10"/>
      <c r="DQ195" s="10"/>
      <c r="DR195" s="10"/>
      <c r="DS195" s="10"/>
      <c r="DT195" s="10"/>
      <c r="DU195" s="10"/>
      <c r="DV195" s="10"/>
      <c r="DW195" s="10"/>
      <c r="DX195" s="10"/>
    </row>
    <row r="196" spans="120:128" ht="30" customHeight="1" x14ac:dyDescent="0.15">
      <c r="DP196" s="10"/>
      <c r="DQ196" s="10"/>
      <c r="DR196" s="10"/>
      <c r="DS196" s="10"/>
      <c r="DT196" s="10"/>
      <c r="DU196" s="10"/>
      <c r="DV196" s="10"/>
      <c r="DW196" s="10"/>
      <c r="DX196" s="10"/>
    </row>
    <row r="197" spans="120:128" ht="30" customHeight="1" x14ac:dyDescent="0.15">
      <c r="DP197" s="10"/>
      <c r="DQ197" s="10"/>
      <c r="DR197" s="10"/>
      <c r="DS197" s="10"/>
      <c r="DT197" s="10"/>
      <c r="DU197" s="10"/>
      <c r="DV197" s="10"/>
      <c r="DW197" s="10"/>
      <c r="DX197" s="10"/>
    </row>
  </sheetData>
  <mergeCells count="26">
    <mergeCell ref="A5:A6"/>
    <mergeCell ref="B5:B6"/>
    <mergeCell ref="C5:C6"/>
    <mergeCell ref="D5:D6"/>
    <mergeCell ref="E5:E6"/>
    <mergeCell ref="F5:F6"/>
    <mergeCell ref="Q2:Z2"/>
    <mergeCell ref="Q1:Z1"/>
    <mergeCell ref="I1:O1"/>
    <mergeCell ref="I2:O2"/>
    <mergeCell ref="BF4:BL4"/>
    <mergeCell ref="I4:O4"/>
    <mergeCell ref="P4:V4"/>
    <mergeCell ref="W4:AC4"/>
    <mergeCell ref="AD4:AJ4"/>
    <mergeCell ref="AK4:AQ4"/>
    <mergeCell ref="AR4:AX4"/>
    <mergeCell ref="AY4:BE4"/>
    <mergeCell ref="CV4:DB4"/>
    <mergeCell ref="DC4:DI4"/>
    <mergeCell ref="DJ4:DP4"/>
    <mergeCell ref="BM4:BS4"/>
    <mergeCell ref="BT4:BZ4"/>
    <mergeCell ref="CA4:CG4"/>
    <mergeCell ref="CH4:CN4"/>
    <mergeCell ref="CO4:CU4"/>
  </mergeCells>
  <conditionalFormatting sqref="D7:D39">
    <cfRule type="dataBar" priority="302">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D50:D54">
    <cfRule type="dataBar" priority="68">
      <dataBar>
        <cfvo type="num" val="0"/>
        <cfvo type="num" val="1"/>
        <color theme="0"/>
      </dataBar>
      <extLst>
        <ext xmlns:x14="http://schemas.microsoft.com/office/spreadsheetml/2009/9/main" uri="{B025F937-C7B1-47D3-B67F-A62EFF666E3E}">
          <x14:id>{6257828B-7AD2-4B40-83B0-926EC244584F}</x14:id>
        </ext>
      </extLst>
    </cfRule>
  </conditionalFormatting>
  <conditionalFormatting sqref="D55:D60">
    <cfRule type="dataBar" priority="61">
      <dataBar>
        <cfvo type="num" val="0"/>
        <cfvo type="num" val="1"/>
        <color theme="0"/>
      </dataBar>
      <extLst>
        <ext xmlns:x14="http://schemas.microsoft.com/office/spreadsheetml/2009/9/main" uri="{B025F937-C7B1-47D3-B67F-A62EFF666E3E}">
          <x14:id>{8C449FA3-76EF-8A45-A4DB-A99747A16EDE}</x14:id>
        </ext>
      </extLst>
    </cfRule>
  </conditionalFormatting>
  <conditionalFormatting sqref="D40:D49">
    <cfRule type="dataBar" priority="99">
      <dataBar>
        <cfvo type="num" val="0"/>
        <cfvo type="num" val="1"/>
        <color theme="0"/>
      </dataBar>
      <extLst>
        <ext xmlns:x14="http://schemas.microsoft.com/office/spreadsheetml/2009/9/main" uri="{B025F937-C7B1-47D3-B67F-A62EFF666E3E}">
          <x14:id>{D13B2AEB-4697-1F4B-A888-E0634BFD5C8E}</x14:id>
        </ext>
      </extLst>
    </cfRule>
  </conditionalFormatting>
  <conditionalFormatting sqref="G12:G14">
    <cfRule type="expression" dxfId="116" priority="153">
      <formula>AND(TODAY()&gt;=I$5, TODAY()&lt;J$5)</formula>
    </cfRule>
  </conditionalFormatting>
  <conditionalFormatting sqref="I49:Q49 T49:BL49">
    <cfRule type="expression" dxfId="115" priority="39" stopIfTrue="1">
      <formula>AND(task_end&gt;=I$5,task_start&lt;J$5)</formula>
    </cfRule>
  </conditionalFormatting>
  <conditionalFormatting sqref="I48:S49 T49:BL49">
    <cfRule type="expression" dxfId="114" priority="38">
      <formula>AND(task_start&lt;=I$5,ROUNDDOWN((task_end-task_start+1)*task_progress,0)+task_start-1&gt;=I$5)</formula>
    </cfRule>
  </conditionalFormatting>
  <conditionalFormatting sqref="I48:S49">
    <cfRule type="expression" dxfId="113" priority="53">
      <formula>AND(TODAY()&gt;=I$5, TODAY()&lt;J$5)</formula>
    </cfRule>
  </conditionalFormatting>
  <conditionalFormatting sqref="I51:BJ51 I52:BL54 F73:R73 U73:BI73">
    <cfRule type="expression" dxfId="112" priority="104">
      <formula>AND(task_start&lt;=F$5,ROUNDDOWN((task_end-task_start+1)*task_progress,0)+task_start-1&gt;=F$5)</formula>
    </cfRule>
    <cfRule type="expression" dxfId="111" priority="105" stopIfTrue="1">
      <formula>AND(task_end&gt;=F$5,task_start&lt;G$5)</formula>
    </cfRule>
  </conditionalFormatting>
  <conditionalFormatting sqref="I13:BL19 T48:BL48 I48:Q48">
    <cfRule type="expression" dxfId="110" priority="284" stopIfTrue="1">
      <formula>AND(task_end&gt;=I$5,task_start&lt;J$5)</formula>
    </cfRule>
  </conditionalFormatting>
  <conditionalFormatting sqref="I13:BL19 T48:BL48">
    <cfRule type="expression" dxfId="109" priority="283">
      <formula>AND(task_start&lt;=I$5,ROUNDDOWN((task_end-task_start+1)*task_progress,0)+task_start-1&gt;=I$5)</formula>
    </cfRule>
  </conditionalFormatting>
  <conditionalFormatting sqref="I19:BL24">
    <cfRule type="expression" dxfId="108" priority="281">
      <formula>AND(task_start&lt;=I$5,ROUNDDOWN((task_end-task_start+1)*task_progress,0)+task_start-1&gt;=I$5)</formula>
    </cfRule>
    <cfRule type="expression" dxfId="107" priority="282" stopIfTrue="1">
      <formula>AND(task_end&gt;=I$5,task_start&lt;J$5)</formula>
    </cfRule>
  </conditionalFormatting>
  <conditionalFormatting sqref="I25:BL30 U25:AS31 I31:AS31 AV31:BL31">
    <cfRule type="expression" dxfId="106" priority="315">
      <formula>AND(task_start&lt;=I$5,ROUNDDOWN((task_end-task_start+1)*task_progress,0)+task_start-1&gt;=I$5)</formula>
    </cfRule>
    <cfRule type="expression" dxfId="105" priority="316" stopIfTrue="1">
      <formula>AND(task_end&gt;=I$5,task_start&lt;J$5)</formula>
    </cfRule>
  </conditionalFormatting>
  <conditionalFormatting sqref="I32:BL39 I4:BL30 U25:AS31 I31:AS31 AV31:BL31">
    <cfRule type="expression" dxfId="104" priority="204">
      <formula>AND(TODAY()&gt;=I$5, TODAY()&lt;J$5)</formula>
    </cfRule>
  </conditionalFormatting>
  <conditionalFormatting sqref="I40:BL47 AS42:CX49 T48:BL49 I51:BJ51 F73:R73 U73:DM73">
    <cfRule type="expression" dxfId="103" priority="100">
      <formula>AND(TODAY()&gt;=F$5, TODAY()&lt;G$5)</formula>
    </cfRule>
  </conditionalFormatting>
  <conditionalFormatting sqref="I41:BL46 AS42:CX49">
    <cfRule type="expression" dxfId="102" priority="98" stopIfTrue="1">
      <formula>AND(task_end&gt;=I$5,task_start&lt;J$5)</formula>
    </cfRule>
  </conditionalFormatting>
  <conditionalFormatting sqref="I41:BL47">
    <cfRule type="expression" dxfId="101" priority="79">
      <formula>AND(task_start&lt;=I$5,ROUNDDOWN((task_end-task_start+1)*task_progress,0)+task_start-1&gt;=I$5)</formula>
    </cfRule>
  </conditionalFormatting>
  <conditionalFormatting sqref="I47:BL47">
    <cfRule type="expression" dxfId="100" priority="80" stopIfTrue="1">
      <formula>AND(task_end&gt;=I$5,task_start&lt;J$5)</formula>
    </cfRule>
  </conditionalFormatting>
  <conditionalFormatting sqref="I50:BL50">
    <cfRule type="expression" dxfId="99" priority="43">
      <formula>AND(TODAY()&gt;=I$5, TODAY()&lt;J$5)</formula>
    </cfRule>
    <cfRule type="expression" dxfId="98" priority="44">
      <formula>AND(task_start&lt;=I$5,ROUNDDOWN((task_end-task_start+1)*task_progress,0)+task_start-1&gt;=I$5)</formula>
    </cfRule>
    <cfRule type="expression" dxfId="97" priority="45" stopIfTrue="1">
      <formula>AND(task_end&gt;=I$5,task_start&lt;J$5)</formula>
    </cfRule>
  </conditionalFormatting>
  <conditionalFormatting sqref="I52:BL60">
    <cfRule type="expression" dxfId="96" priority="55">
      <formula>AND(TODAY()&gt;=I$5, TODAY()&lt;J$5)</formula>
    </cfRule>
  </conditionalFormatting>
  <conditionalFormatting sqref="I55:BL60">
    <cfRule type="expression" dxfId="95" priority="60" stopIfTrue="1">
      <formula>AND(task_end&gt;=I$5,task_start&lt;J$5)</formula>
    </cfRule>
  </conditionalFormatting>
  <conditionalFormatting sqref="I55:BL60">
    <cfRule type="expression" dxfId="94" priority="59">
      <formula>AND(task_start&lt;=I$5,ROUNDDOWN((task_end-task_start+1)*task_progress,0)+task_start-1&gt;=I$5)</formula>
    </cfRule>
  </conditionalFormatting>
  <conditionalFormatting sqref="I9:DP12">
    <cfRule type="expression" dxfId="93" priority="255">
      <formula>AND(task_start&lt;=I$5,ROUNDDOWN((task_end-task_start+1)*task_progress,0)+task_start-1&gt;=I$5)</formula>
    </cfRule>
    <cfRule type="expression" dxfId="92" priority="256" stopIfTrue="1">
      <formula>AND(task_end&gt;=I$5,task_start&lt;J$5)</formula>
    </cfRule>
  </conditionalFormatting>
  <conditionalFormatting sqref="I33:DP37 AJ33:BG39">
    <cfRule type="expression" dxfId="91" priority="232" stopIfTrue="1">
      <formula>AND(task_end&gt;=I$5,task_start&lt;J$5)</formula>
    </cfRule>
  </conditionalFormatting>
  <conditionalFormatting sqref="I33:DP39">
    <cfRule type="expression" dxfId="90" priority="112">
      <formula>AND(task_start&lt;=I$5,ROUNDDOWN((task_end-task_start+1)*task_progress,0)+task_start-1&gt;=I$5)</formula>
    </cfRule>
  </conditionalFormatting>
  <conditionalFormatting sqref="I38:DP39">
    <cfRule type="expression" dxfId="89" priority="113" stopIfTrue="1">
      <formula>AND(task_end&gt;=I$5,task_start&lt;J$5)</formula>
    </cfRule>
  </conditionalFormatting>
  <conditionalFormatting sqref="R48:S49">
    <cfRule type="expression" dxfId="88" priority="52" stopIfTrue="1">
      <formula>AND(task_end&gt;=R$5,task_start&lt;S$5)</formula>
    </cfRule>
  </conditionalFormatting>
  <conditionalFormatting sqref="AS42:CX49">
    <cfRule type="expression" dxfId="87" priority="97">
      <formula>AND(task_start&lt;=AS$5,ROUNDDOWN((task_end-task_start+1)*task_progress,0)+task_start-1&gt;=AS$5)</formula>
    </cfRule>
  </conditionalFormatting>
  <conditionalFormatting sqref="AT31">
    <cfRule type="expression" dxfId="86" priority="320">
      <formula>AND(TODAY()&gt;=AU$5, TODAY()&lt;AV$5)</formula>
    </cfRule>
    <cfRule type="expression" dxfId="85" priority="323">
      <formula>AND(task_start&lt;=AU$5,ROUNDDOWN((task_end-task_start+1)*task_progress,0)+task_start-1&gt;=AU$5)</formula>
    </cfRule>
    <cfRule type="expression" dxfId="84" priority="324" stopIfTrue="1">
      <formula>AND(task_end&gt;=AU$5,task_start&lt;AV$5)</formula>
    </cfRule>
  </conditionalFormatting>
  <conditionalFormatting sqref="BB51:DP54">
    <cfRule type="expression" dxfId="83" priority="23">
      <formula>AND(TODAY()&gt;=BB$5, TODAY()&lt;BC$5)</formula>
    </cfRule>
    <cfRule type="expression" dxfId="82" priority="24">
      <formula>AND(task_start&lt;=BB$5,ROUNDDOWN((task_end-task_start+1)*task_progress,0)+task_start-1&gt;=BB$5)</formula>
    </cfRule>
    <cfRule type="expression" dxfId="81" priority="25" stopIfTrue="1">
      <formula>AND(task_end&gt;=BB$5,task_start&lt;BC$5)</formula>
    </cfRule>
    <cfRule type="expression" dxfId="80" priority="35">
      <formula>AND(TODAY()&gt;=BB$5, TODAY()&lt;BC$5)</formula>
    </cfRule>
    <cfRule type="expression" dxfId="79" priority="36">
      <formula>AND(task_start&lt;=BB$5,ROUNDDOWN((task_end-task_start+1)*task_progress,0)+task_start-1&gt;=BB$5)</formula>
    </cfRule>
    <cfRule type="expression" dxfId="78" priority="37" stopIfTrue="1">
      <formula>AND(task_end&gt;=BB$5,task_start&lt;BC$5)</formula>
    </cfRule>
  </conditionalFormatting>
  <conditionalFormatting sqref="BJ73:DM73">
    <cfRule type="expression" dxfId="77" priority="102">
      <formula>AND(task_start&lt;=BJ$5,ROUNDDOWN((task_end-task_start+1)*task_progress,0)+task_start-1&gt;=BJ$5)</formula>
    </cfRule>
    <cfRule type="expression" dxfId="76" priority="103" stopIfTrue="1">
      <formula>AND(task_end&gt;=BJ$5,task_start&lt;BK$5)</formula>
    </cfRule>
  </conditionalFormatting>
  <conditionalFormatting sqref="BL51">
    <cfRule type="expression" dxfId="75" priority="326">
      <formula>AND(TODAY()&gt;=BK$5, TODAY()&lt;BL$5)</formula>
    </cfRule>
    <cfRule type="expression" dxfId="74" priority="329">
      <formula>AND(task_start&lt;=BK$5,ROUNDDOWN((task_end-task_start+1)*task_progress,0)+task_start-1&gt;=BK$5)</formula>
    </cfRule>
    <cfRule type="expression" dxfId="73" priority="330" stopIfTrue="1">
      <formula>AND(task_end&gt;=BK$5,task_start&lt;BL$5)</formula>
    </cfRule>
  </conditionalFormatting>
  <conditionalFormatting sqref="BM42:BV42">
    <cfRule type="colorScale" priority="54">
      <colorScale>
        <cfvo type="min"/>
        <cfvo type="max"/>
        <color theme="5" tint="0.79998168889431442"/>
        <color theme="5" tint="0.39997558519241921"/>
      </colorScale>
    </cfRule>
  </conditionalFormatting>
  <conditionalFormatting sqref="BM4:DP6">
    <cfRule type="expression" dxfId="72" priority="260">
      <formula>AND(TODAY()&gt;=BM$5, TODAY()&lt;BN$5)</formula>
    </cfRule>
  </conditionalFormatting>
  <conditionalFormatting sqref="BM9:DP19">
    <cfRule type="expression" dxfId="71" priority="248">
      <formula>AND(TODAY()&gt;=BM$5, TODAY()&lt;BN$5)</formula>
    </cfRule>
  </conditionalFormatting>
  <conditionalFormatting sqref="BM13:DP19">
    <cfRule type="expression" dxfId="70" priority="249">
      <formula>AND(task_start&lt;=BM$5,ROUNDDOWN((task_end-task_start+1)*task_progress,0)+task_start-1&gt;=BM$5)</formula>
    </cfRule>
    <cfRule type="expression" dxfId="69" priority="250" stopIfTrue="1">
      <formula>AND(task_end&gt;=BM$5,task_start&lt;BN$5)</formula>
    </cfRule>
  </conditionalFormatting>
  <conditionalFormatting sqref="BM19:DP31">
    <cfRule type="expression" dxfId="68" priority="236">
      <formula>AND(TODAY()&gt;=BM$5, TODAY()&lt;BN$5)</formula>
    </cfRule>
    <cfRule type="expression" dxfId="67" priority="237">
      <formula>AND(task_start&lt;=BM$5,ROUNDDOWN((task_end-task_start+1)*task_progress,0)+task_start-1&gt;=BM$5)</formula>
    </cfRule>
    <cfRule type="expression" dxfId="66" priority="238" stopIfTrue="1">
      <formula>AND(task_end&gt;=BM$5,task_start&lt;BN$5)</formula>
    </cfRule>
  </conditionalFormatting>
  <conditionalFormatting sqref="BM33:DP39">
    <cfRule type="expression" dxfId="65" priority="111">
      <formula>AND(TODAY()&gt;=BM$5, TODAY()&lt;BN$5)</formula>
    </cfRule>
  </conditionalFormatting>
  <conditionalFormatting sqref="BM41:DP49">
    <cfRule type="expression" dxfId="64" priority="91">
      <formula>AND(task_start&lt;=BM$5,ROUNDDOWN((task_end-task_start+1)*task_progress,0)+task_start-1&gt;=BM$5)</formula>
    </cfRule>
    <cfRule type="expression" dxfId="63" priority="92">
      <formula>AND(task_end&gt;=BM$5,task_start&lt;BN$5)</formula>
    </cfRule>
  </conditionalFormatting>
  <conditionalFormatting sqref="BM50:DP50 BR51:DP51 BV51:DP54 BM52:BQ52 BM53:BV54">
    <cfRule type="expression" dxfId="62" priority="65" stopIfTrue="1">
      <formula>AND(task_end&gt;=BM$5,task_start&lt;BN$5)</formula>
    </cfRule>
  </conditionalFormatting>
  <conditionalFormatting sqref="BM55:DP55">
    <cfRule type="expression" dxfId="61" priority="57">
      <formula>AND(task_start&lt;=BM$5,ROUNDDOWN((task_end-task_start+1)*task_progress,0)+task_start-1&gt;=BM$5)</formula>
    </cfRule>
    <cfRule type="expression" dxfId="60" priority="58" stopIfTrue="1">
      <formula>AND(task_end&gt;=BM$5,task_start&lt;BN$5)</formula>
    </cfRule>
  </conditionalFormatting>
  <conditionalFormatting sqref="BM55:DP55">
    <cfRule type="expression" dxfId="59" priority="56">
      <formula>AND(TODAY()&gt;=BM$5, TODAY()&lt;BN$5)</formula>
    </cfRule>
  </conditionalFormatting>
  <conditionalFormatting sqref="BR52:BW52">
    <cfRule type="expression" dxfId="58" priority="29">
      <formula>AND(TODAY()&gt;=BR$5, TODAY()&lt;BS$5)</formula>
    </cfRule>
    <cfRule type="expression" dxfId="57" priority="30">
      <formula>AND(task_start&lt;=BR$5,ROUNDDOWN((task_end-task_start+1)*task_progress,0)+task_start-1&gt;=BR$5)</formula>
    </cfRule>
    <cfRule type="expression" dxfId="56" priority="31" stopIfTrue="1">
      <formula>AND(task_end&gt;=BR$5,task_start&lt;BS$5)</formula>
    </cfRule>
  </conditionalFormatting>
  <conditionalFormatting sqref="BR51:DP51 BV51:DP54 BM52:BQ52 BM53:BV54 BM41:DP50">
    <cfRule type="expression" dxfId="55" priority="63">
      <formula>AND(TODAY()&gt;=BM$5, TODAY()&lt;BN$5)</formula>
    </cfRule>
  </conditionalFormatting>
  <conditionalFormatting sqref="BR51:DP51 BV51:DP54 BM52:BQ52 BM53:BV54 BM50:DP50">
    <cfRule type="expression" dxfId="54" priority="64">
      <formula>AND(task_start&lt;=BM$5,ROUNDDOWN((task_end-task_start+1)*task_progress,0)+task_start-1&gt;=BM$5)</formula>
    </cfRule>
  </conditionalFormatting>
  <conditionalFormatting sqref="BW53:BW54 CC53:CC54 CI53:CI54">
    <cfRule type="expression" dxfId="53" priority="26">
      <formula>AND(TODAY()&gt;=BW$5, TODAY()&lt;BX$5)</formula>
    </cfRule>
    <cfRule type="expression" dxfId="52" priority="27">
      <formula>AND(task_start&lt;=BW$5,ROUNDDOWN((task_end-task_start+1)*task_progress,0)+task_start-1&gt;=BW$5)</formula>
    </cfRule>
    <cfRule type="expression" dxfId="51" priority="28" stopIfTrue="1">
      <formula>AND(task_end&gt;=BW$5,task_start&lt;BX$5)</formula>
    </cfRule>
  </conditionalFormatting>
  <conditionalFormatting sqref="DS75:DS130">
    <cfRule type="dataBar" priority="198">
      <dataBar>
        <cfvo type="num" val="0"/>
        <cfvo type="num" val="1"/>
        <color theme="0"/>
      </dataBar>
      <extLst>
        <ext xmlns:x14="http://schemas.microsoft.com/office/spreadsheetml/2009/9/main" uri="{B025F937-C7B1-47D3-B67F-A62EFF666E3E}">
          <x14:id>{71C973A6-7D13-2A4D-B7E0-C14C40BCE926}</x14:id>
        </ext>
      </extLst>
    </cfRule>
  </conditionalFormatting>
  <conditionalFormatting sqref="DV73:DV104">
    <cfRule type="dataBar" priority="151">
      <dataBar>
        <cfvo type="num" val="0"/>
        <cfvo type="num" val="1"/>
        <color theme="0"/>
      </dataBar>
      <extLst>
        <ext xmlns:x14="http://schemas.microsoft.com/office/spreadsheetml/2009/9/main" uri="{B025F937-C7B1-47D3-B67F-A62EFF666E3E}">
          <x14:id>{91D6C508-B132-DB45-9CEE-6B656B4CACA8}</x14:id>
        </ext>
      </extLst>
    </cfRule>
  </conditionalFormatting>
  <conditionalFormatting sqref="DX106:GA111">
    <cfRule type="expression" dxfId="50" priority="189">
      <formula>AND(task_start&lt;=DX$5,ROUNDDOWN((task_end-task_start+1)*task_progress,0)+task_start-1&gt;=DX$5)</formula>
    </cfRule>
    <cfRule type="expression" dxfId="49" priority="190" stopIfTrue="1">
      <formula>AND(task_end&gt;=DX$5,task_start&lt;DY$5)</formula>
    </cfRule>
  </conditionalFormatting>
  <conditionalFormatting sqref="DX106:GA129">
    <cfRule type="expression" dxfId="48" priority="157">
      <formula>AND(TODAY()&gt;=DX$5, TODAY()&lt;DY$5)</formula>
    </cfRule>
  </conditionalFormatting>
  <conditionalFormatting sqref="DX112:GA117">
    <cfRule type="expression" dxfId="47" priority="187">
      <formula>AND(task_start&lt;=DX$5,ROUNDDOWN((task_end-task_start+1)*task_progress,0)+task_start-1&gt;=DX$5)</formula>
    </cfRule>
    <cfRule type="expression" dxfId="46" priority="188" stopIfTrue="1">
      <formula>AND(task_end&gt;=DX$5,task_start&lt;DY$5)</formula>
    </cfRule>
  </conditionalFormatting>
  <conditionalFormatting sqref="DX125:GA129">
    <cfRule type="expression" dxfId="45" priority="158">
      <formula>AND(task_start&lt;=DX$5,ROUNDDOWN((task_end-task_start+1)*task_progress,0)+task_start-1&gt;=DX$5)</formula>
    </cfRule>
    <cfRule type="expression" dxfId="44" priority="159" stopIfTrue="1">
      <formula>AND(task_end&gt;=DX$5,task_start&lt;DY$5)</formula>
    </cfRule>
  </conditionalFormatting>
  <conditionalFormatting sqref="DX119:IE123">
    <cfRule type="expression" dxfId="43" priority="161">
      <formula>AND(task_start&lt;=DX$5,ROUNDDOWN((task_end-task_start+1)*task_progress,0)+task_start-1&gt;=DX$5)</formula>
    </cfRule>
    <cfRule type="expression" dxfId="42" priority="162" stopIfTrue="1">
      <formula>AND(task_end&gt;=DX$5,task_start&lt;DY$5)</formula>
    </cfRule>
  </conditionalFormatting>
  <conditionalFormatting sqref="EA73:GD103">
    <cfRule type="expression" dxfId="41" priority="136">
      <formula>AND(TODAY()&gt;=EA$5, TODAY()&lt;EB$5)</formula>
    </cfRule>
  </conditionalFormatting>
  <conditionalFormatting sqref="EA74:GD79">
    <cfRule type="expression" dxfId="40" priority="149">
      <formula>AND(task_start&lt;=EA$5,ROUNDDOWN((task_end-task_start+1)*task_progress,0)+task_start-1&gt;=EA$5)</formula>
    </cfRule>
    <cfRule type="expression" dxfId="39" priority="150" stopIfTrue="1">
      <formula>AND(task_end&gt;=EA$5,task_start&lt;EB$5)</formula>
    </cfRule>
  </conditionalFormatting>
  <conditionalFormatting sqref="EA80:GD85">
    <cfRule type="expression" dxfId="38" priority="147">
      <formula>AND(task_start&lt;=EA$5,ROUNDDOWN((task_end-task_start+1)*task_progress,0)+task_start-1&gt;=EA$5)</formula>
    </cfRule>
    <cfRule type="expression" dxfId="37" priority="148" stopIfTrue="1">
      <formula>AND(task_end&gt;=EA$5,task_start&lt;EB$5)</formula>
    </cfRule>
  </conditionalFormatting>
  <conditionalFormatting sqref="EA86:GD91">
    <cfRule type="expression" dxfId="36" priority="145">
      <formula>AND(task_start&lt;=EA$5,ROUNDDOWN((task_end-task_start+1)*task_progress,0)+task_start-1&gt;=EA$5)</formula>
    </cfRule>
    <cfRule type="expression" dxfId="35" priority="146" stopIfTrue="1">
      <formula>AND(task_end&gt;=EA$5,task_start&lt;EB$5)</formula>
    </cfRule>
  </conditionalFormatting>
  <conditionalFormatting sqref="EA99:GD103">
    <cfRule type="expression" dxfId="34" priority="137">
      <formula>AND(task_start&lt;=EA$5,ROUNDDOWN((task_end-task_start+1)*task_progress,0)+task_start-1&gt;=EA$5)</formula>
    </cfRule>
    <cfRule type="expression" dxfId="33" priority="138" stopIfTrue="1">
      <formula>AND(task_end&gt;=EA$5,task_start&lt;EB$5)</formula>
    </cfRule>
  </conditionalFormatting>
  <conditionalFormatting sqref="EA93:IH97">
    <cfRule type="expression" dxfId="32" priority="140">
      <formula>AND(task_start&lt;=EA$5,ROUNDDOWN((task_end-task_start+1)*task_progress,0)+task_start-1&gt;=EA$5)</formula>
    </cfRule>
    <cfRule type="expression" dxfId="31" priority="141" stopIfTrue="1">
      <formula>AND(task_end&gt;=EA$5,task_start&lt;EB$5)</formula>
    </cfRule>
  </conditionalFormatting>
  <conditionalFormatting sqref="GB106:IE117">
    <cfRule type="expression" dxfId="30" priority="165">
      <formula>AND(TODAY()&gt;=GB$5, TODAY()&lt;GC$5)</formula>
    </cfRule>
    <cfRule type="expression" dxfId="29" priority="166">
      <formula>AND(task_start&lt;=GB$5,ROUNDDOWN((task_end-task_start+1)*task_progress,0)+task_start-1&gt;=GB$5)</formula>
    </cfRule>
    <cfRule type="expression" dxfId="28" priority="167" stopIfTrue="1">
      <formula>AND(task_end&gt;=GB$5,task_start&lt;GC$5)</formula>
    </cfRule>
  </conditionalFormatting>
  <conditionalFormatting sqref="GB119:IE123">
    <cfRule type="expression" dxfId="27" priority="160">
      <formula>AND(TODAY()&gt;=GB$5, TODAY()&lt;GC$5)</formula>
    </cfRule>
  </conditionalFormatting>
  <conditionalFormatting sqref="GB125:IE129">
    <cfRule type="expression" dxfId="26" priority="154">
      <formula>AND(TODAY()&gt;=GB$5, TODAY()&lt;GC$5)</formula>
    </cfRule>
    <cfRule type="expression" dxfId="25" priority="155">
      <formula>AND(task_start&lt;=GB$5,ROUNDDOWN((task_end-task_start+1)*task_progress,0)+task_start-1&gt;=GB$5)</formula>
    </cfRule>
    <cfRule type="expression" dxfId="24" priority="156" stopIfTrue="1">
      <formula>AND(task_end&gt;=GB$5,task_start&lt;GC$5)</formula>
    </cfRule>
  </conditionalFormatting>
  <conditionalFormatting sqref="GE74:IH91">
    <cfRule type="expression" dxfId="23" priority="142">
      <formula>AND(TODAY()&gt;=GE$5, TODAY()&lt;GF$5)</formula>
    </cfRule>
    <cfRule type="expression" dxfId="22" priority="143">
      <formula>AND(task_start&lt;=GE$5,ROUNDDOWN((task_end-task_start+1)*task_progress,0)+task_start-1&gt;=GE$5)</formula>
    </cfRule>
    <cfRule type="expression" dxfId="21" priority="144" stopIfTrue="1">
      <formula>AND(task_end&gt;=GE$5,task_start&lt;GF$5)</formula>
    </cfRule>
  </conditionalFormatting>
  <conditionalFormatting sqref="GE93:IH97">
    <cfRule type="expression" dxfId="20" priority="139">
      <formula>AND(TODAY()&gt;=GE$5, TODAY()&lt;GF$5)</formula>
    </cfRule>
  </conditionalFormatting>
  <conditionalFormatting sqref="GE99:IH103">
    <cfRule type="expression" dxfId="19" priority="133">
      <formula>AND(TODAY()&gt;=GE$5, TODAY()&lt;GF$5)</formula>
    </cfRule>
    <cfRule type="expression" dxfId="18" priority="134">
      <formula>AND(task_start&lt;=GE$5,ROUNDDOWN((task_end-task_start+1)*task_progress,0)+task_start-1&gt;=GE$5)</formula>
    </cfRule>
    <cfRule type="expression" dxfId="17" priority="135" stopIfTrue="1">
      <formula>AND(task_end&gt;=GE$5,task_start&lt;GF$5)</formula>
    </cfRule>
  </conditionalFormatting>
  <conditionalFormatting sqref="BM56:DP60">
    <cfRule type="expression" dxfId="16" priority="17">
      <formula>AND(TODAY()&gt;=BM$5, TODAY()&lt;BN$5)</formula>
    </cfRule>
  </conditionalFormatting>
  <conditionalFormatting sqref="BM56:DP60">
    <cfRule type="expression" dxfId="15" priority="19" stopIfTrue="1">
      <formula>AND(task_end&gt;=BM$5,task_start&lt;BN$5)</formula>
    </cfRule>
  </conditionalFormatting>
  <conditionalFormatting sqref="BM56:DP60">
    <cfRule type="expression" dxfId="14" priority="18">
      <formula>AND(task_start&lt;=BM$5,ROUNDDOWN((task_end-task_start+1)*task_progress,0)+task_start-1&gt;=BM$5)</formula>
    </cfRule>
  </conditionalFormatting>
  <conditionalFormatting sqref="D61:D64">
    <cfRule type="dataBar" priority="16">
      <dataBar>
        <cfvo type="num" val="0"/>
        <cfvo type="num" val="1"/>
        <color theme="0"/>
      </dataBar>
      <extLst>
        <ext xmlns:x14="http://schemas.microsoft.com/office/spreadsheetml/2009/9/main" uri="{B025F937-C7B1-47D3-B67F-A62EFF666E3E}">
          <x14:id>{5E5A2D73-FCCC-3740-B611-9501BEC964E9}</x14:id>
        </ext>
      </extLst>
    </cfRule>
  </conditionalFormatting>
  <conditionalFormatting sqref="I61:BL64">
    <cfRule type="expression" dxfId="13" priority="12">
      <formula>AND(TODAY()&gt;=I$5, TODAY()&lt;J$5)</formula>
    </cfRule>
  </conditionalFormatting>
  <conditionalFormatting sqref="I62:DP64">
    <cfRule type="expression" dxfId="12" priority="14">
      <formula>AND(task_start&lt;=I$5,ROUNDDOWN((task_end-task_start+1)*task_progress,0)+task_start-1&gt;=I$5)</formula>
    </cfRule>
    <cfRule type="expression" dxfId="11" priority="15" stopIfTrue="1">
      <formula>AND(task_end&gt;=I$5,task_start&lt;J$5)</formula>
    </cfRule>
  </conditionalFormatting>
  <conditionalFormatting sqref="BM62:DP64">
    <cfRule type="expression" dxfId="10" priority="13">
      <formula>AND(TODAY()&gt;=BM$5, TODAY()&lt;BN$5)</formula>
    </cfRule>
  </conditionalFormatting>
  <conditionalFormatting sqref="D65:D68">
    <cfRule type="dataBar" priority="11">
      <dataBar>
        <cfvo type="num" val="0"/>
        <cfvo type="num" val="1"/>
        <color theme="0"/>
      </dataBar>
      <extLst>
        <ext xmlns:x14="http://schemas.microsoft.com/office/spreadsheetml/2009/9/main" uri="{B025F937-C7B1-47D3-B67F-A62EFF666E3E}">
          <x14:id>{33CF32AD-D90D-744C-9EB5-8CC3F8E671B4}</x14:id>
        </ext>
      </extLst>
    </cfRule>
  </conditionalFormatting>
  <conditionalFormatting sqref="I65:BL67 J66:DF67">
    <cfRule type="expression" dxfId="9" priority="8">
      <formula>AND(TODAY()&gt;=I$5, TODAY()&lt;J$5)</formula>
    </cfRule>
  </conditionalFormatting>
  <conditionalFormatting sqref="I66:DF67">
    <cfRule type="expression" dxfId="8" priority="9">
      <formula>AND(task_start&lt;=I$5,ROUNDDOWN((task_end-task_start+1)*task_progress,0)+task_start-1&gt;=I$5)</formula>
    </cfRule>
    <cfRule type="expression" dxfId="7" priority="10" stopIfTrue="1">
      <formula>AND(task_end&gt;=I$5,task_start&lt;J$5)</formula>
    </cfRule>
  </conditionalFormatting>
  <conditionalFormatting sqref="BM66:DF67">
    <cfRule type="expression" dxfId="6" priority="5">
      <formula>AND(TODAY()&gt;=BM$5, TODAY()&lt;BN$5)</formula>
    </cfRule>
    <cfRule type="expression" dxfId="5" priority="6">
      <formula>AND(task_start&lt;=BM$5,ROUNDDOWN((task_end-task_start+1)*task_progress,0)+task_start-1&gt;=BM$5)</formula>
    </cfRule>
    <cfRule type="expression" dxfId="4" priority="7" stopIfTrue="1">
      <formula>AND(task_end&gt;=BM$5,task_start&lt;BN$5)</formula>
    </cfRule>
  </conditionalFormatting>
  <conditionalFormatting sqref="DG66:DP67">
    <cfRule type="expression" dxfId="3" priority="4">
      <formula>AND(TODAY()&gt;=DG$5, TODAY()&lt;DH$5)</formula>
    </cfRule>
  </conditionalFormatting>
  <conditionalFormatting sqref="DG66:DP67">
    <cfRule type="expression" dxfId="2" priority="3" stopIfTrue="1">
      <formula>AND(task_end&gt;=DG$5,task_start&lt;DH$5)</formula>
    </cfRule>
  </conditionalFormatting>
  <conditionalFormatting sqref="DG66:DP67">
    <cfRule type="expression" dxfId="1" priority="1">
      <formula>AND(task_start&lt;=DG$5,ROUNDDOWN((task_end-task_start+1)*task_progress,0)+task_start-1&gt;=DG$5)</formula>
    </cfRule>
  </conditionalFormatting>
  <conditionalFormatting sqref="DG66:DP67">
    <cfRule type="expression" dxfId="0" priority="2">
      <formula>AND(task_start&lt;=DG$5,ROUNDDOWN((task_end-task_start+1)*task_progress,0)+task_start-1&gt;=DG$5)</formula>
    </cfRule>
  </conditionalFormatting>
  <dataValidations disablePrompts="1"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0"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3" xr:uid="{79B9237E-4DD3-4E0F-8ED6-E0B695A99D96}"/>
  </dataValidations>
  <hyperlinks>
    <hyperlink ref="B4" r:id="rId1" xr:uid="{00000000-0004-0000-0000-000000000000}"/>
    <hyperlink ref="B3" r:id="rId2" xr:uid="{00000000-0004-0000-0000-000001000000}"/>
  </hyperlinks>
  <printOptions horizontalCentered="1"/>
  <pageMargins left="0.35" right="0.35" top="0.35" bottom="0.5" header="0.3" footer="0.3"/>
  <pageSetup scale="10" fitToHeight="0" orientation="landscape" r:id="rId3"/>
  <headerFooter differentFirst="1" scaleWithDoc="0">
    <oddFooter>Page &amp;P of &amp;N</oddFooter>
  </headerFooter>
  <drawing r:id="rId4"/>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D7:D39</xm:sqref>
        </x14:conditionalFormatting>
        <x14:conditionalFormatting xmlns:xm="http://schemas.microsoft.com/office/excel/2006/main">
          <x14:cfRule type="dataBar" id="{6257828B-7AD2-4B40-83B0-926EC244584F}">
            <x14:dataBar minLength="0" maxLength="100" gradient="0">
              <x14:cfvo type="num">
                <xm:f>0</xm:f>
              </x14:cfvo>
              <x14:cfvo type="num">
                <xm:f>1</xm:f>
              </x14:cfvo>
              <x14:negativeFillColor rgb="FFFF0000"/>
              <x14:axisColor rgb="FF000000"/>
            </x14:dataBar>
          </x14:cfRule>
          <xm:sqref>D50:D54</xm:sqref>
        </x14:conditionalFormatting>
        <x14:conditionalFormatting xmlns:xm="http://schemas.microsoft.com/office/excel/2006/main">
          <x14:cfRule type="dataBar" id="{8C449FA3-76EF-8A45-A4DB-A99747A16EDE}">
            <x14:dataBar minLength="0" maxLength="100" gradient="0">
              <x14:cfvo type="num">
                <xm:f>0</xm:f>
              </x14:cfvo>
              <x14:cfvo type="num">
                <xm:f>1</xm:f>
              </x14:cfvo>
              <x14:negativeFillColor rgb="FFFF0000"/>
              <x14:axisColor rgb="FF000000"/>
            </x14:dataBar>
          </x14:cfRule>
          <xm:sqref>D55:D60</xm:sqref>
        </x14:conditionalFormatting>
        <x14:conditionalFormatting xmlns:xm="http://schemas.microsoft.com/office/excel/2006/main">
          <x14:cfRule type="dataBar" id="{D13B2AEB-4697-1F4B-A888-E0634BFD5C8E}">
            <x14:dataBar minLength="0" maxLength="100" gradient="0">
              <x14:cfvo type="num">
                <xm:f>0</xm:f>
              </x14:cfvo>
              <x14:cfvo type="num">
                <xm:f>1</xm:f>
              </x14:cfvo>
              <x14:negativeFillColor rgb="FFFF0000"/>
              <x14:axisColor rgb="FF000000"/>
            </x14:dataBar>
          </x14:cfRule>
          <xm:sqref>D40:D49</xm:sqref>
        </x14:conditionalFormatting>
        <x14:conditionalFormatting xmlns:xm="http://schemas.microsoft.com/office/excel/2006/main">
          <x14:cfRule type="dataBar" id="{71C973A6-7D13-2A4D-B7E0-C14C40BCE926}">
            <x14:dataBar minLength="0" maxLength="100" gradient="0">
              <x14:cfvo type="num">
                <xm:f>0</xm:f>
              </x14:cfvo>
              <x14:cfvo type="num">
                <xm:f>1</xm:f>
              </x14:cfvo>
              <x14:negativeFillColor rgb="FFFF0000"/>
              <x14:axisColor rgb="FF000000"/>
            </x14:dataBar>
          </x14:cfRule>
          <xm:sqref>DS75:DS130</xm:sqref>
        </x14:conditionalFormatting>
        <x14:conditionalFormatting xmlns:xm="http://schemas.microsoft.com/office/excel/2006/main">
          <x14:cfRule type="dataBar" id="{91D6C508-B132-DB45-9CEE-6B656B4CACA8}">
            <x14:dataBar minLength="0" maxLength="100" gradient="0">
              <x14:cfvo type="num">
                <xm:f>0</xm:f>
              </x14:cfvo>
              <x14:cfvo type="num">
                <xm:f>1</xm:f>
              </x14:cfvo>
              <x14:negativeFillColor rgb="FFFF0000"/>
              <x14:axisColor rgb="FF000000"/>
            </x14:dataBar>
          </x14:cfRule>
          <xm:sqref>DV73:DV104</xm:sqref>
        </x14:conditionalFormatting>
        <x14:conditionalFormatting xmlns:xm="http://schemas.microsoft.com/office/excel/2006/main">
          <x14:cfRule type="dataBar" id="{5E5A2D73-FCCC-3740-B611-9501BEC964E9}">
            <x14:dataBar minLength="0" maxLength="100" gradient="0">
              <x14:cfvo type="num">
                <xm:f>0</xm:f>
              </x14:cfvo>
              <x14:cfvo type="num">
                <xm:f>1</xm:f>
              </x14:cfvo>
              <x14:negativeFillColor rgb="FFFF0000"/>
              <x14:axisColor rgb="FF000000"/>
            </x14:dataBar>
          </x14:cfRule>
          <xm:sqref>D61:D64</xm:sqref>
        </x14:conditionalFormatting>
        <x14:conditionalFormatting xmlns:xm="http://schemas.microsoft.com/office/excel/2006/main">
          <x14:cfRule type="dataBar" id="{33CF32AD-D90D-744C-9EB5-8CC3F8E671B4}">
            <x14:dataBar minLength="0" maxLength="100" gradient="0">
              <x14:cfvo type="num">
                <xm:f>0</xm:f>
              </x14:cfvo>
              <x14:cfvo type="num">
                <xm:f>1</xm:f>
              </x14:cfvo>
              <x14:negativeFillColor rgb="FFFF0000"/>
              <x14:axisColor rgb="FF000000"/>
            </x14:dataBar>
          </x14:cfRule>
          <xm:sqref>D65:D68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topLeftCell="A7" zoomScaleNormal="100" workbookViewId="0"/>
  </sheetViews>
  <sheetFormatPr baseColWidth="10" defaultColWidth="9" defaultRowHeight="13" x14ac:dyDescent="0.15"/>
  <cols>
    <col min="1" max="1" width="87" style="4" customWidth="1"/>
    <col min="2" max="16384" width="9" style="1"/>
  </cols>
  <sheetData>
    <row r="1" spans="1:2" ht="46.5" customHeight="1" x14ac:dyDescent="0.15"/>
    <row r="2" spans="1:2" s="6" customFormat="1" ht="16" x14ac:dyDescent="0.15">
      <c r="A2" s="84" t="s">
        <v>6</v>
      </c>
      <c r="B2" s="5"/>
    </row>
    <row r="3" spans="1:2" s="8" customFormat="1" ht="27" customHeight="1" x14ac:dyDescent="0.15">
      <c r="A3" s="85"/>
      <c r="B3" s="9"/>
    </row>
    <row r="4" spans="1:2" s="7" customFormat="1" ht="31" x14ac:dyDescent="0.45">
      <c r="A4" s="86" t="s">
        <v>5</v>
      </c>
    </row>
    <row r="5" spans="1:2" ht="74.25" customHeight="1" x14ac:dyDescent="0.15">
      <c r="A5" s="87" t="s">
        <v>14</v>
      </c>
    </row>
    <row r="6" spans="1:2" ht="26.25" customHeight="1" x14ac:dyDescent="0.15">
      <c r="A6" s="86" t="s">
        <v>17</v>
      </c>
    </row>
    <row r="7" spans="1:2" s="4" customFormat="1" ht="205" customHeight="1" x14ac:dyDescent="0.15">
      <c r="A7" s="88" t="s">
        <v>16</v>
      </c>
    </row>
    <row r="8" spans="1:2" s="7" customFormat="1" ht="31" x14ac:dyDescent="0.45">
      <c r="A8" s="86" t="s">
        <v>7</v>
      </c>
    </row>
    <row r="9" spans="1:2" ht="60" x14ac:dyDescent="0.15">
      <c r="A9" s="87" t="s">
        <v>15</v>
      </c>
    </row>
    <row r="10" spans="1:2" s="4" customFormat="1" ht="28" customHeight="1" x14ac:dyDescent="0.15">
      <c r="A10" s="89" t="s">
        <v>13</v>
      </c>
    </row>
    <row r="11" spans="1:2" s="7" customFormat="1" ht="31" x14ac:dyDescent="0.45">
      <c r="A11" s="86" t="s">
        <v>4</v>
      </c>
    </row>
    <row r="12" spans="1:2" ht="30" x14ac:dyDescent="0.15">
      <c r="A12" s="87" t="s">
        <v>12</v>
      </c>
    </row>
    <row r="13" spans="1:2" s="4" customFormat="1" ht="28" customHeight="1" x14ac:dyDescent="0.15">
      <c r="A13" s="89" t="s">
        <v>1</v>
      </c>
    </row>
    <row r="14" spans="1:2" s="7" customFormat="1" ht="31" x14ac:dyDescent="0.45">
      <c r="A14" s="86" t="s">
        <v>8</v>
      </c>
    </row>
    <row r="15" spans="1:2" ht="75" customHeight="1" x14ac:dyDescent="0.15">
      <c r="A15" s="87" t="s">
        <v>9</v>
      </c>
    </row>
    <row r="16" spans="1:2" ht="75" x14ac:dyDescent="0.15">
      <c r="A16" s="87" t="s">
        <v>10</v>
      </c>
    </row>
    <row r="17" spans="1:1" x14ac:dyDescent="0.15">
      <c r="A17" s="90"/>
    </row>
    <row r="18" spans="1:1" x14ac:dyDescent="0.15">
      <c r="A18" s="90"/>
    </row>
    <row r="19" spans="1:1" x14ac:dyDescent="0.15">
      <c r="A19" s="90"/>
    </row>
    <row r="20" spans="1:1" x14ac:dyDescent="0.15">
      <c r="A20" s="90"/>
    </row>
    <row r="21" spans="1:1" x14ac:dyDescent="0.15">
      <c r="A21" s="90"/>
    </row>
    <row r="22" spans="1:1" x14ac:dyDescent="0.15">
      <c r="A22" s="90"/>
    </row>
    <row r="23" spans="1:1" x14ac:dyDescent="0.15">
      <c r="A23" s="90"/>
    </row>
    <row r="24" spans="1:1" x14ac:dyDescent="0.15">
      <c r="A24" s="90"/>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3.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Abdallah Elsayed</cp:lastModifiedBy>
  <dcterms:created xsi:type="dcterms:W3CDTF">2022-03-11T22:41:12Z</dcterms:created>
  <dcterms:modified xsi:type="dcterms:W3CDTF">2025-05-15T01:44:33Z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