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be\OneDrive\Área de Trabalho\faculdade\@Lab\Bisch\V.cholerae1\V. cholerae metabolism\output\Media_analise\reactions\"/>
    </mc:Choice>
  </mc:AlternateContent>
  <xr:revisionPtr revIDLastSave="0" documentId="13_ncr:1_{E0B9B849-878D-4494-AB75-9CF3E6602834}" xr6:coauthVersionLast="47" xr6:coauthVersionMax="47" xr10:uidLastSave="{00000000-0000-0000-0000-000000000000}"/>
  <bookViews>
    <workbookView xWindow="1425" yWindow="2580" windowWidth="15375" windowHeight="7875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1" hidden="1">Planilha1!$A$1:$G$1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<sst xmlns="http://schemas.openxmlformats.org/spreadsheetml/2006/main" count="232" uniqueCount="65">
  <si>
    <t>id</t>
  </si>
  <si>
    <t>direction_ArgonneLB.FBA.xls</t>
  </si>
  <si>
    <t>flux_ArgonneLB.FBA.xls</t>
  </si>
  <si>
    <t>direction_ArgonneNMS.FBA.xls</t>
  </si>
  <si>
    <t>flux_ArgonneNMS.FBA.xls</t>
  </si>
  <si>
    <t>direction_Complete.fba.xls</t>
  </si>
  <si>
    <t>flux_Complete.fba.xls</t>
  </si>
  <si>
    <t>direction_LB.fba.xls</t>
  </si>
  <si>
    <t>flux_LB.fba.xls</t>
  </si>
  <si>
    <t>direction_MinimalGrowthNMS.fba.xls</t>
  </si>
  <si>
    <t>flux_MinimalGrowthNMS.fba.xls</t>
  </si>
  <si>
    <t>direction_MR1Aerobic.fba.xls</t>
  </si>
  <si>
    <t>flux_MR1Aerobic.fba.xls</t>
  </si>
  <si>
    <t>direction_MR1Anaerobic.fba.xls</t>
  </si>
  <si>
    <t>flux_MR1Anaerobic.fba.xls</t>
  </si>
  <si>
    <t>direction_NMS.fba.xls</t>
  </si>
  <si>
    <t>flux_NMS.fba.xls</t>
  </si>
  <si>
    <t>direction_RefGlucoseMinimal.fba.xls</t>
  </si>
  <si>
    <t>flux_RefGlucoseMinimal.fba.xls</t>
  </si>
  <si>
    <t>direction_SP4.fba.xls</t>
  </si>
  <si>
    <t>flux_SP4.fba.xls</t>
  </si>
  <si>
    <t>direction</t>
  </si>
  <si>
    <t>flux</t>
  </si>
  <si>
    <t>rxn10126_c0</t>
  </si>
  <si>
    <t>rxn05319_c0</t>
  </si>
  <si>
    <t>rxn00251_c0</t>
  </si>
  <si>
    <t>rxn08527_c0</t>
  </si>
  <si>
    <t>rxn05209_c0</t>
  </si>
  <si>
    <t>rxn09272_c0</t>
  </si>
  <si>
    <t>rxn00558_c0</t>
  </si>
  <si>
    <t>rxn00288_c0</t>
  </si>
  <si>
    <t>rxn05468_c0</t>
  </si>
  <si>
    <t>rxn05467_c0</t>
  </si>
  <si>
    <t>bio1</t>
  </si>
  <si>
    <t>bio2</t>
  </si>
  <si>
    <t>&gt;</t>
  </si>
  <si>
    <t>-</t>
  </si>
  <si>
    <t>-&gt;</t>
  </si>
  <si>
    <t>&lt;</t>
  </si>
  <si>
    <t>Enzime</t>
  </si>
  <si>
    <t>Reaction</t>
  </si>
  <si>
    <t>succinate dehyrdogenase_c0</t>
  </si>
  <si>
    <t>(1) FADH2_c0[c0] + (1) Ubiquinone-8_c0[c0] -&gt; (1) FAD_c0[c0] + (1) H+_c0[c0] + (1) Ubiquinol-8_c0[c0]</t>
  </si>
  <si>
    <t>TRANS-RXNBWI-115401.ce.maizeexp.OH_c0</t>
  </si>
  <si>
    <t>(1) H2O_e0[e0] &lt;-&gt; (1) H2O_c0[c0]</t>
  </si>
  <si>
    <t>phosphate:oxaloacetate carboxy-lyase (adding phosphate;phosphoenolpyruvate-forming)_c0</t>
  </si>
  <si>
    <t>(1) Phosphate_c0[c0] + (1) Oxaloacetate_c0[c0] + (1) H+_c0[c0] -&gt; (1) H2O_c0[c0] + (1) CO2_c0[c0] + (1) Phosphoenolpyruvate_c0[c0]</t>
  </si>
  <si>
    <t>fumarate reductase_c0</t>
  </si>
  <si>
    <t>(1) Fumarate_c0[c0] + (1) Menaquinol 8_c0[c0] &lt;-&gt; (1) Succinate_c0[c0] + (1) Menaquinone 8_c0[c0]</t>
  </si>
  <si>
    <t>TRANS-RXNBWI-115525.ce.maizeexp.NA+_c0</t>
  </si>
  <si>
    <t>(1) H+_c0[c0] + (1) Na+_e0[e0] &lt;-&gt; (1) H+_e0[e0] + (1) Na+_c0[c0]</t>
  </si>
  <si>
    <t>fumarate reductase complex (i.e. FRD, involved in anaerobic respiration, repressed in aerobic respiration)_c0</t>
  </si>
  <si>
    <t>(1) Succinate_c0[c0] + (1) Ubiquinone-8_c0[c0] -&gt; (1) Fumarate_c0[c0] + (1) Ubiquinol-8_c0[c0]</t>
  </si>
  <si>
    <t>D-glucose-6-phosphate aldose-ketose-isomerase_c0</t>
  </si>
  <si>
    <t>(1) D-glucose-6-phosphate_c0[c0] -&gt; (1) D-fructose-6-phosphate_c0[c0]</t>
  </si>
  <si>
    <t>Succinate:(acceptor) oxidoreductase_c0</t>
  </si>
  <si>
    <t>(1) FAD_c0[c0] + (1) Succinate_c0[c0] + (1) H+_c0[c0] -&gt; (1) Fumarate_c0[c0] + (1) FADH2_c0[c0]</t>
  </si>
  <si>
    <t>TRANS-RXNAVI-26568.ce_c0</t>
  </si>
  <si>
    <t>(1) O2_e0[e0] -&gt; (1) O2_c0[c0]</t>
  </si>
  <si>
    <t>CO2 transporter via diffusion_c0</t>
  </si>
  <si>
    <t>(1) CO2_e0[e0] &lt;-&gt; (1) CO2_c0[c0]</t>
  </si>
  <si>
    <t>min</t>
  </si>
  <si>
    <t>max</t>
  </si>
  <si>
    <t>media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</si>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</sst>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5416D13E-898F-4531-9043-5CF78013435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workbookViewId="0">
      <selection sqref="A1:G1048576"/>
    </sheetView>
  </sheetViews>
  <sheetFormatPr defaultRowHeight="15" x14ac:dyDescent="0.25"/>
  <sheetData>
    <row r="1" spans="1:29" x14ac:dyDescent="0.25">
      <c r="A1" s="1" t="s">
        <v>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39</v>
      </c>
      <c r="G1" s="1" t="s">
        <v>40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t="s">
        <v>23</v>
      </c>
      <c r="B2">
        <f>SMALL(F2:MG2,1)</f>
        <v>0</v>
      </c>
      <c r="C2">
        <f>LARGE(F2:MG2,1)</f>
        <v>0</v>
      </c>
      <c r="D2">
        <f>AVERAGE(F2:MG2)</f>
        <v>0</v>
      </c>
      <c r="E2">
        <f>MODE(F2:MG2)</f>
        <v>0</v>
      </c>
      <c r="F2" s="2" t="s">
        <v>41</v>
      </c>
      <c r="G2" s="3" t="s">
        <v>42</v>
      </c>
      <c r="H2" t="s">
        <v>35</v>
      </c>
      <c r="I2">
        <v>0</v>
      </c>
      <c r="J2" t="s">
        <v>35</v>
      </c>
      <c r="K2">
        <v>0</v>
      </c>
      <c r="L2" t="s">
        <v>35</v>
      </c>
      <c r="M2">
        <v>0</v>
      </c>
      <c r="N2" t="s">
        <v>35</v>
      </c>
      <c r="O2">
        <v>0</v>
      </c>
      <c r="P2" t="s">
        <v>35</v>
      </c>
      <c r="Q2">
        <v>0</v>
      </c>
      <c r="R2" t="s">
        <v>35</v>
      </c>
      <c r="S2">
        <v>0</v>
      </c>
      <c r="T2" t="s">
        <v>35</v>
      </c>
      <c r="U2">
        <v>0</v>
      </c>
      <c r="V2" t="s">
        <v>35</v>
      </c>
      <c r="W2">
        <v>0</v>
      </c>
      <c r="X2" t="s">
        <v>35</v>
      </c>
      <c r="Y2">
        <v>0</v>
      </c>
      <c r="Z2" t="s">
        <v>35</v>
      </c>
      <c r="AA2">
        <v>0</v>
      </c>
      <c r="AB2" t="s">
        <v>35</v>
      </c>
      <c r="AC2">
        <v>0</v>
      </c>
    </row>
    <row r="3" spans="1:29" x14ac:dyDescent="0.25">
      <c r="A3" t="s">
        <v>24</v>
      </c>
      <c r="B3">
        <f t="shared" ref="B3:B13" si="0">SMALL(F3:MG3,1)</f>
        <v>-315.92</v>
      </c>
      <c r="C3">
        <f t="shared" ref="C3:C13" si="1">LARGE(F3:MG3,1)</f>
        <v>18.027699999999999</v>
      </c>
      <c r="D3">
        <f t="shared" ref="D3:D13" si="2">AVERAGE(F3:MG3)</f>
        <v>-83.165031818181831</v>
      </c>
      <c r="E3">
        <f t="shared" ref="E3:E13" si="3">MODE(F3:MG3)</f>
        <v>-100</v>
      </c>
      <c r="F3" s="4" t="s">
        <v>43</v>
      </c>
      <c r="G3" s="5" t="s">
        <v>44</v>
      </c>
      <c r="H3" t="s">
        <v>36</v>
      </c>
      <c r="I3">
        <v>-100</v>
      </c>
      <c r="J3" t="s">
        <v>36</v>
      </c>
      <c r="K3">
        <v>-100</v>
      </c>
      <c r="L3" t="s">
        <v>36</v>
      </c>
      <c r="M3">
        <v>-315.92</v>
      </c>
      <c r="N3" t="s">
        <v>36</v>
      </c>
      <c r="O3">
        <v>-100</v>
      </c>
      <c r="P3" t="s">
        <v>36</v>
      </c>
      <c r="Q3">
        <v>-7.2261899999999999</v>
      </c>
      <c r="R3" t="s">
        <v>36</v>
      </c>
      <c r="S3">
        <v>-6.9953599999999998</v>
      </c>
      <c r="T3" t="s">
        <v>36</v>
      </c>
      <c r="U3">
        <v>18.027699999999999</v>
      </c>
      <c r="V3" t="s">
        <v>36</v>
      </c>
      <c r="W3">
        <v>-100</v>
      </c>
      <c r="X3" t="s">
        <v>36</v>
      </c>
      <c r="Y3">
        <v>-2.7014999999999998</v>
      </c>
      <c r="Z3" t="s">
        <v>36</v>
      </c>
      <c r="AA3">
        <v>-100</v>
      </c>
      <c r="AB3" t="s">
        <v>36</v>
      </c>
      <c r="AC3">
        <v>-100</v>
      </c>
    </row>
    <row r="4" spans="1:29" x14ac:dyDescent="0.25">
      <c r="A4" t="s">
        <v>25</v>
      </c>
      <c r="B4">
        <f t="shared" si="0"/>
        <v>-9.2128499999999995</v>
      </c>
      <c r="C4">
        <f t="shared" si="1"/>
        <v>231.971</v>
      </c>
      <c r="D4">
        <f t="shared" si="2"/>
        <v>21.548674854545457</v>
      </c>
      <c r="E4">
        <f t="shared" si="3"/>
        <v>-9.2128499999999995</v>
      </c>
      <c r="F4" s="6" t="s">
        <v>45</v>
      </c>
      <c r="G4" s="7" t="s">
        <v>46</v>
      </c>
      <c r="H4" t="s">
        <v>36</v>
      </c>
      <c r="I4">
        <v>3.8448400000000001E-2</v>
      </c>
      <c r="J4" t="s">
        <v>36</v>
      </c>
      <c r="K4">
        <v>3.9716800000000001</v>
      </c>
      <c r="L4" t="s">
        <v>35</v>
      </c>
      <c r="M4">
        <v>231.971</v>
      </c>
      <c r="N4" t="s">
        <v>38</v>
      </c>
      <c r="O4">
        <v>-9.2128499999999995</v>
      </c>
      <c r="P4" t="s">
        <v>35</v>
      </c>
      <c r="Q4">
        <v>6.2456500000000004</v>
      </c>
      <c r="R4" t="s">
        <v>35</v>
      </c>
      <c r="S4">
        <v>1.1896599999999999</v>
      </c>
      <c r="T4" t="s">
        <v>35</v>
      </c>
      <c r="U4">
        <v>2.1793200000000001</v>
      </c>
      <c r="V4" t="s">
        <v>38</v>
      </c>
      <c r="W4">
        <v>-9.2128499999999995</v>
      </c>
      <c r="X4" t="s">
        <v>38</v>
      </c>
      <c r="Y4">
        <v>-0.248885</v>
      </c>
      <c r="Z4" t="s">
        <v>38</v>
      </c>
      <c r="AA4">
        <v>-9.2128499999999995</v>
      </c>
      <c r="AB4" t="s">
        <v>35</v>
      </c>
      <c r="AC4">
        <v>19.327100000000002</v>
      </c>
    </row>
    <row r="5" spans="1:29" x14ac:dyDescent="0.25">
      <c r="A5" t="s">
        <v>26</v>
      </c>
      <c r="B5">
        <f t="shared" si="0"/>
        <v>0</v>
      </c>
      <c r="C5">
        <f t="shared" si="1"/>
        <v>1.59853</v>
      </c>
      <c r="D5">
        <f t="shared" si="2"/>
        <v>0.18498527272727275</v>
      </c>
      <c r="E5">
        <f t="shared" si="3"/>
        <v>0</v>
      </c>
      <c r="F5" s="8" t="s">
        <v>47</v>
      </c>
      <c r="G5" s="9" t="s">
        <v>48</v>
      </c>
      <c r="H5" t="s">
        <v>36</v>
      </c>
      <c r="I5">
        <v>0</v>
      </c>
      <c r="J5" t="s">
        <v>36</v>
      </c>
      <c r="K5">
        <v>0</v>
      </c>
      <c r="L5" t="s">
        <v>36</v>
      </c>
      <c r="M5">
        <v>0</v>
      </c>
      <c r="N5" t="s">
        <v>36</v>
      </c>
      <c r="O5">
        <v>0</v>
      </c>
      <c r="P5" t="s">
        <v>36</v>
      </c>
      <c r="Q5">
        <v>1.59853</v>
      </c>
      <c r="R5" t="s">
        <v>36</v>
      </c>
      <c r="S5">
        <v>0</v>
      </c>
      <c r="T5" t="s">
        <v>36</v>
      </c>
      <c r="U5">
        <v>0.43630799999999997</v>
      </c>
      <c r="V5" t="s">
        <v>36</v>
      </c>
      <c r="W5">
        <v>0</v>
      </c>
      <c r="X5" t="s">
        <v>36</v>
      </c>
      <c r="Y5">
        <v>0</v>
      </c>
      <c r="Z5" t="s">
        <v>36</v>
      </c>
      <c r="AA5">
        <v>0</v>
      </c>
      <c r="AB5" t="s">
        <v>36</v>
      </c>
      <c r="AC5">
        <v>0</v>
      </c>
    </row>
    <row r="6" spans="1:29" x14ac:dyDescent="0.25">
      <c r="A6" t="s">
        <v>27</v>
      </c>
      <c r="B6">
        <f t="shared" si="0"/>
        <v>-358.68599999999998</v>
      </c>
      <c r="C6">
        <f t="shared" si="1"/>
        <v>0</v>
      </c>
      <c r="D6">
        <f t="shared" si="2"/>
        <v>-56.931041818181825</v>
      </c>
      <c r="E6">
        <f t="shared" si="3"/>
        <v>-55.689300000000003</v>
      </c>
      <c r="F6" s="10" t="s">
        <v>49</v>
      </c>
      <c r="G6" s="11" t="s">
        <v>50</v>
      </c>
      <c r="H6" t="s">
        <v>36</v>
      </c>
      <c r="I6">
        <v>-13.5817</v>
      </c>
      <c r="J6" t="s">
        <v>36</v>
      </c>
      <c r="K6">
        <v>0</v>
      </c>
      <c r="L6" t="s">
        <v>36</v>
      </c>
      <c r="M6">
        <v>-358.68599999999998</v>
      </c>
      <c r="N6" t="s">
        <v>36</v>
      </c>
      <c r="O6">
        <v>-55.689300000000003</v>
      </c>
      <c r="P6" t="s">
        <v>36</v>
      </c>
      <c r="Q6">
        <v>-18.736899999999999</v>
      </c>
      <c r="R6" t="s">
        <v>36</v>
      </c>
      <c r="S6">
        <v>-3.5689799999999998</v>
      </c>
      <c r="T6" t="s">
        <v>36</v>
      </c>
      <c r="U6">
        <v>-5.1141399999999999</v>
      </c>
      <c r="V6" t="s">
        <v>36</v>
      </c>
      <c r="W6">
        <v>-55.689300000000003</v>
      </c>
      <c r="X6" t="s">
        <v>36</v>
      </c>
      <c r="Y6">
        <v>-1.50444</v>
      </c>
      <c r="Z6" t="s">
        <v>36</v>
      </c>
      <c r="AA6">
        <v>-55.689300000000003</v>
      </c>
      <c r="AB6" t="s">
        <v>36</v>
      </c>
      <c r="AC6">
        <v>-57.981400000000001</v>
      </c>
    </row>
    <row r="7" spans="1:29" x14ac:dyDescent="0.25">
      <c r="A7" t="s">
        <v>28</v>
      </c>
      <c r="B7">
        <f t="shared" si="0"/>
        <v>0</v>
      </c>
      <c r="C7">
        <f t="shared" si="1"/>
        <v>37.259099999999997</v>
      </c>
      <c r="D7">
        <f t="shared" si="2"/>
        <v>3.3871909090909087</v>
      </c>
      <c r="E7">
        <f t="shared" si="3"/>
        <v>0</v>
      </c>
      <c r="F7" s="12" t="s">
        <v>51</v>
      </c>
      <c r="G7" s="13" t="s">
        <v>52</v>
      </c>
      <c r="H7" t="s">
        <v>35</v>
      </c>
      <c r="I7">
        <v>0</v>
      </c>
      <c r="J7" t="s">
        <v>35</v>
      </c>
      <c r="K7">
        <v>0</v>
      </c>
      <c r="L7" t="s">
        <v>35</v>
      </c>
      <c r="M7">
        <v>0</v>
      </c>
      <c r="N7" t="s">
        <v>35</v>
      </c>
      <c r="O7">
        <v>0</v>
      </c>
      <c r="P7" t="s">
        <v>35</v>
      </c>
      <c r="Q7">
        <v>0</v>
      </c>
      <c r="R7" t="s">
        <v>35</v>
      </c>
      <c r="S7">
        <v>0</v>
      </c>
      <c r="T7" t="s">
        <v>35</v>
      </c>
      <c r="U7">
        <v>0</v>
      </c>
      <c r="V7" t="s">
        <v>35</v>
      </c>
      <c r="W7">
        <v>0</v>
      </c>
      <c r="X7" t="s">
        <v>35</v>
      </c>
      <c r="Y7">
        <v>0</v>
      </c>
      <c r="Z7" t="s">
        <v>35</v>
      </c>
      <c r="AA7">
        <v>0</v>
      </c>
      <c r="AB7" t="s">
        <v>35</v>
      </c>
      <c r="AC7">
        <v>37.259099999999997</v>
      </c>
    </row>
    <row r="8" spans="1:29" x14ac:dyDescent="0.25">
      <c r="A8" t="s">
        <v>29</v>
      </c>
      <c r="B8">
        <f t="shared" si="0"/>
        <v>-8.2902199999999995E-2</v>
      </c>
      <c r="C8">
        <f t="shared" si="1"/>
        <v>72.891800000000003</v>
      </c>
      <c r="D8">
        <f t="shared" si="2"/>
        <v>22.990425199999997</v>
      </c>
      <c r="E8">
        <f t="shared" si="3"/>
        <v>32.0413</v>
      </c>
      <c r="F8" s="14" t="s">
        <v>53</v>
      </c>
      <c r="G8" s="15" t="s">
        <v>54</v>
      </c>
      <c r="H8" t="s">
        <v>36</v>
      </c>
      <c r="I8">
        <v>28.078800000000001</v>
      </c>
      <c r="J8" t="s">
        <v>36</v>
      </c>
      <c r="K8">
        <v>1.8799399999999999</v>
      </c>
      <c r="L8" t="s">
        <v>35</v>
      </c>
      <c r="M8">
        <v>72.891800000000003</v>
      </c>
      <c r="N8" t="s">
        <v>35</v>
      </c>
      <c r="O8">
        <v>32.0413</v>
      </c>
      <c r="P8" t="s">
        <v>35</v>
      </c>
      <c r="Q8">
        <v>40.522799999999997</v>
      </c>
      <c r="R8" t="s">
        <v>38</v>
      </c>
      <c r="S8">
        <v>-5.7854599999999999E-2</v>
      </c>
      <c r="T8" t="s">
        <v>38</v>
      </c>
      <c r="U8">
        <v>-8.2902199999999995E-2</v>
      </c>
      <c r="V8" t="s">
        <v>35</v>
      </c>
      <c r="W8">
        <v>32.0413</v>
      </c>
      <c r="X8" t="s">
        <v>35</v>
      </c>
      <c r="Y8">
        <v>0.86559399999999997</v>
      </c>
      <c r="Z8" t="s">
        <v>35</v>
      </c>
      <c r="AA8">
        <v>32.0413</v>
      </c>
      <c r="AB8" t="s">
        <v>35</v>
      </c>
      <c r="AC8">
        <v>12.672599999999999</v>
      </c>
    </row>
    <row r="9" spans="1:29" x14ac:dyDescent="0.25">
      <c r="A9" t="s">
        <v>30</v>
      </c>
      <c r="B9">
        <f t="shared" si="0"/>
        <v>0</v>
      </c>
      <c r="C9">
        <f t="shared" si="1"/>
        <v>0</v>
      </c>
      <c r="D9">
        <f t="shared" si="2"/>
        <v>0</v>
      </c>
      <c r="E9">
        <f t="shared" si="3"/>
        <v>0</v>
      </c>
      <c r="F9" s="16" t="s">
        <v>55</v>
      </c>
      <c r="G9" s="17" t="s">
        <v>56</v>
      </c>
      <c r="H9" t="s">
        <v>35</v>
      </c>
      <c r="I9">
        <v>0</v>
      </c>
      <c r="J9" t="s">
        <v>35</v>
      </c>
      <c r="K9">
        <v>0</v>
      </c>
      <c r="L9" t="s">
        <v>35</v>
      </c>
      <c r="M9">
        <v>0</v>
      </c>
      <c r="N9" t="s">
        <v>35</v>
      </c>
      <c r="O9">
        <v>0</v>
      </c>
      <c r="P9" t="s">
        <v>35</v>
      </c>
      <c r="Q9">
        <v>0</v>
      </c>
      <c r="R9" t="s">
        <v>35</v>
      </c>
      <c r="S9">
        <v>0</v>
      </c>
      <c r="T9" t="s">
        <v>35</v>
      </c>
      <c r="U9">
        <v>0</v>
      </c>
      <c r="V9" t="s">
        <v>35</v>
      </c>
      <c r="W9">
        <v>0</v>
      </c>
      <c r="X9" t="s">
        <v>35</v>
      </c>
      <c r="Y9">
        <v>0</v>
      </c>
      <c r="Z9" t="s">
        <v>35</v>
      </c>
      <c r="AA9">
        <v>0</v>
      </c>
      <c r="AB9" t="s">
        <v>35</v>
      </c>
      <c r="AC9">
        <v>0</v>
      </c>
    </row>
    <row r="10" spans="1:29" x14ac:dyDescent="0.25">
      <c r="A10" t="s">
        <v>31</v>
      </c>
      <c r="B10">
        <f t="shared" si="0"/>
        <v>0</v>
      </c>
      <c r="C10">
        <f t="shared" si="1"/>
        <v>296.59199999999998</v>
      </c>
      <c r="D10">
        <f t="shared" si="2"/>
        <v>47.143316363636366</v>
      </c>
      <c r="E10">
        <f t="shared" si="3"/>
        <v>48.3645</v>
      </c>
      <c r="F10" s="18" t="s">
        <v>57</v>
      </c>
      <c r="G10" s="19" t="s">
        <v>58</v>
      </c>
      <c r="H10" t="s">
        <v>35</v>
      </c>
      <c r="I10">
        <v>2.4840599999999999</v>
      </c>
      <c r="J10" t="s">
        <v>35</v>
      </c>
      <c r="K10">
        <v>4.5453799999999998</v>
      </c>
      <c r="L10" t="s">
        <v>35</v>
      </c>
      <c r="M10">
        <v>296.59199999999998</v>
      </c>
      <c r="N10" t="s">
        <v>35</v>
      </c>
      <c r="O10">
        <v>48.3645</v>
      </c>
      <c r="P10" t="s">
        <v>35</v>
      </c>
      <c r="Q10">
        <v>0</v>
      </c>
      <c r="R10" t="s">
        <v>35</v>
      </c>
      <c r="S10">
        <v>3.6861799999999998</v>
      </c>
      <c r="T10" t="s">
        <v>35</v>
      </c>
      <c r="U10">
        <v>0</v>
      </c>
      <c r="V10" t="s">
        <v>35</v>
      </c>
      <c r="W10">
        <v>48.3645</v>
      </c>
      <c r="X10" t="s">
        <v>35</v>
      </c>
      <c r="Y10">
        <v>1.3065599999999999</v>
      </c>
      <c r="Z10" t="s">
        <v>35</v>
      </c>
      <c r="AA10">
        <v>48.3645</v>
      </c>
      <c r="AB10" t="s">
        <v>35</v>
      </c>
      <c r="AC10">
        <v>64.868799999999993</v>
      </c>
    </row>
    <row r="11" spans="1:29" x14ac:dyDescent="0.25">
      <c r="A11" t="s">
        <v>32</v>
      </c>
      <c r="B11">
        <f t="shared" si="0"/>
        <v>-410.017</v>
      </c>
      <c r="C11">
        <f t="shared" si="1"/>
        <v>0</v>
      </c>
      <c r="D11">
        <f t="shared" si="2"/>
        <v>-50.998233181818179</v>
      </c>
      <c r="E11">
        <f t="shared" si="3"/>
        <v>-17.340199999999999</v>
      </c>
      <c r="F11" s="20" t="s">
        <v>59</v>
      </c>
      <c r="G11" s="21" t="s">
        <v>60</v>
      </c>
      <c r="H11" t="s">
        <v>36</v>
      </c>
      <c r="I11">
        <v>-20.8063</v>
      </c>
      <c r="J11" t="s">
        <v>36</v>
      </c>
      <c r="K11">
        <v>-4.5676100000000002</v>
      </c>
      <c r="L11" t="s">
        <v>36</v>
      </c>
      <c r="M11">
        <v>-410.017</v>
      </c>
      <c r="N11" t="s">
        <v>36</v>
      </c>
      <c r="O11">
        <v>-17.340199999999999</v>
      </c>
      <c r="P11" t="s">
        <v>36</v>
      </c>
      <c r="Q11">
        <v>0</v>
      </c>
      <c r="R11" t="s">
        <v>36</v>
      </c>
      <c r="S11">
        <v>-1.69791</v>
      </c>
      <c r="T11" t="s">
        <v>36</v>
      </c>
      <c r="U11">
        <v>-20.2056</v>
      </c>
      <c r="V11" t="s">
        <v>36</v>
      </c>
      <c r="W11">
        <v>-17.340199999999999</v>
      </c>
      <c r="X11" t="s">
        <v>36</v>
      </c>
      <c r="Y11">
        <v>-0.468445</v>
      </c>
      <c r="Z11" t="s">
        <v>36</v>
      </c>
      <c r="AA11">
        <v>-17.340199999999999</v>
      </c>
      <c r="AB11" t="s">
        <v>36</v>
      </c>
      <c r="AC11">
        <v>-51.197099999999999</v>
      </c>
    </row>
    <row r="12" spans="1:29" x14ac:dyDescent="0.25">
      <c r="A12" t="s">
        <v>33</v>
      </c>
      <c r="B12">
        <f t="shared" si="0"/>
        <v>0.118964</v>
      </c>
      <c r="C12">
        <f t="shared" si="1"/>
        <v>28.363099999999999</v>
      </c>
      <c r="D12">
        <f t="shared" si="2"/>
        <v>4.5874797272727283</v>
      </c>
      <c r="E12">
        <f t="shared" si="3"/>
        <v>4.4036400000000002</v>
      </c>
      <c r="H12" t="s">
        <v>37</v>
      </c>
      <c r="I12">
        <v>1.0739799999999999</v>
      </c>
      <c r="J12" t="s">
        <v>37</v>
      </c>
      <c r="K12">
        <v>0.94218400000000002</v>
      </c>
      <c r="L12" t="s">
        <v>37</v>
      </c>
      <c r="M12">
        <v>28.363099999999999</v>
      </c>
      <c r="N12" t="s">
        <v>37</v>
      </c>
      <c r="O12">
        <v>4.4036400000000002</v>
      </c>
      <c r="P12" t="s">
        <v>37</v>
      </c>
      <c r="Q12">
        <v>1.48163</v>
      </c>
      <c r="R12" t="s">
        <v>37</v>
      </c>
      <c r="S12">
        <v>0.28221800000000002</v>
      </c>
      <c r="T12" t="s">
        <v>37</v>
      </c>
      <c r="U12">
        <v>0.40440100000000001</v>
      </c>
      <c r="V12" t="s">
        <v>37</v>
      </c>
      <c r="W12">
        <v>4.4036400000000002</v>
      </c>
      <c r="X12" t="s">
        <v>37</v>
      </c>
      <c r="Y12">
        <v>0.118964</v>
      </c>
      <c r="Z12" t="s">
        <v>37</v>
      </c>
      <c r="AA12">
        <v>4.4036400000000002</v>
      </c>
      <c r="AB12" t="s">
        <v>37</v>
      </c>
      <c r="AC12">
        <v>4.5848800000000001</v>
      </c>
    </row>
    <row r="13" spans="1:29" x14ac:dyDescent="0.25">
      <c r="A13" t="s">
        <v>34</v>
      </c>
      <c r="B13">
        <f t="shared" si="0"/>
        <v>0</v>
      </c>
      <c r="C13">
        <f t="shared" si="1"/>
        <v>5.0610799999999996</v>
      </c>
      <c r="D13">
        <f t="shared" si="2"/>
        <v>0.4600981818181818</v>
      </c>
      <c r="E13">
        <f t="shared" si="3"/>
        <v>0</v>
      </c>
      <c r="H13" t="s">
        <v>37</v>
      </c>
      <c r="I13">
        <v>0</v>
      </c>
      <c r="J13" t="s">
        <v>37</v>
      </c>
      <c r="K13">
        <v>5.0610799999999996</v>
      </c>
      <c r="L13" t="s">
        <v>37</v>
      </c>
      <c r="M13">
        <v>0</v>
      </c>
      <c r="N13" t="s">
        <v>37</v>
      </c>
      <c r="O13">
        <v>0</v>
      </c>
      <c r="P13" t="s">
        <v>37</v>
      </c>
      <c r="Q13">
        <v>0</v>
      </c>
      <c r="R13" t="s">
        <v>37</v>
      </c>
      <c r="S13">
        <v>0</v>
      </c>
      <c r="T13" t="s">
        <v>37</v>
      </c>
      <c r="U13">
        <v>0</v>
      </c>
      <c r="V13" t="s">
        <v>37</v>
      </c>
      <c r="W13">
        <v>0</v>
      </c>
      <c r="X13" t="s">
        <v>37</v>
      </c>
      <c r="Y13">
        <v>0</v>
      </c>
      <c r="Z13" t="s">
        <v>37</v>
      </c>
      <c r="AA13">
        <v>0</v>
      </c>
      <c r="AB13" t="s">
        <v>37</v>
      </c>
      <c r="AC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0511-D3AE-410D-9A97-889C6A143947}">
  <dimension ref="A1:G13"/>
  <sheetViews>
    <sheetView tabSelected="1" workbookViewId="0">
      <selection activeCell="F13" sqref="F13"/>
    </sheetView>
  </sheetViews>
  <sheetFormatPr defaultRowHeight="15" x14ac:dyDescent="0.25"/>
  <sheetData>
    <row r="1" spans="1:7" x14ac:dyDescent="0.25">
      <c r="A1" t="s">
        <v>0</v>
      </c>
      <c r="B1" t="s">
        <v>39</v>
      </c>
      <c r="C1" t="s">
        <v>40</v>
      </c>
      <c r="D1" t="s">
        <v>61</v>
      </c>
      <c r="E1" t="s">
        <v>62</v>
      </c>
      <c r="F1" t="s">
        <v>63</v>
      </c>
      <c r="G1" t="s">
        <v>64</v>
      </c>
    </row>
    <row r="2" spans="1:7" x14ac:dyDescent="0.25">
      <c r="A2" t="s">
        <v>33</v>
      </c>
      <c r="D2">
        <v>0.118964</v>
      </c>
      <c r="E2">
        <v>28.363099999999999</v>
      </c>
      <c r="F2">
        <v>4.5874797272727283</v>
      </c>
      <c r="G2">
        <v>4.4036400000000002</v>
      </c>
    </row>
    <row r="3" spans="1:7" x14ac:dyDescent="0.25">
      <c r="A3" t="s">
        <v>34</v>
      </c>
      <c r="D3">
        <v>0</v>
      </c>
      <c r="E3">
        <v>5.0610799999999996</v>
      </c>
      <c r="F3">
        <v>0.4600981818181818</v>
      </c>
      <c r="G3">
        <v>0</v>
      </c>
    </row>
    <row r="4" spans="1:7" x14ac:dyDescent="0.25">
      <c r="A4" t="s">
        <v>25</v>
      </c>
      <c r="B4" t="s">
        <v>45</v>
      </c>
      <c r="C4" t="s">
        <v>46</v>
      </c>
      <c r="D4">
        <v>-9.2128499999999995</v>
      </c>
      <c r="E4">
        <v>231.971</v>
      </c>
      <c r="F4">
        <v>21.548674854545457</v>
      </c>
      <c r="G4">
        <v>-9.2128499999999995</v>
      </c>
    </row>
    <row r="5" spans="1:7" x14ac:dyDescent="0.25">
      <c r="A5" t="s">
        <v>30</v>
      </c>
      <c r="B5" t="s">
        <v>55</v>
      </c>
      <c r="C5" t="s">
        <v>56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29</v>
      </c>
      <c r="B6" t="s">
        <v>53</v>
      </c>
      <c r="C6" t="s">
        <v>54</v>
      </c>
      <c r="D6">
        <v>-8.2902199999999995E-2</v>
      </c>
      <c r="E6">
        <v>72.891800000000003</v>
      </c>
      <c r="F6">
        <v>22.990425199999997</v>
      </c>
      <c r="G6">
        <v>32.0413</v>
      </c>
    </row>
    <row r="7" spans="1:7" x14ac:dyDescent="0.25">
      <c r="A7" t="s">
        <v>27</v>
      </c>
      <c r="B7" t="s">
        <v>49</v>
      </c>
      <c r="C7" t="s">
        <v>50</v>
      </c>
      <c r="D7">
        <v>-358.68599999999998</v>
      </c>
      <c r="E7">
        <v>0</v>
      </c>
      <c r="F7">
        <v>-56.931041818181825</v>
      </c>
      <c r="G7">
        <v>-55.689300000000003</v>
      </c>
    </row>
    <row r="8" spans="1:7" x14ac:dyDescent="0.25">
      <c r="A8" t="s">
        <v>24</v>
      </c>
      <c r="B8" t="s">
        <v>43</v>
      </c>
      <c r="C8" t="s">
        <v>44</v>
      </c>
      <c r="D8">
        <v>-315.92</v>
      </c>
      <c r="E8">
        <v>18.027699999999999</v>
      </c>
      <c r="F8">
        <v>-83.165031818181831</v>
      </c>
      <c r="G8">
        <v>-100</v>
      </c>
    </row>
    <row r="9" spans="1:7" x14ac:dyDescent="0.25">
      <c r="A9" t="s">
        <v>32</v>
      </c>
      <c r="B9" t="s">
        <v>59</v>
      </c>
      <c r="C9" t="s">
        <v>60</v>
      </c>
      <c r="D9">
        <v>-410.017</v>
      </c>
      <c r="E9">
        <v>0</v>
      </c>
      <c r="F9">
        <v>-50.998233181818179</v>
      </c>
      <c r="G9">
        <v>-17.340199999999999</v>
      </c>
    </row>
    <row r="10" spans="1:7" x14ac:dyDescent="0.25">
      <c r="A10" t="s">
        <v>31</v>
      </c>
      <c r="B10" t="s">
        <v>57</v>
      </c>
      <c r="C10" t="s">
        <v>58</v>
      </c>
      <c r="D10">
        <v>0</v>
      </c>
      <c r="E10">
        <v>296.59199999999998</v>
      </c>
      <c r="F10">
        <v>47.143316363636366</v>
      </c>
      <c r="G10">
        <v>48.3645</v>
      </c>
    </row>
    <row r="11" spans="1:7" x14ac:dyDescent="0.25">
      <c r="A11" t="s">
        <v>26</v>
      </c>
      <c r="B11" t="s">
        <v>47</v>
      </c>
      <c r="C11" t="s">
        <v>48</v>
      </c>
      <c r="D11">
        <v>0</v>
      </c>
      <c r="E11">
        <v>1.59853</v>
      </c>
      <c r="F11">
        <v>0.18498527272727275</v>
      </c>
      <c r="G11">
        <v>0</v>
      </c>
    </row>
    <row r="12" spans="1:7" x14ac:dyDescent="0.25">
      <c r="A12" t="s">
        <v>28</v>
      </c>
      <c r="B12" t="s">
        <v>51</v>
      </c>
      <c r="C12" t="s">
        <v>52</v>
      </c>
      <c r="D12">
        <v>0</v>
      </c>
      <c r="E12">
        <v>37.259099999999997</v>
      </c>
      <c r="F12">
        <v>3.3871909090909087</v>
      </c>
      <c r="G12">
        <v>0</v>
      </c>
    </row>
    <row r="13" spans="1:7" x14ac:dyDescent="0.25">
      <c r="A13" t="s">
        <v>23</v>
      </c>
      <c r="B13" t="s">
        <v>41</v>
      </c>
      <c r="C13" t="s">
        <v>42</v>
      </c>
      <c r="D13">
        <v>0</v>
      </c>
      <c r="E13">
        <v>0</v>
      </c>
      <c r="F13">
        <v>0</v>
      </c>
      <c r="G13">
        <v>0</v>
      </c>
    </row>
  </sheetData>
  <autoFilter ref="A1:G1" xr:uid="{CDBE0511-D3AE-410D-9A97-889C6A143947}">
    <sortState xmlns:xlrd2="http://schemas.microsoft.com/office/spreadsheetml/2017/richdata2" ref="A2:G13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Ana Beatriz</cp:lastModifiedBy>
  <dcterms:created xsi:type="dcterms:W3CDTF">2021-12-22T20:40:17Z</dcterms:created>
  <dcterms:modified xsi:type="dcterms:W3CDTF">2022-01-14T23:56:47Z</dcterms:modified>
</cp:coreProperties>
</file>