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5363e8f87d921c/Área de Trabalho/faculdade/@Lab/Bisch/V.cholerae1/V. cholerae metabolism/output/"/>
    </mc:Choice>
  </mc:AlternateContent>
  <xr:revisionPtr revIDLastSave="90" documentId="13_ncr:1_{3A772640-3585-436E-83C9-1B9BC82B5710}" xr6:coauthVersionLast="47" xr6:coauthVersionMax="47" xr10:uidLastSave="{3ECDF883-6421-4DAE-A759-1C359A818F59}"/>
  <bookViews>
    <workbookView xWindow="-108" yWindow="-108" windowWidth="23256" windowHeight="12456" firstSheet="1" activeTab="2" xr2:uid="{00000000-000D-0000-FFFF-FFFF00000000}"/>
  </bookViews>
  <sheets>
    <sheet name="Media" sheetId="1" r:id="rId1"/>
    <sheet name="União de todos" sheetId="4" r:id="rId2"/>
    <sheet name="Planilha3" sheetId="10" r:id="rId3"/>
    <sheet name="Check" sheetId="5" r:id="rId4"/>
    <sheet name="Planilha2" sheetId="9" r:id="rId5"/>
    <sheet name="Planilha1" sheetId="8" r:id="rId6"/>
    <sheet name="Check (2)" sheetId="7" r:id="rId7"/>
  </sheets>
  <definedNames>
    <definedName name="_xlnm._FilterDatabase" localSheetId="3" hidden="1">Check!$A$1:$O$1</definedName>
    <definedName name="_xlnm._FilterDatabase" localSheetId="6" hidden="1">'Check (2)'!$A$1:$N$1</definedName>
    <definedName name="_xlnm._FilterDatabase" localSheetId="0" hidden="1">Media!$A$1:$I$1</definedName>
    <definedName name="_xlnm._FilterDatabase" localSheetId="1" hidden="1">'União de todos'!$A$1:$N$1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0" l="1"/>
  <c r="M10" i="10"/>
  <c r="A8" i="10"/>
  <c r="B8" i="10"/>
  <c r="C8" i="10"/>
  <c r="D8" i="10"/>
  <c r="E8" i="10"/>
  <c r="F8" i="10"/>
  <c r="G8" i="10"/>
  <c r="H8" i="10"/>
  <c r="I8" i="10"/>
  <c r="J8" i="10"/>
  <c r="A9" i="10"/>
  <c r="B9" i="10"/>
  <c r="C9" i="10"/>
  <c r="D9" i="10"/>
  <c r="E9" i="10"/>
  <c r="F9" i="10"/>
  <c r="G9" i="10"/>
  <c r="H9" i="10"/>
  <c r="I9" i="10"/>
  <c r="J9" i="10"/>
  <c r="A10" i="10"/>
  <c r="B10" i="10"/>
  <c r="C10" i="10"/>
  <c r="D10" i="10"/>
  <c r="E10" i="10"/>
  <c r="F10" i="10"/>
  <c r="G10" i="10"/>
  <c r="H10" i="10"/>
  <c r="I10" i="10"/>
  <c r="J10" i="10"/>
  <c r="A11" i="10"/>
  <c r="B11" i="10"/>
  <c r="C11" i="10"/>
  <c r="D11" i="10"/>
  <c r="E11" i="10"/>
  <c r="F11" i="10"/>
  <c r="G11" i="10"/>
  <c r="H11" i="10"/>
  <c r="I11" i="10"/>
  <c r="J11" i="10"/>
  <c r="A12" i="10"/>
  <c r="B12" i="10"/>
  <c r="C12" i="10"/>
  <c r="D12" i="10"/>
  <c r="E12" i="10"/>
  <c r="F12" i="10"/>
  <c r="G12" i="10"/>
  <c r="H12" i="10"/>
  <c r="I12" i="10"/>
  <c r="J12" i="10"/>
  <c r="A13" i="10"/>
  <c r="B13" i="10"/>
  <c r="C13" i="10"/>
  <c r="D13" i="10"/>
  <c r="E13" i="10"/>
  <c r="F13" i="10"/>
  <c r="G13" i="10"/>
  <c r="H13" i="10"/>
  <c r="I13" i="10"/>
  <c r="J13" i="10"/>
  <c r="A14" i="10"/>
  <c r="B14" i="10"/>
  <c r="C14" i="10"/>
  <c r="D14" i="10"/>
  <c r="E14" i="10"/>
  <c r="F14" i="10"/>
  <c r="G14" i="10"/>
  <c r="H14" i="10"/>
  <c r="I14" i="10"/>
  <c r="J14" i="10"/>
  <c r="A15" i="10"/>
  <c r="B15" i="10"/>
  <c r="C15" i="10"/>
  <c r="D15" i="10"/>
  <c r="E15" i="10"/>
  <c r="F15" i="10"/>
  <c r="G15" i="10"/>
  <c r="H15" i="10"/>
  <c r="I15" i="10"/>
  <c r="J15" i="10"/>
  <c r="A16" i="10"/>
  <c r="B16" i="10"/>
  <c r="C16" i="10"/>
  <c r="D16" i="10"/>
  <c r="E16" i="10"/>
  <c r="F16" i="10"/>
  <c r="G16" i="10"/>
  <c r="H16" i="10"/>
  <c r="I16" i="10"/>
  <c r="J16" i="10"/>
  <c r="A17" i="10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H18" i="10"/>
  <c r="I18" i="10"/>
  <c r="J18" i="10"/>
  <c r="A19" i="10"/>
  <c r="B19" i="10"/>
  <c r="C19" i="10"/>
  <c r="D19" i="10"/>
  <c r="E19" i="10"/>
  <c r="F19" i="10"/>
  <c r="G19" i="10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F21" i="10"/>
  <c r="G21" i="10"/>
  <c r="H21" i="10"/>
  <c r="I21" i="10"/>
  <c r="J21" i="10"/>
  <c r="A22" i="10"/>
  <c r="B22" i="10"/>
  <c r="C22" i="10"/>
  <c r="D22" i="10"/>
  <c r="E22" i="10"/>
  <c r="F22" i="10"/>
  <c r="G22" i="10"/>
  <c r="H22" i="10"/>
  <c r="I22" i="10"/>
  <c r="J22" i="10"/>
  <c r="A23" i="10"/>
  <c r="B23" i="10"/>
  <c r="C23" i="10"/>
  <c r="D23" i="10"/>
  <c r="E23" i="10"/>
  <c r="F23" i="10"/>
  <c r="G23" i="10"/>
  <c r="H23" i="10"/>
  <c r="I23" i="10"/>
  <c r="J23" i="10"/>
  <c r="A24" i="10"/>
  <c r="B24" i="10"/>
  <c r="C24" i="10"/>
  <c r="D24" i="10"/>
  <c r="E24" i="10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2" i="10"/>
  <c r="B2" i="10"/>
  <c r="C2" i="10"/>
  <c r="D2" i="10"/>
  <c r="E2" i="10"/>
  <c r="F2" i="10"/>
  <c r="G2" i="10"/>
  <c r="H2" i="10"/>
  <c r="I2" i="10"/>
  <c r="J2" i="10"/>
  <c r="A3" i="10"/>
  <c r="B3" i="10"/>
  <c r="C3" i="10"/>
  <c r="D3" i="10"/>
  <c r="E3" i="10"/>
  <c r="F3" i="10"/>
  <c r="G3" i="10"/>
  <c r="H3" i="10"/>
  <c r="I3" i="10"/>
  <c r="J3" i="10"/>
  <c r="A4" i="10"/>
  <c r="B4" i="10"/>
  <c r="C4" i="10"/>
  <c r="D4" i="10"/>
  <c r="E4" i="10"/>
  <c r="F4" i="10"/>
  <c r="G4" i="10"/>
  <c r="H4" i="10"/>
  <c r="I4" i="10"/>
  <c r="J4" i="10"/>
  <c r="A5" i="10"/>
  <c r="B5" i="10"/>
  <c r="C5" i="10"/>
  <c r="D5" i="10"/>
  <c r="E5" i="10"/>
  <c r="F5" i="10"/>
  <c r="G5" i="10"/>
  <c r="H5" i="10"/>
  <c r="I5" i="10"/>
  <c r="J5" i="10"/>
  <c r="A6" i="10"/>
  <c r="B6" i="10"/>
  <c r="C6" i="10"/>
  <c r="D6" i="10"/>
  <c r="E6" i="10"/>
  <c r="F6" i="10"/>
  <c r="G6" i="10"/>
  <c r="H6" i="10"/>
  <c r="I6" i="10"/>
  <c r="J6" i="10"/>
  <c r="A7" i="10"/>
  <c r="B7" i="10"/>
  <c r="C7" i="10"/>
  <c r="D7" i="10"/>
  <c r="E7" i="10"/>
  <c r="F7" i="10"/>
  <c r="G7" i="10"/>
  <c r="H7" i="10"/>
  <c r="I7" i="10"/>
  <c r="J7" i="10"/>
  <c r="B1" i="10"/>
  <c r="C1" i="10"/>
  <c r="D1" i="10"/>
  <c r="E1" i="10"/>
  <c r="F1" i="10"/>
  <c r="G1" i="10"/>
  <c r="H1" i="10"/>
  <c r="I1" i="10"/>
  <c r="J1" i="10"/>
  <c r="A1" i="10"/>
  <c r="Q3" i="5"/>
  <c r="O2" i="5"/>
</calcChain>
</file>

<file path=xl/sharedStrings.xml><?xml version="1.0" encoding="utf-8"?>
<sst xmlns="http://schemas.openxmlformats.org/spreadsheetml/2006/main" count="821" uniqueCount="217">
  <si>
    <t>id</t>
  </si>
  <si>
    <t>Enzime</t>
  </si>
  <si>
    <t>Reaction</t>
  </si>
  <si>
    <t>rxn10126_c0</t>
  </si>
  <si>
    <t>rxn05319_c0</t>
  </si>
  <si>
    <t>rxn00251_c0</t>
  </si>
  <si>
    <t>rxn05488_c0</t>
  </si>
  <si>
    <t>rxn01100_c0</t>
  </si>
  <si>
    <t>rxn00102_c0</t>
  </si>
  <si>
    <t>rxn08527_c0</t>
  </si>
  <si>
    <t>rxn00173_c0</t>
  </si>
  <si>
    <t>rxn01116_c0</t>
  </si>
  <si>
    <t>rxn01106_c0</t>
  </si>
  <si>
    <t>rxn01333_c0</t>
  </si>
  <si>
    <t>rxn00459_c0</t>
  </si>
  <si>
    <t>rxn05209_c0</t>
  </si>
  <si>
    <t>rxn09272_c0</t>
  </si>
  <si>
    <t>rxn00785_c0</t>
  </si>
  <si>
    <t>rxn00558_c0</t>
  </si>
  <si>
    <t>rxn01200_c0</t>
  </si>
  <si>
    <t>rxn00288_c0</t>
  </si>
  <si>
    <t>rxn05468_c0</t>
  </si>
  <si>
    <t>rxn05467_c0</t>
  </si>
  <si>
    <t>rxn00777_c0</t>
  </si>
  <si>
    <t>rxn10122_c0</t>
  </si>
  <si>
    <t>rxn05938_c0</t>
  </si>
  <si>
    <t>rxn08173_c0</t>
  </si>
  <si>
    <t>rxn07191_c0</t>
  </si>
  <si>
    <t>rxn05313_c0</t>
  </si>
  <si>
    <t>rxn01115_c0</t>
  </si>
  <si>
    <t>rxn00786_c0</t>
  </si>
  <si>
    <t>rxn00545_c0</t>
  </si>
  <si>
    <t>rxn00256_c0</t>
  </si>
  <si>
    <t>rxn05226_c0</t>
  </si>
  <si>
    <t>rxn01477_c0</t>
  </si>
  <si>
    <t>rxn00548_c0</t>
  </si>
  <si>
    <t>rxn01476_c0</t>
  </si>
  <si>
    <t>rxn00604_c0</t>
  </si>
  <si>
    <t>rxn00505_c0</t>
  </si>
  <si>
    <t>rxn00747_c0</t>
  </si>
  <si>
    <t>rxn03884_c0</t>
  </si>
  <si>
    <t>rxn00973_c0</t>
  </si>
  <si>
    <t>rxn00250_c0</t>
  </si>
  <si>
    <t>rxn00781_c0</t>
  </si>
  <si>
    <t>rxn00225_c0</t>
  </si>
  <si>
    <t>succinate dehyrdogenase_c0</t>
  </si>
  <si>
    <t>TRANS-RXNBWI-115401.ce.maizeexp.OH_c0</t>
  </si>
  <si>
    <t>phosphate:oxaloacetate carboxy-lyase (adding phosphate;phosphoenolpyruvate-forming)_c0</t>
  </si>
  <si>
    <t>acetate reversible transport via proton symport_c0</t>
  </si>
  <si>
    <t>ATP:3-phospho-D-glycerate 1-phosphotransferase_c0</t>
  </si>
  <si>
    <t>carbonate hydro-lyase (carbon-dioxide-forming)_c0</t>
  </si>
  <si>
    <t>fumarate reductase_c0</t>
  </si>
  <si>
    <t>acetyl-CoA:phosphate acetyltransferase_c0</t>
  </si>
  <si>
    <t>D-Ribulose-5-phosphate 3-epimerase_c0</t>
  </si>
  <si>
    <t>2-Phospho-D-glycerate 2,3-phosphomutase_c0</t>
  </si>
  <si>
    <t>sedoheptulose-7-phosphate:D-glyceraldehyde-3-phosphate glyceronetransferase_c0</t>
  </si>
  <si>
    <t>2-phospho-D-glycerate hydro-lyase (phosphoenolpyruvate-forming)_c0</t>
  </si>
  <si>
    <t>TRANS-RXNBWI-115525.ce.maizeexp.NA+_c0</t>
  </si>
  <si>
    <t>D-Fructose 6-phosphate:D-glyceraldehyde-3-phosphate glycolaldehyde transferase_c0</t>
  </si>
  <si>
    <t>D-glucose-6-phosphate aldose-ketose-isomerase_c0</t>
  </si>
  <si>
    <t>Sedoheptulose-7-phosphate:D-glyceraldehyde-3-phosphate glycolaldehyde transferase_c0</t>
  </si>
  <si>
    <t>Succinate:(acceptor) oxidoreductase_c0</t>
  </si>
  <si>
    <t>TRANS-RXNAVI-26568.ce_c0</t>
  </si>
  <si>
    <t>CO2 transporter via diffusion_c0</t>
  </si>
  <si>
    <t>D-ribose-5-phosphate aldose-ketose-isomerase_c0</t>
  </si>
  <si>
    <t>(1) FADH2_c0[c0] + (1) Ubiquinone-8_c0[c0] -&gt; (1) FAD_c0[c0] + (1) H+_c0[c0] + (1) Ubiquinol-8_c0[c0]</t>
  </si>
  <si>
    <t>(1) H2O_e0[e0] &lt;-&gt; (1) H2O_c0[c0]</t>
  </si>
  <si>
    <t>(1) Phosphate_c0[c0] + (1) Oxaloacetate_c0[c0] + (1) H+_c0[c0] &lt;-&gt; (1) H2O_c0[c0] + (1) CO2_c0[c0] + (1) Phosphoenolpyruvate_c0[c0]</t>
  </si>
  <si>
    <t>(1) Acetate_e0[e0] + (1) H+_e0[e0] &lt;- (1) Acetate_c0[c0] + (1) H+_c0[c0]</t>
  </si>
  <si>
    <t>(1) ATP_c0[c0] + (1) 3-Phosphoglycerate_c0[c0] &lt;-&gt; (1) ADP_c0[c0] + (1) 1,3-Bisphospho-D-glycerate_c0[c0]</t>
  </si>
  <si>
    <t>(1) H+_c0[c0] + (1) H2CO3_c0[c0] &lt;-&gt; (1) H2O_c0[c0] + (1) CO2_c0[c0]</t>
  </si>
  <si>
    <t>(1) Fumarate_c0[c0] + (1) Menaquinol 8_c0[c0] &lt;-&gt; (1) Succinate_c0[c0] + (1) Menaquinone 8_c0[c0]</t>
  </si>
  <si>
    <t>(1) Phosphate_c0[c0] + (1) Acetyl-CoA_c0[c0] -&gt; (1) CoA_c0[c0] + (1) Acetylphosphate_c0[c0]</t>
  </si>
  <si>
    <t>(1) D-Ribulose5-phosphate_c0[c0] &lt;-&gt; (1) D-Xylulose5-phosphate_c0[c0]</t>
  </si>
  <si>
    <t>(1) 2-Phospho-D-glycerate_c0[c0] &lt;-&gt; (1) 3-Phosphoglycerate_c0[c0]</t>
  </si>
  <si>
    <t>(1) Glyceraldehyde3-phosphate_c0[c0] + (1) Sedoheptulose7-phosphate_c0[c0] &lt;-&gt; (1) D-fructose-6-phosphate_c0[c0] + (1) D-Erythrose4-phosphate_c0[c0]</t>
  </si>
  <si>
    <t>(1) 2-Phospho-D-glycerate_c0[c0] &lt;-&gt; (1) H2O_c0[c0] + (1) Phosphoenolpyruvate_c0[c0]</t>
  </si>
  <si>
    <t>(1) H+_c0[c0] + (1) Na+_e0[e0] &lt;-&gt; (1) H+_e0[e0] + (1) Na+_c0[c0]</t>
  </si>
  <si>
    <t>(1) Succinate_c0[c0] + (1) Ubiquinone-8_c0[c0] -&gt; (1) Fumarate_c0[c0] + (1) Ubiquinol-8_c0[c0]</t>
  </si>
  <si>
    <t>(1) D-fructose-6-phosphate_c0[c0] + (1) Glyceraldehyde3-phosphate_c0[c0] &lt;-&gt; (1) D-Xylulose5-phosphate_c0[c0] + (1) D-Erythrose4-phosphate_c0[c0]</t>
  </si>
  <si>
    <t>(1) D-glucose-6-phosphate_c0[c0] &lt;-&gt; (1) D-fructose-6-phosphate_c0[c0]</t>
  </si>
  <si>
    <t>(1) Glyceraldehyde3-phosphate_c0[c0] + (1) Sedoheptulose7-phosphate_c0[c0] &lt;-&gt; (1) ribose-5-phosphate_c0[c0] + (1) D-Xylulose5-phosphate_c0[c0]</t>
  </si>
  <si>
    <t>(1) FAD_c0[c0] + (1) Succinate_c0[c0] + (1) H+_c0[c0] -&gt; (1) Fumarate_c0[c0] + (1) FADH2_c0[c0]</t>
  </si>
  <si>
    <t>(1) O2_e0[e0] -&gt; (1) O2_c0[c0]</t>
  </si>
  <si>
    <t>(1) CO2_e0[e0] &lt;-&gt; (1) CO2_c0[c0]</t>
  </si>
  <si>
    <t>(1) ribose-5-phosphate_c0[c0] &lt;- (1) D-Ribulose5-phosphate_c0[c0]</t>
  </si>
  <si>
    <t>NADH dehydrogenase (ubiquinone-8 &amp; 3.5 protons)_c0</t>
  </si>
  <si>
    <t>pyruvate ferredoxin oxidoreductase_c0</t>
  </si>
  <si>
    <t>F(1)-ATPase_c0</t>
  </si>
  <si>
    <t>D-glyceraldehyde-3-phosphate:ferredoxin oxidoreductase_c0</t>
  </si>
  <si>
    <t>phosphate transport in/out via three Na+ symporter_c0</t>
  </si>
  <si>
    <t>(1) NADH_c0[c0] + (4.5) H+_c0[c0] + (1) Ubiquinone-8_c0[c0] -&gt; (1) NAD_c0[c0] + (3.5) H+_e0[e0] + (1) Ubiquinol-8_c0[c0]</t>
  </si>
  <si>
    <t>(1) CO2_c0[c0] + (1) Acetyl-CoA_c0[c0] + (1) H+_c0[c0] + (1) Reducedferredoxin_c0[c0] &lt;- (1) CoA_c0[c0] + (1) Pyruvate_c0[c0] + (1) Oxidizedferredoxin_c0[c0]</t>
  </si>
  <si>
    <t>(1) ADP_c0[c0] + (1) Phosphate_c0[c0] + (4) H+_e0[e0] -&gt; (1) H2O_c0[c0] + (1) ATP_c0[c0] + (3) H+_c0[c0]</t>
  </si>
  <si>
    <t>(1) H2O_c0[c0] + (1) Glyceraldehyde3-phosphate_c0[c0] + (1) Oxidizedferredoxin_c0[c0] &lt;- (3) H+_c0[c0] + (1) 3-Phosphoglycerate_c0[c0] + (1) Reducedferredoxin_c0[c0]</t>
  </si>
  <si>
    <t>(1) Phosphate_e0[e0] + (3) Na+_e0[e0] -&gt; (1) Phosphate_c0[c0] + (3) Na+_c0[c0]</t>
  </si>
  <si>
    <t>6-phospho-D-gluconate:NADP+ 2-oxidoreductase (decarboxylating)_c0</t>
  </si>
  <si>
    <t>D-fructose-1,6-bisphosphate D-glyceraldehyde-3-phosphate-lyase (glycerone-phosphate-forming)_c0</t>
  </si>
  <si>
    <t>ATP:D-fructose-6-phosphate 1-phosphotransferase_c0</t>
  </si>
  <si>
    <t>acetyl-CoA:oxaloacetate C-acetyltransferase (thioester-hydrolysing)_c0</t>
  </si>
  <si>
    <t>D-glucose transport via PEP:Pyr PTS_c0</t>
  </si>
  <si>
    <t>6-Phospho-D-gluconate hydro-lyase(2-dehydro-3-deoxy-6-phospho-D-gluconate-forming)_c0</t>
  </si>
  <si>
    <t>D-fructose-6-phosphate D-erythrose-4-phosphate-lyase (adding phosphate; acetyl-phosphate-forming)_c0</t>
  </si>
  <si>
    <t>6-Phospho-D-glucono-1,5-lactone lactonohydrolase_c0</t>
  </si>
  <si>
    <t>D-glucose-6-phosphate:NADP+ 1-oxidoreductase_c0</t>
  </si>
  <si>
    <t>Isocitrate:NAD+ oxidoreductase (decarboxylating)_c0</t>
  </si>
  <si>
    <t>D-glyceraldehyde-3-phosphate aldose-ketose-isomerase_c0</t>
  </si>
  <si>
    <t>2-dehydro-3-deoxy-D-gluconate-6-phosphate D-glyceraldehyde-3-phosphate-lyase_c0</t>
  </si>
  <si>
    <t>citrate hydroxymutase_c0</t>
  </si>
  <si>
    <t>Pyruvate:carbon-dioxide ligase (ADP-forming)_c0</t>
  </si>
  <si>
    <t>D-glyceraldehyde-3-phosphate:NAD+ oxidoreductase (phosphorylating)_c0</t>
  </si>
  <si>
    <t>ATP:acetate phosphotransferase_c0</t>
  </si>
  <si>
    <t>(1) NADP_c0[c0] + (1) 6-Phospho-D-gluconate_c0[c0] -&gt; (1) NADPH_c0[c0] + (1) CO2_c0[c0] + (1) D-Ribulose5-phosphate_c0[c0]</t>
  </si>
  <si>
    <t>(1) D-fructose-1,6-bisphosphate_c0[c0] -&gt; (1) Glycerone-phosphate_c0[c0] + (1) Glyceraldehyde3-phosphate_c0[c0]</t>
  </si>
  <si>
    <t>(1) ATP_c0[c0] + (1) D-fructose-6-phosphate_c0[c0] -&gt; (1) ADP_c0[c0] + (1) H+_c0[c0] + (1) D-fructose-1,6-bisphosphate_c0[c0]</t>
  </si>
  <si>
    <t>(1) CoA_c0[c0] + (1) H+_c0[c0] + (1) Citrate_c0[c0] &lt;- (1) H2O_c0[c0] + (1) Acetyl-CoA_c0[c0] + (1) Oxaloacetate_c0[c0]</t>
  </si>
  <si>
    <t>(1) D-Glucose_e0[e0] + (1) Phosphoenolpyruvate_c0[c0] -&gt; (1) Pyruvate_c0[c0] + (1) D-glucose-6-phosphate_c0[c0]</t>
  </si>
  <si>
    <t>(1) 6-Phospho-D-gluconate_c0[c0] -&gt; (1) H2O_c0[c0] + (1) 2-Keto-3-deoxy-6-phosphogluconate_c0[c0]</t>
  </si>
  <si>
    <t>(1) Phosphate_c0[c0] + (1) D-fructose-6-phosphate_c0[c0] -&gt; (1) H2O_c0[c0] + (1) Acetylphosphate_c0[c0] + (1) D-Erythrose4-phosphate_c0[c0]</t>
  </si>
  <si>
    <t>(1) H2O_c0[c0] + (1) 6-phospho-D-glucono-1-5-lactone_c0[c0] -&gt; (1) H+_c0[c0] + (1) 6-Phospho-D-gluconate_c0[c0]</t>
  </si>
  <si>
    <t>(1) NADP_c0[c0] + (1) D-glucose-6-phosphate_c0[c0] -&gt; (1) NADPH_c0[c0] + (1) H+_c0[c0] + (1) 6-phospho-D-glucono-1-5-lactone_c0[c0]</t>
  </si>
  <si>
    <t>(1) NAD_c0[c0] + (1) Isocitrate_c0[c0] -&gt; (1) NADH_c0[c0] + (1) CO2_c0[c0] + (1) 2-Oxoglutarate_c0[c0]</t>
  </si>
  <si>
    <t>(1) Glyceraldehyde3-phosphate_c0[c0] &lt;- (1) Glycerone-phosphate_c0[c0]</t>
  </si>
  <si>
    <t>(1) 2-Keto-3-deoxy-6-phosphogluconate_c0[c0] -&gt; (1) Pyruvate_c0[c0] + (1) Glyceraldehyde3-phosphate_c0[c0]</t>
  </si>
  <si>
    <t>(1) Citrate_c0[c0] -&gt; (1) Isocitrate_c0[c0]</t>
  </si>
  <si>
    <t>(1) ATP_c0[c0] + (1) Pyruvate_c0[c0] + (1) H2CO3_c0[c0] -&gt; (1) ADP_c0[c0] + (1) Phosphate_c0[c0] + (1) Oxaloacetate_c0[c0] + (1) H+_c0[c0]</t>
  </si>
  <si>
    <t>(1) NAD_c0[c0] + (1) Phosphate_c0[c0] + (1) Glyceraldehyde3-phosphate_c0[c0] -&gt; (1) NADH_c0[c0] + (1) H+_c0[c0] + (1) 1,3-Bisphospho-D-glycerate_c0[c0]</t>
  </si>
  <si>
    <t>(1) ATP_c0[c0] + (1) Acetate_c0[c0] &lt;- (1) ADP_c0[c0] + (1) Acetylphosphate_c0[c0]</t>
  </si>
  <si>
    <t>Sulfate</t>
  </si>
  <si>
    <t>GLCpts</t>
  </si>
  <si>
    <t>HCO3E</t>
  </si>
  <si>
    <t>PTAr</t>
  </si>
  <si>
    <t>ACKr</t>
  </si>
  <si>
    <t>PPC</t>
  </si>
  <si>
    <t xml:space="preserve">	fumarate reductase complex</t>
  </si>
  <si>
    <t>SUCDi</t>
  </si>
  <si>
    <t>CS</t>
  </si>
  <si>
    <t>SUCD1</t>
  </si>
  <si>
    <t>PC</t>
  </si>
  <si>
    <t>ENO</t>
  </si>
  <si>
    <t>ICDHxm</t>
  </si>
  <si>
    <t>PFK</t>
  </si>
  <si>
    <t>PGI</t>
  </si>
  <si>
    <t>G6PDH2r</t>
  </si>
  <si>
    <t>TPI</t>
  </si>
  <si>
    <t>RPI</t>
  </si>
  <si>
    <t>GAPD</t>
  </si>
  <si>
    <t>TKT2</t>
  </si>
  <si>
    <t>FBA</t>
  </si>
  <si>
    <t>ACONT</t>
  </si>
  <si>
    <t>PGK</t>
  </si>
  <si>
    <t>PGM</t>
  </si>
  <si>
    <t>SUCD4</t>
  </si>
  <si>
    <t>NADH6</t>
  </si>
  <si>
    <t>ATPS4rpp</t>
  </si>
  <si>
    <t>FRD2</t>
  </si>
  <si>
    <t>POR_syn</t>
  </si>
  <si>
    <t>ACt2rpp</t>
  </si>
  <si>
    <t>GND</t>
  </si>
  <si>
    <t>RPE</t>
  </si>
  <si>
    <t>TALA</t>
  </si>
  <si>
    <t>PGL</t>
  </si>
  <si>
    <t>EDD</t>
  </si>
  <si>
    <t>EDA</t>
  </si>
  <si>
    <t>NAt3pp</t>
  </si>
  <si>
    <t>PIt7</t>
  </si>
  <si>
    <t>H2Otex</t>
  </si>
  <si>
    <t>CO2tex</t>
  </si>
  <si>
    <t>O2tex</t>
  </si>
  <si>
    <t>rxnbio1</t>
  </si>
  <si>
    <t>bigg</t>
  </si>
  <si>
    <t>Biolog</t>
  </si>
  <si>
    <t>Carbon</t>
  </si>
  <si>
    <t>Nitrogen</t>
  </si>
  <si>
    <t>Outros</t>
  </si>
  <si>
    <t>Formação de biomassa</t>
  </si>
  <si>
    <t>n</t>
  </si>
  <si>
    <t>Grp1</t>
  </si>
  <si>
    <t>Grp2</t>
  </si>
  <si>
    <t>Grp3</t>
  </si>
  <si>
    <t>Grp4</t>
  </si>
  <si>
    <t>Grp5</t>
  </si>
  <si>
    <t>rxn00199_c0</t>
  </si>
  <si>
    <t>oxalosuccinate carboxy-lyase (2-oxoglutarate-forming)_c0</t>
  </si>
  <si>
    <t>(1) H+_c0[c0] + (1) Oxalosuccinate_c0[c0] -&gt; (1) CO2_c0[c0] + (1) 2-Oxoglutarate_c0[c0]</t>
  </si>
  <si>
    <t>rxn00248_c0</t>
  </si>
  <si>
    <t>(S)-malate:NAD+ oxidoreductase_c0</t>
  </si>
  <si>
    <t>(1) NAD_c0[c0] + (1) L-Malate_c0[c0] &lt;-&gt; (1) NADH_c0[c0] + (1) Oxaloacetate_c0[c0] + (1) H+_c0[c0]</t>
  </si>
  <si>
    <t>rxn00543_c0</t>
  </si>
  <si>
    <t>ethanol:NAD+ oxidoreductase_c0</t>
  </si>
  <si>
    <t>(1) NAD_c0[c0] + (1) Ethanol_c0[c0] &lt;-&gt; (1) NADH_c0[c0] + (1) H+_c0[c0] + (1) Acetaldehyde_c0[c0]</t>
  </si>
  <si>
    <t>rxn00799_c0</t>
  </si>
  <si>
    <t>(S)-malate hydro-lyase (fumarate-forming)_c0</t>
  </si>
  <si>
    <t>(1) L-Malate_c0[c0] &lt;- (1) H2O_c0[c0] + (1) Fumarate_c0[c0]</t>
  </si>
  <si>
    <t>rxn01187_c0</t>
  </si>
  <si>
    <t>D-Xylulose 5-phosphate D-glyceraldehyde-3-phosphate-lyase (adding phosphate; acetyl-phosphate-forming)_c0</t>
  </si>
  <si>
    <t>(1) Phosphate_c0[c0] + (1) D-Xylulose5-phosphate_c0[c0] -&gt; (1) H2O_c0[c0] + (1) Glyceraldehyde3-phosphate_c0[c0] + (1) Acetylphosphate_c0[c0]</t>
  </si>
  <si>
    <t>rxn01387_c0</t>
  </si>
  <si>
    <t>Isocitrate:NADP+ oxidoreductase_c0</t>
  </si>
  <si>
    <t>(1) NADP_c0[c0] + (1) Isocitrate_c0[c0] -&gt; (1) NADPH_c0[c0] + (1) H+_c0[c0] + (1) Oxalosuccinate_c0[c0]</t>
  </si>
  <si>
    <t>rxn05553_c0</t>
  </si>
  <si>
    <t>ethanol transport out via proton antiport_c0</t>
  </si>
  <si>
    <t>(1) H+_e0[e0] + (1) Ethanol_c0[c0] -&gt; (1) H+_c0[c0] + (1) Ethanol_e0[e0]</t>
  </si>
  <si>
    <t>rxn05561_c0</t>
  </si>
  <si>
    <t>Transport of dicarboxylates, extracellular_c0</t>
  </si>
  <si>
    <t>(1) H+_e0[e0] + (1) Fumarate_e0[e0] -&gt; (1) H+_c0[c0] + (1) Fumarate_c0[c0]</t>
  </si>
  <si>
    <t>rxn08971_c0</t>
  </si>
  <si>
    <t>NADH dehydrogenase (menaquinone-8 &amp; 0 protons)_c0</t>
  </si>
  <si>
    <t>(1) NADH_c0[c0] + (1) H+_c0[c0] + (1) Menaquinone 8_c0[c0] -&gt; (1) NAD_c0[c0] + (1) Menaquinol 8_c0[c0]</t>
  </si>
  <si>
    <t>rxnbio2</t>
  </si>
  <si>
    <t>formação de energia</t>
  </si>
  <si>
    <t>all</t>
  </si>
  <si>
    <t>Número de reações</t>
  </si>
  <si>
    <t xml:space="preserve"> </t>
  </si>
  <si>
    <t>Rótulos de Linha</t>
  </si>
  <si>
    <t>Média de bio1</t>
  </si>
  <si>
    <t># reações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</si>
</sst>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9EBF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0" fillId="7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2" fillId="9" borderId="0" xfId="0" applyFont="1" applyFill="1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0" fillId="0" borderId="0" xfId="0" applyAlignment="1"/>
    <xf numFmtId="0" fontId="5" fillId="10" borderId="2" xfId="0" applyFont="1" applyFill="1" applyBorder="1" applyAlignment="1">
      <alignment horizontal="left" wrapText="1" readingOrder="1"/>
    </xf>
    <xf numFmtId="0" fontId="5" fillId="10" borderId="2" xfId="0" applyFont="1" applyFill="1" applyBorder="1" applyAlignment="1">
      <alignment horizontal="right" wrapText="1" readingOrder="1"/>
    </xf>
    <xf numFmtId="0" fontId="6" fillId="10" borderId="2" xfId="0" applyFont="1" applyFill="1" applyBorder="1" applyAlignment="1">
      <alignment horizontal="left" wrapText="1" readingOrder="1"/>
    </xf>
    <xf numFmtId="0" fontId="6" fillId="10" borderId="2" xfId="0" applyFont="1" applyFill="1" applyBorder="1" applyAlignment="1">
      <alignment horizontal="right" wrapText="1" readingOrder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zime_@biologsaid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zime_@biologsaida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zime_@biologsaida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zime_@biologsaid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43" workbookViewId="0">
      <selection activeCell="K5" sqref="K5"/>
    </sheetView>
  </sheetViews>
  <sheetFormatPr defaultColWidth="9.109375" defaultRowHeight="14.4" x14ac:dyDescent="0.3"/>
  <cols>
    <col min="1" max="1" width="12.109375" style="1" customWidth="1"/>
    <col min="2" max="2" width="21.44140625" style="1" customWidth="1"/>
    <col min="3" max="3" width="37.109375" style="1" customWidth="1"/>
    <col min="4" max="4" width="9.109375" style="1"/>
    <col min="5" max="5" width="7.88671875" style="1" customWidth="1"/>
    <col min="6" max="6" width="6" style="1" customWidth="1"/>
    <col min="7" max="7" width="8.6640625" style="1" customWidth="1"/>
    <col min="8" max="8" width="8.44140625" style="1" customWidth="1"/>
    <col min="9" max="9" width="6.33203125" style="1" customWidth="1"/>
    <col min="10" max="16384" width="9.1093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</row>
    <row r="2" spans="1:9" ht="24.6" x14ac:dyDescent="0.3">
      <c r="A2" s="3" t="s">
        <v>8</v>
      </c>
      <c r="B2" s="4" t="s">
        <v>50</v>
      </c>
      <c r="C2" s="4" t="s">
        <v>70</v>
      </c>
      <c r="D2" s="5" t="s">
        <v>130</v>
      </c>
      <c r="E2" s="3">
        <v>-9.522433333333332</v>
      </c>
      <c r="F2" s="3"/>
      <c r="G2" s="5">
        <v>-0.46009400000000023</v>
      </c>
      <c r="H2" s="3"/>
      <c r="I2" s="3"/>
    </row>
    <row r="3" spans="1:9" ht="24.6" x14ac:dyDescent="0.3">
      <c r="A3" s="3" t="s">
        <v>10</v>
      </c>
      <c r="B3" s="4" t="s">
        <v>52</v>
      </c>
      <c r="C3" s="4" t="s">
        <v>72</v>
      </c>
      <c r="D3" s="3" t="s">
        <v>131</v>
      </c>
      <c r="E3" s="3">
        <v>2.6557437666666663</v>
      </c>
      <c r="F3" s="3"/>
      <c r="G3" s="3"/>
      <c r="H3" s="3"/>
      <c r="I3" s="3"/>
    </row>
    <row r="4" spans="1:9" ht="24.6" x14ac:dyDescent="0.3">
      <c r="A4" s="3" t="s">
        <v>44</v>
      </c>
      <c r="B4" s="4" t="s">
        <v>111</v>
      </c>
      <c r="C4" s="4" t="s">
        <v>127</v>
      </c>
      <c r="D4" s="3" t="s">
        <v>132</v>
      </c>
      <c r="E4" s="3"/>
      <c r="F4" s="3"/>
      <c r="G4" s="5">
        <v>-0.53396999999999895</v>
      </c>
      <c r="H4" s="3"/>
      <c r="I4" s="5">
        <v>-3.4954438823529417</v>
      </c>
    </row>
    <row r="5" spans="1:9" ht="48.6" x14ac:dyDescent="0.3">
      <c r="A5" s="3" t="s">
        <v>42</v>
      </c>
      <c r="B5" s="4" t="s">
        <v>109</v>
      </c>
      <c r="C5" s="4" t="s">
        <v>125</v>
      </c>
      <c r="D5" s="5" t="s">
        <v>138</v>
      </c>
      <c r="E5" s="3"/>
      <c r="F5" s="3"/>
      <c r="G5" s="5">
        <v>0.46009400000000023</v>
      </c>
      <c r="H5" s="3"/>
      <c r="I5" s="3"/>
    </row>
    <row r="6" spans="1:9" ht="48.6" x14ac:dyDescent="0.3">
      <c r="A6" s="3" t="s">
        <v>5</v>
      </c>
      <c r="B6" s="3" t="s">
        <v>47</v>
      </c>
      <c r="C6" s="3" t="s">
        <v>67</v>
      </c>
      <c r="D6" s="3" t="s">
        <v>133</v>
      </c>
      <c r="E6" s="3">
        <v>11.387503266666663</v>
      </c>
      <c r="F6" s="5">
        <v>-1.1556151111111115</v>
      </c>
      <c r="G6" s="5">
        <v>-1.2444200000000016</v>
      </c>
      <c r="H6" s="3">
        <v>21.548674854545457</v>
      </c>
      <c r="I6" s="3"/>
    </row>
    <row r="7" spans="1:9" ht="36.6" x14ac:dyDescent="0.3">
      <c r="A7" s="3" t="s">
        <v>32</v>
      </c>
      <c r="B7" s="3" t="s">
        <v>99</v>
      </c>
      <c r="C7" s="3" t="s">
        <v>115</v>
      </c>
      <c r="D7" s="3" t="s">
        <v>136</v>
      </c>
      <c r="E7" s="3"/>
      <c r="F7" s="3"/>
      <c r="G7" s="5">
        <v>-0.64175199999999877</v>
      </c>
      <c r="H7" s="3"/>
      <c r="I7" s="5">
        <v>-4.0913542705882362</v>
      </c>
    </row>
    <row r="8" spans="1:9" ht="24.6" x14ac:dyDescent="0.3">
      <c r="A8" s="6" t="s">
        <v>20</v>
      </c>
      <c r="B8" s="6" t="s">
        <v>61</v>
      </c>
      <c r="C8" s="6" t="s">
        <v>82</v>
      </c>
      <c r="D8" s="5" t="s">
        <v>137</v>
      </c>
      <c r="E8" s="7">
        <v>0.49667053333333339</v>
      </c>
      <c r="F8" s="5">
        <v>0</v>
      </c>
      <c r="G8" s="5">
        <v>0</v>
      </c>
      <c r="H8" s="3">
        <v>0</v>
      </c>
      <c r="I8" s="5">
        <v>0</v>
      </c>
    </row>
    <row r="9" spans="1:9" ht="36.6" x14ac:dyDescent="0.3">
      <c r="A9" s="3" t="s">
        <v>14</v>
      </c>
      <c r="B9" s="3" t="s">
        <v>56</v>
      </c>
      <c r="C9" s="3" t="s">
        <v>76</v>
      </c>
      <c r="D9" s="3" t="s">
        <v>139</v>
      </c>
      <c r="E9" s="7">
        <v>-7.0018330000000031</v>
      </c>
      <c r="F9" s="5">
        <v>7.8425599999999998</v>
      </c>
      <c r="G9" s="5">
        <v>6.5531899999999856</v>
      </c>
      <c r="H9" s="3"/>
      <c r="I9" s="3"/>
    </row>
    <row r="10" spans="1:9" ht="36.6" x14ac:dyDescent="0.3">
      <c r="A10" s="3" t="s">
        <v>38</v>
      </c>
      <c r="B10" s="3" t="s">
        <v>105</v>
      </c>
      <c r="C10" s="3" t="s">
        <v>121</v>
      </c>
      <c r="D10" s="3" t="s">
        <v>140</v>
      </c>
      <c r="E10" s="3"/>
      <c r="F10" s="3"/>
      <c r="G10" s="5">
        <v>0.64175199999999877</v>
      </c>
      <c r="H10" s="3"/>
      <c r="I10" s="3"/>
    </row>
    <row r="11" spans="1:9" ht="36.6" x14ac:dyDescent="0.3">
      <c r="A11" s="3" t="s">
        <v>31</v>
      </c>
      <c r="B11" s="3" t="s">
        <v>98</v>
      </c>
      <c r="C11" s="3" t="s">
        <v>114</v>
      </c>
      <c r="D11" s="3" t="s">
        <v>141</v>
      </c>
      <c r="E11" s="3"/>
      <c r="F11" s="3"/>
      <c r="G11" s="5">
        <v>3.7518300000000018</v>
      </c>
      <c r="H11" s="3"/>
      <c r="I11" s="3"/>
    </row>
    <row r="12" spans="1:9" ht="48.6" x14ac:dyDescent="0.3">
      <c r="A12" s="3" t="s">
        <v>35</v>
      </c>
      <c r="B12" s="3" t="s">
        <v>102</v>
      </c>
      <c r="C12" s="3" t="s">
        <v>118</v>
      </c>
      <c r="D12" s="8"/>
      <c r="E12" s="3"/>
      <c r="F12" s="3"/>
      <c r="G12" s="5">
        <v>0.53396999999999895</v>
      </c>
      <c r="H12" s="3"/>
      <c r="I12" s="5">
        <v>3.4498333529411771</v>
      </c>
    </row>
    <row r="13" spans="1:9" ht="24.6" x14ac:dyDescent="0.3">
      <c r="A13" s="6" t="s">
        <v>18</v>
      </c>
      <c r="B13" s="6" t="s">
        <v>59</v>
      </c>
      <c r="C13" s="6" t="s">
        <v>80</v>
      </c>
      <c r="D13" s="6" t="s">
        <v>142</v>
      </c>
      <c r="E13" s="3">
        <v>-0.70387325666666656</v>
      </c>
      <c r="F13" s="5">
        <v>5.1480092888888898</v>
      </c>
      <c r="G13" s="5">
        <v>4.3279699999999952</v>
      </c>
      <c r="H13" s="3">
        <v>22.990425199999997</v>
      </c>
      <c r="I13" s="5">
        <v>27.224721529411717</v>
      </c>
    </row>
    <row r="14" spans="1:9" ht="36.6" x14ac:dyDescent="0.3">
      <c r="A14" s="3" t="s">
        <v>37</v>
      </c>
      <c r="B14" s="3" t="s">
        <v>104</v>
      </c>
      <c r="C14" s="3" t="s">
        <v>120</v>
      </c>
      <c r="D14" s="3" t="s">
        <v>143</v>
      </c>
      <c r="E14" s="3"/>
      <c r="F14" s="3"/>
      <c r="G14" s="5">
        <v>0.55008999999999963</v>
      </c>
      <c r="H14" s="3"/>
      <c r="I14" s="5">
        <v>3.5079898823529421</v>
      </c>
    </row>
    <row r="15" spans="1:9" ht="36.6" x14ac:dyDescent="0.3">
      <c r="A15" s="3" t="s">
        <v>39</v>
      </c>
      <c r="B15" s="3" t="s">
        <v>106</v>
      </c>
      <c r="C15" s="3" t="s">
        <v>122</v>
      </c>
      <c r="D15" s="3" t="s">
        <v>144</v>
      </c>
      <c r="E15" s="3"/>
      <c r="F15" s="3"/>
      <c r="G15" s="5">
        <v>-3.7518300000000018</v>
      </c>
      <c r="H15" s="3"/>
      <c r="I15" s="3"/>
    </row>
    <row r="16" spans="1:9" ht="24.6" x14ac:dyDescent="0.3">
      <c r="A16" s="3" t="s">
        <v>23</v>
      </c>
      <c r="B16" s="3" t="s">
        <v>64</v>
      </c>
      <c r="C16" s="3" t="s">
        <v>85</v>
      </c>
      <c r="D16" s="3" t="s">
        <v>145</v>
      </c>
      <c r="E16" s="3">
        <v>-2.1365162333333325</v>
      </c>
      <c r="F16" s="5">
        <v>-0.81727277777777774</v>
      </c>
      <c r="G16" s="5">
        <v>-0.53396999999999895</v>
      </c>
      <c r="H16" s="3"/>
      <c r="I16" s="3"/>
    </row>
    <row r="17" spans="1:9" ht="48.6" x14ac:dyDescent="0.3">
      <c r="A17" s="3" t="s">
        <v>43</v>
      </c>
      <c r="B17" s="3" t="s">
        <v>110</v>
      </c>
      <c r="C17" s="3" t="s">
        <v>126</v>
      </c>
      <c r="D17" s="3" t="s">
        <v>146</v>
      </c>
      <c r="E17" s="3"/>
      <c r="F17" s="3"/>
      <c r="G17" s="5">
        <v>10.314100000000021</v>
      </c>
      <c r="H17" s="3"/>
      <c r="I17" s="5">
        <v>64.930267647058812</v>
      </c>
    </row>
    <row r="18" spans="1:9" ht="48.6" x14ac:dyDescent="0.3">
      <c r="A18" s="3" t="s">
        <v>17</v>
      </c>
      <c r="B18" s="3" t="s">
        <v>58</v>
      </c>
      <c r="C18" s="3" t="s">
        <v>79</v>
      </c>
      <c r="D18" s="3" t="s">
        <v>147</v>
      </c>
      <c r="E18" s="3">
        <v>2.747824233333334</v>
      </c>
      <c r="F18" s="3"/>
      <c r="G18" s="3"/>
      <c r="H18" s="3"/>
      <c r="I18" s="3"/>
    </row>
    <row r="19" spans="1:9" ht="48.6" x14ac:dyDescent="0.3">
      <c r="A19" s="3" t="s">
        <v>30</v>
      </c>
      <c r="B19" s="3" t="s">
        <v>97</v>
      </c>
      <c r="C19" s="3" t="s">
        <v>113</v>
      </c>
      <c r="D19" s="3" t="s">
        <v>148</v>
      </c>
      <c r="E19" s="3"/>
      <c r="F19" s="3"/>
      <c r="G19" s="5">
        <v>3.7518300000000018</v>
      </c>
      <c r="H19" s="3"/>
      <c r="I19" s="3"/>
    </row>
    <row r="20" spans="1:9" x14ac:dyDescent="0.3">
      <c r="A20" s="3" t="s">
        <v>41</v>
      </c>
      <c r="B20" s="3" t="s">
        <v>108</v>
      </c>
      <c r="C20" s="3" t="s">
        <v>124</v>
      </c>
      <c r="D20" s="3" t="s">
        <v>149</v>
      </c>
      <c r="E20" s="3"/>
      <c r="F20" s="3"/>
      <c r="G20" s="5">
        <v>0.64175199999999877</v>
      </c>
      <c r="H20" s="3"/>
      <c r="I20" s="5">
        <v>4.0913542705882362</v>
      </c>
    </row>
    <row r="21" spans="1:9" ht="36.6" x14ac:dyDescent="0.3">
      <c r="A21" s="3" t="s">
        <v>7</v>
      </c>
      <c r="B21" s="3" t="s">
        <v>49</v>
      </c>
      <c r="C21" s="3" t="s">
        <v>69</v>
      </c>
      <c r="D21" s="3" t="s">
        <v>150</v>
      </c>
      <c r="E21" s="3">
        <v>-6.9228793333333316</v>
      </c>
      <c r="F21" s="3"/>
      <c r="G21" s="5">
        <v>-10.314100000000021</v>
      </c>
      <c r="H21" s="3"/>
      <c r="I21" s="5">
        <v>-64.930267647058812</v>
      </c>
    </row>
    <row r="22" spans="1:9" ht="24.6" x14ac:dyDescent="0.3">
      <c r="A22" s="3" t="s">
        <v>12</v>
      </c>
      <c r="B22" s="3" t="s">
        <v>54</v>
      </c>
      <c r="C22" s="3" t="s">
        <v>74</v>
      </c>
      <c r="D22" s="3" t="s">
        <v>151</v>
      </c>
      <c r="E22" s="3">
        <v>7.0018330000000031</v>
      </c>
      <c r="F22" s="5">
        <v>-7.8425599999999998</v>
      </c>
      <c r="G22" s="5">
        <v>-6.5531899999999856</v>
      </c>
      <c r="H22" s="3"/>
      <c r="I22" s="3"/>
    </row>
    <row r="23" spans="1:9" ht="48.6" x14ac:dyDescent="0.3">
      <c r="A23" s="3" t="s">
        <v>29</v>
      </c>
      <c r="B23" s="3" t="s">
        <v>96</v>
      </c>
      <c r="C23" s="3" t="s">
        <v>112</v>
      </c>
      <c r="D23" s="3" t="s">
        <v>158</v>
      </c>
      <c r="E23" s="3"/>
      <c r="F23" s="3"/>
      <c r="G23" s="5">
        <v>0.53396999999999895</v>
      </c>
      <c r="H23" s="3"/>
      <c r="I23" s="3"/>
    </row>
    <row r="24" spans="1:9" ht="24.6" x14ac:dyDescent="0.3">
      <c r="A24" s="3" t="s">
        <v>11</v>
      </c>
      <c r="B24" s="3" t="s">
        <v>53</v>
      </c>
      <c r="C24" s="3" t="s">
        <v>73</v>
      </c>
      <c r="D24" s="3" t="s">
        <v>159</v>
      </c>
      <c r="E24" s="3">
        <v>-1.5505136999999998</v>
      </c>
      <c r="F24" s="3"/>
      <c r="G24" s="3"/>
      <c r="H24" s="3"/>
      <c r="I24" s="3"/>
    </row>
    <row r="25" spans="1:9" ht="48.6" x14ac:dyDescent="0.3">
      <c r="A25" s="3" t="s">
        <v>19</v>
      </c>
      <c r="B25" s="3" t="s">
        <v>60</v>
      </c>
      <c r="C25" s="3" t="s">
        <v>81</v>
      </c>
      <c r="D25" s="8"/>
      <c r="E25" s="3">
        <v>-1.1973127000000006</v>
      </c>
      <c r="F25" s="3"/>
      <c r="G25" s="3"/>
      <c r="H25" s="3"/>
      <c r="I25" s="3"/>
    </row>
    <row r="26" spans="1:9" ht="48.6" x14ac:dyDescent="0.3">
      <c r="A26" s="3" t="s">
        <v>13</v>
      </c>
      <c r="B26" s="3" t="s">
        <v>55</v>
      </c>
      <c r="C26" s="3" t="s">
        <v>75</v>
      </c>
      <c r="D26" s="3" t="s">
        <v>160</v>
      </c>
      <c r="E26" s="3">
        <v>1.1973127000000006</v>
      </c>
      <c r="F26" s="3"/>
      <c r="G26" s="3"/>
      <c r="H26" s="3"/>
      <c r="I26" s="3"/>
    </row>
    <row r="27" spans="1:9" ht="36.6" x14ac:dyDescent="0.3">
      <c r="A27" s="3" t="s">
        <v>36</v>
      </c>
      <c r="B27" s="3" t="s">
        <v>103</v>
      </c>
      <c r="C27" s="3" t="s">
        <v>119</v>
      </c>
      <c r="D27" s="3" t="s">
        <v>161</v>
      </c>
      <c r="E27" s="3"/>
      <c r="F27" s="3"/>
      <c r="G27" s="5">
        <v>0.55008999999999963</v>
      </c>
      <c r="H27" s="3"/>
      <c r="I27" s="5">
        <v>3.5079898823529421</v>
      </c>
    </row>
    <row r="28" spans="1:9" ht="48.6" x14ac:dyDescent="0.3">
      <c r="A28" s="3" t="s">
        <v>34</v>
      </c>
      <c r="B28" s="3" t="s">
        <v>101</v>
      </c>
      <c r="C28" s="3" t="s">
        <v>117</v>
      </c>
      <c r="D28" s="3" t="s">
        <v>162</v>
      </c>
      <c r="E28" s="3"/>
      <c r="F28" s="3"/>
      <c r="G28" s="5">
        <v>1.6119599999999984E-2</v>
      </c>
      <c r="H28" s="3"/>
      <c r="I28" s="3"/>
    </row>
    <row r="29" spans="1:9" ht="48.6" x14ac:dyDescent="0.3">
      <c r="A29" s="3" t="s">
        <v>40</v>
      </c>
      <c r="B29" s="3" t="s">
        <v>107</v>
      </c>
      <c r="C29" s="3" t="s">
        <v>123</v>
      </c>
      <c r="D29" s="3" t="s">
        <v>163</v>
      </c>
      <c r="E29" s="3"/>
      <c r="F29" s="3"/>
      <c r="G29" s="5">
        <v>1.6119599999999984E-2</v>
      </c>
      <c r="H29" s="3"/>
      <c r="I29" s="3"/>
    </row>
    <row r="30" spans="1:9" ht="24.6" x14ac:dyDescent="0.3">
      <c r="A30" s="6" t="s">
        <v>15</v>
      </c>
      <c r="B30" s="6" t="s">
        <v>57</v>
      </c>
      <c r="C30" s="6" t="s">
        <v>77</v>
      </c>
      <c r="D30" s="3" t="s">
        <v>164</v>
      </c>
      <c r="E30" s="3">
        <v>-22.367753999999994</v>
      </c>
      <c r="F30" s="5">
        <v>-10.717773333333334</v>
      </c>
      <c r="G30" s="5">
        <v>-7.5222199999999937</v>
      </c>
      <c r="H30" s="3">
        <v>-56.931041818181825</v>
      </c>
      <c r="I30" s="5">
        <v>-47.956389176470566</v>
      </c>
    </row>
    <row r="31" spans="1:9" ht="36.6" x14ac:dyDescent="0.3">
      <c r="A31" s="9" t="s">
        <v>33</v>
      </c>
      <c r="B31" s="9" t="s">
        <v>100</v>
      </c>
      <c r="C31" s="9" t="s">
        <v>116</v>
      </c>
      <c r="D31" s="3" t="s">
        <v>129</v>
      </c>
      <c r="E31" s="3"/>
      <c r="F31" s="3"/>
      <c r="G31" s="5">
        <v>5</v>
      </c>
      <c r="H31" s="3"/>
      <c r="I31" s="5">
        <v>31.51008294117646</v>
      </c>
    </row>
    <row r="32" spans="1:9" ht="24.6" x14ac:dyDescent="0.3">
      <c r="A32" s="9" t="s">
        <v>28</v>
      </c>
      <c r="B32" s="9" t="s">
        <v>90</v>
      </c>
      <c r="C32" s="9" t="s">
        <v>95</v>
      </c>
      <c r="D32" s="3" t="s">
        <v>165</v>
      </c>
      <c r="E32" s="3"/>
      <c r="F32" s="5">
        <v>3.5725917777777778</v>
      </c>
      <c r="G32" s="5">
        <v>2.5074099999999953</v>
      </c>
      <c r="H32" s="3"/>
      <c r="I32" s="5">
        <v>15.985463411764698</v>
      </c>
    </row>
    <row r="33" spans="1:9" ht="24.6" x14ac:dyDescent="0.3">
      <c r="A33" s="6" t="s">
        <v>4</v>
      </c>
      <c r="B33" s="6" t="s">
        <v>46</v>
      </c>
      <c r="C33" s="6" t="s">
        <v>66</v>
      </c>
      <c r="D33" s="3" t="s">
        <v>166</v>
      </c>
      <c r="E33" s="3">
        <v>-103.82185333333334</v>
      </c>
      <c r="F33" s="5">
        <v>-19.213754444444444</v>
      </c>
      <c r="G33" s="5">
        <v>-13.507500000000014</v>
      </c>
      <c r="H33" s="3">
        <v>-83.165031818181831</v>
      </c>
      <c r="I33" s="5">
        <v>-85.619178823529381</v>
      </c>
    </row>
    <row r="34" spans="1:9" ht="24.6" x14ac:dyDescent="0.3">
      <c r="A34" s="6" t="s">
        <v>22</v>
      </c>
      <c r="B34" s="6" t="s">
        <v>63</v>
      </c>
      <c r="C34" s="6" t="s">
        <v>84</v>
      </c>
      <c r="D34" s="3" t="s">
        <v>167</v>
      </c>
      <c r="E34" s="3">
        <v>-9.0539007333333306</v>
      </c>
      <c r="F34" s="5">
        <v>-4.4164276666666673</v>
      </c>
      <c r="G34" s="5">
        <v>-2.3422199999999984</v>
      </c>
      <c r="H34" s="3">
        <v>-50.998233181818179</v>
      </c>
      <c r="I34" s="5">
        <v>-15.555336823529455</v>
      </c>
    </row>
    <row r="35" spans="1:9" x14ac:dyDescent="0.3">
      <c r="A35" s="6" t="s">
        <v>21</v>
      </c>
      <c r="B35" s="6" t="s">
        <v>62</v>
      </c>
      <c r="C35" s="6" t="s">
        <v>83</v>
      </c>
      <c r="D35" s="3" t="s">
        <v>168</v>
      </c>
      <c r="E35" s="3">
        <v>22.410151493333334</v>
      </c>
      <c r="F35" s="5">
        <v>9.8317033333333317</v>
      </c>
      <c r="G35" s="5">
        <v>6.5328200000000045</v>
      </c>
      <c r="H35" s="3">
        <v>47.143316363636366</v>
      </c>
      <c r="I35" s="5">
        <v>41.712671529411693</v>
      </c>
    </row>
    <row r="36" spans="1:9" ht="24.6" x14ac:dyDescent="0.3">
      <c r="A36" s="9" t="s">
        <v>6</v>
      </c>
      <c r="B36" s="9" t="s">
        <v>48</v>
      </c>
      <c r="C36" s="9" t="s">
        <v>68</v>
      </c>
      <c r="D36" s="3" t="s">
        <v>157</v>
      </c>
      <c r="E36" s="3">
        <v>-2.0549167000000002</v>
      </c>
      <c r="F36" s="3"/>
      <c r="G36" s="5">
        <v>-0.53396999999999895</v>
      </c>
      <c r="H36" s="3"/>
      <c r="I36" s="5">
        <v>-3.4954438823529417</v>
      </c>
    </row>
    <row r="37" spans="1:9" ht="48.6" x14ac:dyDescent="0.3">
      <c r="A37" s="3" t="s">
        <v>25</v>
      </c>
      <c r="B37" s="3" t="s">
        <v>87</v>
      </c>
      <c r="C37" s="3" t="s">
        <v>92</v>
      </c>
      <c r="D37" s="3" t="s">
        <v>156</v>
      </c>
      <c r="E37" s="3"/>
      <c r="F37" s="5">
        <v>-4.2591166666666673</v>
      </c>
      <c r="G37" s="5">
        <v>-2.8710199999999948</v>
      </c>
      <c r="H37" s="3"/>
      <c r="I37" s="5">
        <v>-18.303572705882416</v>
      </c>
    </row>
    <row r="38" spans="1:9" ht="48.6" x14ac:dyDescent="0.3">
      <c r="A38" s="3" t="s">
        <v>27</v>
      </c>
      <c r="B38" s="3" t="s">
        <v>89</v>
      </c>
      <c r="C38" s="3" t="s">
        <v>94</v>
      </c>
      <c r="D38" s="8"/>
      <c r="E38" s="3"/>
      <c r="F38" s="5">
        <v>-4.0797312222222226</v>
      </c>
      <c r="G38" s="5">
        <v>-2.8710199999999948</v>
      </c>
      <c r="H38" s="3"/>
      <c r="I38" s="5">
        <v>-18.303572705882416</v>
      </c>
    </row>
    <row r="39" spans="1:9" ht="36.6" x14ac:dyDescent="0.3">
      <c r="A39" s="3" t="s">
        <v>26</v>
      </c>
      <c r="B39" s="3" t="s">
        <v>88</v>
      </c>
      <c r="C39" s="3" t="s">
        <v>93</v>
      </c>
      <c r="D39" s="3" t="s">
        <v>154</v>
      </c>
      <c r="E39" s="3"/>
      <c r="F39" s="5">
        <v>30.376526666666663</v>
      </c>
      <c r="G39" s="5">
        <v>20.502300000000041</v>
      </c>
      <c r="H39" s="3"/>
      <c r="I39" s="5">
        <v>130.86890235294109</v>
      </c>
    </row>
    <row r="40" spans="1:9" ht="24.6" x14ac:dyDescent="0.3">
      <c r="A40" s="6" t="s">
        <v>9</v>
      </c>
      <c r="B40" s="6" t="s">
        <v>51</v>
      </c>
      <c r="C40" s="6" t="s">
        <v>71</v>
      </c>
      <c r="D40" s="3" t="s">
        <v>155</v>
      </c>
      <c r="E40" s="3">
        <v>1.0581792666666667</v>
      </c>
      <c r="F40" s="5">
        <v>0.55555555555555558</v>
      </c>
      <c r="G40" s="5">
        <v>0</v>
      </c>
      <c r="H40" s="3">
        <v>0.18498527272727275</v>
      </c>
      <c r="I40" s="5">
        <v>0</v>
      </c>
    </row>
    <row r="41" spans="1:9" ht="24.6" x14ac:dyDescent="0.3">
      <c r="A41" s="6" t="s">
        <v>16</v>
      </c>
      <c r="B41" s="6" t="s">
        <v>134</v>
      </c>
      <c r="C41" s="6" t="s">
        <v>78</v>
      </c>
      <c r="D41" s="3" t="s">
        <v>135</v>
      </c>
      <c r="E41" s="3">
        <v>1.1516466666666668E-2</v>
      </c>
      <c r="F41" s="5">
        <v>1.072038888888889</v>
      </c>
      <c r="G41" s="5">
        <v>0</v>
      </c>
      <c r="H41" s="3">
        <v>3.3871909090909087</v>
      </c>
      <c r="I41" s="5">
        <v>0.2191711764705882</v>
      </c>
    </row>
    <row r="42" spans="1:9" ht="36.6" x14ac:dyDescent="0.3">
      <c r="A42" s="3" t="s">
        <v>24</v>
      </c>
      <c r="B42" s="3" t="s">
        <v>86</v>
      </c>
      <c r="C42" s="3" t="s">
        <v>91</v>
      </c>
      <c r="D42" s="3" t="s">
        <v>153</v>
      </c>
      <c r="E42" s="3"/>
      <c r="F42" s="5">
        <v>18.591354444444441</v>
      </c>
      <c r="G42" s="5">
        <v>13.065600000000003</v>
      </c>
      <c r="H42" s="3"/>
      <c r="I42" s="5">
        <v>83.20616647058803</v>
      </c>
    </row>
    <row r="43" spans="1:9" ht="24.6" x14ac:dyDescent="0.3">
      <c r="A43" s="6" t="s">
        <v>3</v>
      </c>
      <c r="B43" s="6" t="s">
        <v>45</v>
      </c>
      <c r="C43" s="6" t="s">
        <v>65</v>
      </c>
      <c r="D43" s="3" t="s">
        <v>152</v>
      </c>
      <c r="E43" s="3">
        <v>0</v>
      </c>
      <c r="F43" s="5">
        <v>0</v>
      </c>
      <c r="G43" s="3">
        <v>0</v>
      </c>
      <c r="H43" s="3">
        <v>0</v>
      </c>
      <c r="I43" s="5">
        <v>0</v>
      </c>
    </row>
    <row r="44" spans="1:9" x14ac:dyDescent="0.3">
      <c r="A44" s="10" t="s">
        <v>169</v>
      </c>
      <c r="B44" s="3"/>
      <c r="C44" s="3" t="s">
        <v>175</v>
      </c>
      <c r="D44" s="3"/>
      <c r="E44" s="3">
        <v>1.9863220666666672</v>
      </c>
      <c r="F44" s="5">
        <v>0.84750933333333345</v>
      </c>
      <c r="G44" s="5">
        <v>0.59481999999999913</v>
      </c>
      <c r="H44" s="3">
        <v>4.5874797272727283</v>
      </c>
      <c r="I44" s="5">
        <v>3.7921587058823536</v>
      </c>
    </row>
    <row r="45" spans="1:9" x14ac:dyDescent="0.3">
      <c r="A45" s="3" t="s">
        <v>176</v>
      </c>
      <c r="B45" s="3"/>
      <c r="C45" s="3"/>
      <c r="D45" s="3"/>
      <c r="E45" s="3">
        <v>30</v>
      </c>
      <c r="F45" s="3">
        <v>9</v>
      </c>
      <c r="G45" s="3">
        <v>84</v>
      </c>
      <c r="H45" s="3">
        <v>11</v>
      </c>
      <c r="I45" s="3">
        <v>170</v>
      </c>
    </row>
  </sheetData>
  <autoFilter ref="A1:I1" xr:uid="{00000000-0001-0000-0000-000000000000}"/>
  <conditionalFormatting sqref="E2:I44">
    <cfRule type="cellIs" dxfId="6" priority="1" operator="equal">
      <formula>"x"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" r:id="rId1" display="Enzime_@biologsaida.xlsx" xr:uid="{08948513-B52B-420F-A156-C6870F80943C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AD51-B04D-4F94-B9F4-12DCDAC5FC51}">
  <dimension ref="A1:N55"/>
  <sheetViews>
    <sheetView topLeftCell="A46" workbookViewId="0">
      <selection activeCell="E54" sqref="E54"/>
    </sheetView>
  </sheetViews>
  <sheetFormatPr defaultColWidth="9.109375" defaultRowHeight="14.4" x14ac:dyDescent="0.3"/>
  <cols>
    <col min="1" max="1" width="12.109375" style="1" customWidth="1"/>
    <col min="2" max="2" width="21.44140625" style="1" customWidth="1"/>
    <col min="3" max="3" width="37.109375" style="1" customWidth="1"/>
    <col min="4" max="4" width="9.109375" style="1"/>
    <col min="5" max="5" width="7.88671875" style="1" customWidth="1"/>
    <col min="6" max="6" width="6" style="1" customWidth="1"/>
    <col min="7" max="7" width="8.6640625" style="1" customWidth="1"/>
    <col min="8" max="8" width="8.44140625" style="1" customWidth="1"/>
    <col min="9" max="9" width="6.33203125" style="1" customWidth="1"/>
    <col min="10" max="16384" width="9.109375" style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  <c r="J1" s="11" t="s">
        <v>177</v>
      </c>
      <c r="K1" s="11" t="s">
        <v>178</v>
      </c>
      <c r="L1" s="11" t="s">
        <v>179</v>
      </c>
      <c r="M1" s="11" t="s">
        <v>180</v>
      </c>
      <c r="N1" s="11" t="s">
        <v>181</v>
      </c>
    </row>
    <row r="2" spans="1:14" x14ac:dyDescent="0.3">
      <c r="A2" s="3" t="s">
        <v>176</v>
      </c>
      <c r="B2" s="3"/>
      <c r="C2" s="3"/>
      <c r="D2" s="3"/>
      <c r="E2" s="3">
        <v>30</v>
      </c>
      <c r="F2" s="3">
        <v>9</v>
      </c>
      <c r="G2" s="3">
        <v>84</v>
      </c>
      <c r="H2" s="3">
        <v>11</v>
      </c>
      <c r="I2" s="3">
        <v>170</v>
      </c>
      <c r="J2" s="1">
        <v>9</v>
      </c>
      <c r="K2" s="1">
        <v>116</v>
      </c>
      <c r="L2" s="1">
        <v>20</v>
      </c>
      <c r="M2" s="1">
        <v>157</v>
      </c>
      <c r="N2" s="1">
        <v>2</v>
      </c>
    </row>
    <row r="3" spans="1:14" ht="24.6" x14ac:dyDescent="0.3">
      <c r="A3" s="3" t="s">
        <v>8</v>
      </c>
      <c r="B3" s="4" t="s">
        <v>50</v>
      </c>
      <c r="C3" s="4" t="s">
        <v>70</v>
      </c>
      <c r="D3" s="5" t="s">
        <v>130</v>
      </c>
      <c r="E3" s="3">
        <v>-9.522433333333332</v>
      </c>
      <c r="F3" s="3"/>
      <c r="G3" s="5">
        <v>-0.46009400000000023</v>
      </c>
      <c r="H3" s="3"/>
      <c r="I3" s="3"/>
      <c r="K3" s="1">
        <v>16.661799999999999</v>
      </c>
      <c r="L3" s="1">
        <v>-0.52456999999999998</v>
      </c>
    </row>
    <row r="4" spans="1:14" ht="24.6" x14ac:dyDescent="0.3">
      <c r="A4" s="3" t="s">
        <v>10</v>
      </c>
      <c r="B4" s="4" t="s">
        <v>52</v>
      </c>
      <c r="C4" s="4" t="s">
        <v>72</v>
      </c>
      <c r="D4" s="3" t="s">
        <v>131</v>
      </c>
      <c r="E4" s="3">
        <v>2.6557437666666663</v>
      </c>
      <c r="F4" s="3"/>
      <c r="G4" s="3"/>
      <c r="H4" s="3"/>
      <c r="I4" s="3"/>
    </row>
    <row r="5" spans="1:14" ht="43.2" x14ac:dyDescent="0.3">
      <c r="A5" s="12" t="s">
        <v>182</v>
      </c>
      <c r="B5" s="1" t="s">
        <v>183</v>
      </c>
      <c r="C5" s="1" t="s">
        <v>184</v>
      </c>
      <c r="N5" s="1">
        <v>19.032170000000001</v>
      </c>
    </row>
    <row r="6" spans="1:14" ht="24.6" x14ac:dyDescent="0.3">
      <c r="A6" s="3" t="s">
        <v>44</v>
      </c>
      <c r="B6" s="4" t="s">
        <v>111</v>
      </c>
      <c r="C6" s="4" t="s">
        <v>127</v>
      </c>
      <c r="D6" s="3" t="s">
        <v>132</v>
      </c>
      <c r="E6" s="3"/>
      <c r="F6" s="3"/>
      <c r="G6" s="5">
        <v>-0.53396999999999895</v>
      </c>
      <c r="H6" s="3"/>
      <c r="I6" s="5">
        <v>-3.4954438823529417</v>
      </c>
      <c r="L6" s="1">
        <v>-8.7963699999999996</v>
      </c>
      <c r="N6" s="1">
        <v>-34.389800000000001</v>
      </c>
    </row>
    <row r="7" spans="1:14" ht="43.2" x14ac:dyDescent="0.3">
      <c r="A7" s="1" t="s">
        <v>185</v>
      </c>
      <c r="B7" s="1" t="s">
        <v>186</v>
      </c>
      <c r="C7" s="1" t="s">
        <v>187</v>
      </c>
      <c r="L7" s="1">
        <v>-101.34900450000001</v>
      </c>
      <c r="N7" s="1">
        <v>194.82335</v>
      </c>
    </row>
    <row r="8" spans="1:14" ht="48.6" x14ac:dyDescent="0.3">
      <c r="A8" s="3" t="s">
        <v>42</v>
      </c>
      <c r="B8" s="4" t="s">
        <v>109</v>
      </c>
      <c r="C8" s="4" t="s">
        <v>125</v>
      </c>
      <c r="D8" s="5" t="s">
        <v>138</v>
      </c>
      <c r="E8" s="3"/>
      <c r="F8" s="3"/>
      <c r="G8" s="5">
        <v>0.46009400000000023</v>
      </c>
      <c r="H8" s="3"/>
      <c r="I8" s="3"/>
    </row>
    <row r="9" spans="1:14" ht="48.6" x14ac:dyDescent="0.3">
      <c r="A9" s="3" t="s">
        <v>5</v>
      </c>
      <c r="B9" s="3" t="s">
        <v>47</v>
      </c>
      <c r="C9" s="3" t="s">
        <v>67</v>
      </c>
      <c r="D9" s="3" t="s">
        <v>133</v>
      </c>
      <c r="E9" s="3">
        <v>11.387503266666663</v>
      </c>
      <c r="F9" s="5">
        <v>-1.1556151111111115</v>
      </c>
      <c r="G9" s="5">
        <v>-1.2444200000000016</v>
      </c>
      <c r="H9" s="3">
        <v>21.548674854545457</v>
      </c>
      <c r="I9" s="3"/>
      <c r="J9" s="1">
        <v>0.63036077777777777</v>
      </c>
      <c r="K9" s="1">
        <v>2.8579599999999998</v>
      </c>
      <c r="L9" s="1">
        <v>-5.5509195000000009</v>
      </c>
      <c r="N9" s="1">
        <v>128.66485</v>
      </c>
    </row>
    <row r="10" spans="1:14" ht="36.6" x14ac:dyDescent="0.3">
      <c r="A10" s="3" t="s">
        <v>32</v>
      </c>
      <c r="B10" s="3" t="s">
        <v>99</v>
      </c>
      <c r="C10" s="3" t="s">
        <v>115</v>
      </c>
      <c r="D10" s="3" t="s">
        <v>136</v>
      </c>
      <c r="E10" s="3"/>
      <c r="F10" s="3"/>
      <c r="G10" s="5">
        <v>-0.64175199999999877</v>
      </c>
      <c r="H10" s="3"/>
      <c r="I10" s="5">
        <v>-4.0913542705882362</v>
      </c>
      <c r="M10" s="1">
        <v>-4.7020199490445878</v>
      </c>
      <c r="N10" s="1">
        <v>-19.032170000000001</v>
      </c>
    </row>
    <row r="11" spans="1:14" ht="24.6" x14ac:dyDescent="0.3">
      <c r="A11" s="6" t="s">
        <v>20</v>
      </c>
      <c r="B11" s="6" t="s">
        <v>61</v>
      </c>
      <c r="C11" s="6" t="s">
        <v>82</v>
      </c>
      <c r="D11" s="5" t="s">
        <v>137</v>
      </c>
      <c r="E11" s="7">
        <v>0.49667053333333339</v>
      </c>
      <c r="F11" s="5">
        <v>0</v>
      </c>
      <c r="G11" s="5">
        <v>0</v>
      </c>
      <c r="H11" s="3">
        <v>0</v>
      </c>
      <c r="I11" s="5">
        <v>0</v>
      </c>
      <c r="J11" s="1">
        <v>4.4722000000000005E-2</v>
      </c>
      <c r="K11" s="1">
        <v>0</v>
      </c>
      <c r="L11" s="1">
        <v>9.36591855</v>
      </c>
      <c r="M11" s="1">
        <v>0</v>
      </c>
      <c r="N11" s="1">
        <v>0</v>
      </c>
    </row>
    <row r="12" spans="1:14" ht="36.6" x14ac:dyDescent="0.3">
      <c r="A12" s="3" t="s">
        <v>14</v>
      </c>
      <c r="B12" s="3" t="s">
        <v>56</v>
      </c>
      <c r="C12" s="3" t="s">
        <v>76</v>
      </c>
      <c r="D12" s="3" t="s">
        <v>139</v>
      </c>
      <c r="E12" s="7">
        <v>-7.0018330000000031</v>
      </c>
      <c r="F12" s="5">
        <v>7.8425599999999998</v>
      </c>
      <c r="G12" s="5">
        <v>6.5531899999999856</v>
      </c>
      <c r="H12" s="3"/>
      <c r="I12" s="3"/>
      <c r="J12" s="1">
        <v>4.5145555555555578E-2</v>
      </c>
      <c r="K12" s="1">
        <v>6.5531899999999998</v>
      </c>
      <c r="L12" s="1">
        <v>8.8386009200000011</v>
      </c>
      <c r="M12" s="1">
        <v>43.535873439490466</v>
      </c>
    </row>
    <row r="13" spans="1:14" ht="36.6" x14ac:dyDescent="0.3">
      <c r="A13" s="3" t="s">
        <v>38</v>
      </c>
      <c r="B13" s="3" t="s">
        <v>105</v>
      </c>
      <c r="C13" s="3" t="s">
        <v>121</v>
      </c>
      <c r="D13" s="3" t="s">
        <v>140</v>
      </c>
      <c r="E13" s="3"/>
      <c r="F13" s="3"/>
      <c r="G13" s="5">
        <v>0.64175199999999877</v>
      </c>
      <c r="H13" s="3"/>
      <c r="I13" s="3"/>
    </row>
    <row r="14" spans="1:14" ht="43.2" x14ac:dyDescent="0.3">
      <c r="A14" s="12" t="s">
        <v>188</v>
      </c>
      <c r="B14" s="1" t="s">
        <v>189</v>
      </c>
      <c r="C14" s="1" t="s">
        <v>190</v>
      </c>
      <c r="L14" s="1">
        <v>-3.4710419999999997</v>
      </c>
    </row>
    <row r="15" spans="1:14" ht="36.6" x14ac:dyDescent="0.3">
      <c r="A15" s="3" t="s">
        <v>31</v>
      </c>
      <c r="B15" s="3" t="s">
        <v>98</v>
      </c>
      <c r="C15" s="3" t="s">
        <v>114</v>
      </c>
      <c r="D15" s="3" t="s">
        <v>141</v>
      </c>
      <c r="E15" s="3"/>
      <c r="F15" s="3"/>
      <c r="G15" s="5">
        <v>3.7518300000000018</v>
      </c>
      <c r="H15" s="3"/>
      <c r="I15" s="3"/>
      <c r="N15" s="1">
        <v>9.6942699999999995</v>
      </c>
    </row>
    <row r="16" spans="1:14" ht="48.6" x14ac:dyDescent="0.3">
      <c r="A16" s="3" t="s">
        <v>35</v>
      </c>
      <c r="B16" s="3" t="s">
        <v>102</v>
      </c>
      <c r="C16" s="3" t="s">
        <v>118</v>
      </c>
      <c r="D16" s="8"/>
      <c r="E16" s="3"/>
      <c r="F16" s="3"/>
      <c r="G16" s="5">
        <v>0.53396999999999895</v>
      </c>
      <c r="H16" s="3"/>
      <c r="I16" s="5">
        <v>3.4498333529411771</v>
      </c>
      <c r="M16" s="1">
        <v>3.2817214649681485</v>
      </c>
      <c r="N16" s="1">
        <v>25.112805000000002</v>
      </c>
    </row>
    <row r="17" spans="1:14" ht="24.6" x14ac:dyDescent="0.3">
      <c r="A17" s="6" t="s">
        <v>18</v>
      </c>
      <c r="B17" s="6" t="s">
        <v>59</v>
      </c>
      <c r="C17" s="6" t="s">
        <v>80</v>
      </c>
      <c r="D17" s="6" t="s">
        <v>142</v>
      </c>
      <c r="E17" s="3">
        <v>-0.70387325666666656</v>
      </c>
      <c r="F17" s="5">
        <v>5.1480092888888898</v>
      </c>
      <c r="G17" s="5">
        <v>4.3279699999999952</v>
      </c>
      <c r="H17" s="3">
        <v>22.990425199999997</v>
      </c>
      <c r="I17" s="5">
        <v>27.224721529411717</v>
      </c>
      <c r="J17" s="1">
        <v>0.21936270000000002</v>
      </c>
      <c r="K17" s="1">
        <v>4.3279699999999997</v>
      </c>
      <c r="L17" s="1">
        <v>0.72488090000000005</v>
      </c>
      <c r="M17" s="1">
        <v>29.465841719745168</v>
      </c>
      <c r="N17" s="1">
        <v>45.33475</v>
      </c>
    </row>
    <row r="18" spans="1:14" ht="36.6" x14ac:dyDescent="0.3">
      <c r="A18" s="3" t="s">
        <v>37</v>
      </c>
      <c r="B18" s="3" t="s">
        <v>104</v>
      </c>
      <c r="C18" s="3" t="s">
        <v>120</v>
      </c>
      <c r="D18" s="3" t="s">
        <v>143</v>
      </c>
      <c r="E18" s="3"/>
      <c r="F18" s="3"/>
      <c r="G18" s="5">
        <v>0.55008999999999963</v>
      </c>
      <c r="H18" s="3"/>
      <c r="I18" s="5">
        <v>3.5079898823529421</v>
      </c>
      <c r="N18" s="1">
        <v>6.5586700000000002</v>
      </c>
    </row>
    <row r="19" spans="1:14" ht="36.6" x14ac:dyDescent="0.3">
      <c r="A19" s="3" t="s">
        <v>39</v>
      </c>
      <c r="B19" s="3" t="s">
        <v>106</v>
      </c>
      <c r="C19" s="3" t="s">
        <v>122</v>
      </c>
      <c r="D19" s="3" t="s">
        <v>144</v>
      </c>
      <c r="E19" s="3"/>
      <c r="F19" s="3"/>
      <c r="G19" s="5">
        <v>-3.7518300000000018</v>
      </c>
      <c r="H19" s="3"/>
      <c r="I19" s="3"/>
      <c r="N19" s="1">
        <v>-9.6942699999999995</v>
      </c>
    </row>
    <row r="20" spans="1:14" ht="24.6" x14ac:dyDescent="0.3">
      <c r="A20" s="3" t="s">
        <v>23</v>
      </c>
      <c r="B20" s="3" t="s">
        <v>64</v>
      </c>
      <c r="C20" s="3" t="s">
        <v>85</v>
      </c>
      <c r="D20" s="3" t="s">
        <v>145</v>
      </c>
      <c r="E20" s="3">
        <v>-2.1365162333333325</v>
      </c>
      <c r="F20" s="5">
        <v>-0.81727277777777774</v>
      </c>
      <c r="G20" s="5">
        <v>-0.53396999999999895</v>
      </c>
      <c r="H20" s="3"/>
      <c r="I20" s="3"/>
      <c r="J20" s="1">
        <v>-0.34706188888888889</v>
      </c>
      <c r="K20" s="1">
        <v>-0.36303099999999999</v>
      </c>
      <c r="L20" s="1">
        <v>1.4023979999999996</v>
      </c>
      <c r="N20" s="1">
        <v>-6.5586700000000002</v>
      </c>
    </row>
    <row r="21" spans="1:14" ht="48.6" x14ac:dyDescent="0.3">
      <c r="A21" s="3" t="s">
        <v>43</v>
      </c>
      <c r="B21" s="3" t="s">
        <v>110</v>
      </c>
      <c r="C21" s="3" t="s">
        <v>126</v>
      </c>
      <c r="D21" s="3" t="s">
        <v>146</v>
      </c>
      <c r="E21" s="3"/>
      <c r="F21" s="3"/>
      <c r="G21" s="5">
        <v>10.314100000000021</v>
      </c>
      <c r="H21" s="3"/>
      <c r="I21" s="5">
        <v>64.930267647058812</v>
      </c>
      <c r="M21" s="1">
        <v>71.664995541401325</v>
      </c>
      <c r="N21" s="1">
        <v>111.53475</v>
      </c>
    </row>
    <row r="22" spans="1:14" ht="48.6" x14ac:dyDescent="0.3">
      <c r="A22" s="3" t="s">
        <v>17</v>
      </c>
      <c r="B22" s="3" t="s">
        <v>58</v>
      </c>
      <c r="C22" s="3" t="s">
        <v>79</v>
      </c>
      <c r="D22" s="3" t="s">
        <v>147</v>
      </c>
      <c r="E22" s="3">
        <v>2.747824233333334</v>
      </c>
      <c r="F22" s="3"/>
      <c r="G22" s="3"/>
      <c r="H22" s="3"/>
      <c r="I22" s="3"/>
    </row>
    <row r="23" spans="1:14" ht="48.6" x14ac:dyDescent="0.3">
      <c r="A23" s="3" t="s">
        <v>30</v>
      </c>
      <c r="B23" s="3" t="s">
        <v>97</v>
      </c>
      <c r="C23" s="3" t="s">
        <v>113</v>
      </c>
      <c r="D23" s="3" t="s">
        <v>148</v>
      </c>
      <c r="E23" s="3"/>
      <c r="F23" s="3"/>
      <c r="G23" s="5">
        <v>3.7518300000000018</v>
      </c>
      <c r="H23" s="3"/>
      <c r="I23" s="3"/>
      <c r="N23" s="1">
        <v>9.6942699999999995</v>
      </c>
    </row>
    <row r="24" spans="1:14" ht="28.8" x14ac:dyDescent="0.3">
      <c r="A24" s="12" t="s">
        <v>191</v>
      </c>
      <c r="B24" s="1" t="s">
        <v>192</v>
      </c>
      <c r="C24" s="1" t="s">
        <v>193</v>
      </c>
      <c r="N24" s="1">
        <v>-194.82335</v>
      </c>
    </row>
    <row r="25" spans="1:14" x14ac:dyDescent="0.3">
      <c r="A25" s="3" t="s">
        <v>41</v>
      </c>
      <c r="B25" s="3" t="s">
        <v>108</v>
      </c>
      <c r="C25" s="3" t="s">
        <v>124</v>
      </c>
      <c r="D25" s="3" t="s">
        <v>149</v>
      </c>
      <c r="E25" s="3"/>
      <c r="F25" s="3"/>
      <c r="G25" s="5">
        <v>0.64175199999999877</v>
      </c>
      <c r="H25" s="3"/>
      <c r="I25" s="5">
        <v>4.0913542705882362</v>
      </c>
      <c r="M25" s="1">
        <v>4.7020199490445878</v>
      </c>
      <c r="N25" s="1">
        <v>19.032170000000001</v>
      </c>
    </row>
    <row r="26" spans="1:14" ht="36.6" x14ac:dyDescent="0.3">
      <c r="A26" s="3" t="s">
        <v>7</v>
      </c>
      <c r="B26" s="3" t="s">
        <v>49</v>
      </c>
      <c r="C26" s="3" t="s">
        <v>69</v>
      </c>
      <c r="D26" s="3" t="s">
        <v>150</v>
      </c>
      <c r="E26" s="3">
        <v>-6.9228793333333316</v>
      </c>
      <c r="F26" s="3"/>
      <c r="G26" s="5">
        <v>-10.314100000000021</v>
      </c>
      <c r="H26" s="3"/>
      <c r="I26" s="5">
        <v>-64.930267647058812</v>
      </c>
      <c r="L26" s="1">
        <v>7.2377182399999995</v>
      </c>
      <c r="M26" s="1">
        <v>-71.664995541401325</v>
      </c>
      <c r="N26" s="1">
        <v>-111.53475</v>
      </c>
    </row>
    <row r="27" spans="1:14" ht="24.6" x14ac:dyDescent="0.3">
      <c r="A27" s="3" t="s">
        <v>12</v>
      </c>
      <c r="B27" s="3" t="s">
        <v>54</v>
      </c>
      <c r="C27" s="3" t="s">
        <v>74</v>
      </c>
      <c r="D27" s="3" t="s">
        <v>151</v>
      </c>
      <c r="E27" s="3">
        <v>7.0018330000000031</v>
      </c>
      <c r="F27" s="5">
        <v>-7.8425599999999998</v>
      </c>
      <c r="G27" s="5">
        <v>-6.5531899999999856</v>
      </c>
      <c r="H27" s="3"/>
      <c r="I27" s="3"/>
      <c r="J27" s="1">
        <v>-4.5145555555555578E-2</v>
      </c>
      <c r="K27" s="1">
        <v>2.5060199999999999</v>
      </c>
      <c r="L27" s="1">
        <v>-4.1916173000000008</v>
      </c>
      <c r="M27" s="1">
        <v>-43.535873439490466</v>
      </c>
    </row>
    <row r="28" spans="1:14" ht="48.6" x14ac:dyDescent="0.3">
      <c r="A28" s="3" t="s">
        <v>29</v>
      </c>
      <c r="B28" s="3" t="s">
        <v>96</v>
      </c>
      <c r="C28" s="3" t="s">
        <v>112</v>
      </c>
      <c r="D28" s="3" t="s">
        <v>158</v>
      </c>
      <c r="E28" s="3"/>
      <c r="F28" s="3"/>
      <c r="G28" s="5">
        <v>0.53396999999999895</v>
      </c>
      <c r="H28" s="3"/>
      <c r="I28" s="3"/>
      <c r="N28" s="1">
        <v>6.5586700000000002</v>
      </c>
    </row>
    <row r="29" spans="1:14" ht="24.6" x14ac:dyDescent="0.3">
      <c r="A29" s="3" t="s">
        <v>11</v>
      </c>
      <c r="B29" s="3" t="s">
        <v>53</v>
      </c>
      <c r="C29" s="3" t="s">
        <v>73</v>
      </c>
      <c r="D29" s="3" t="s">
        <v>159</v>
      </c>
      <c r="E29" s="3">
        <v>-1.5505136999999998</v>
      </c>
      <c r="F29" s="3"/>
      <c r="G29" s="3"/>
      <c r="H29" s="3"/>
      <c r="I29" s="3"/>
      <c r="L29" s="1">
        <v>-5.2775615</v>
      </c>
    </row>
    <row r="30" spans="1:14" ht="72" x14ac:dyDescent="0.3">
      <c r="A30" s="14" t="s">
        <v>194</v>
      </c>
      <c r="B30" s="1" t="s">
        <v>195</v>
      </c>
      <c r="C30" s="1" t="s">
        <v>196</v>
      </c>
      <c r="N30" s="1">
        <v>9.2770700000000001</v>
      </c>
    </row>
    <row r="31" spans="1:14" ht="48.6" x14ac:dyDescent="0.3">
      <c r="A31" s="3" t="s">
        <v>19</v>
      </c>
      <c r="B31" s="3" t="s">
        <v>60</v>
      </c>
      <c r="C31" s="3" t="s">
        <v>81</v>
      </c>
      <c r="D31" s="8"/>
      <c r="E31" s="3">
        <v>-1.1973127000000006</v>
      </c>
      <c r="F31" s="3"/>
      <c r="G31" s="3"/>
      <c r="H31" s="3"/>
      <c r="I31" s="3"/>
      <c r="L31" s="1">
        <v>4.1916173000000008</v>
      </c>
      <c r="N31" s="1">
        <v>9.2770700000000001</v>
      </c>
    </row>
    <row r="32" spans="1:14" ht="48.6" x14ac:dyDescent="0.3">
      <c r="A32" s="3" t="s">
        <v>13</v>
      </c>
      <c r="B32" s="3" t="s">
        <v>55</v>
      </c>
      <c r="C32" s="3" t="s">
        <v>75</v>
      </c>
      <c r="D32" s="3" t="s">
        <v>160</v>
      </c>
      <c r="E32" s="3">
        <v>1.1973127000000006</v>
      </c>
      <c r="F32" s="3"/>
      <c r="G32" s="3"/>
      <c r="H32" s="3"/>
      <c r="I32" s="3"/>
      <c r="L32" s="1">
        <v>1.6269456000000002</v>
      </c>
      <c r="N32" s="1">
        <v>-9.2770700000000001</v>
      </c>
    </row>
    <row r="33" spans="1:14" ht="43.2" x14ac:dyDescent="0.3">
      <c r="A33" s="12" t="s">
        <v>197</v>
      </c>
      <c r="B33" s="1" t="s">
        <v>198</v>
      </c>
      <c r="C33" s="1" t="s">
        <v>199</v>
      </c>
      <c r="N33" s="1">
        <v>19.032170000000001</v>
      </c>
    </row>
    <row r="34" spans="1:14" ht="36.6" x14ac:dyDescent="0.3">
      <c r="A34" s="3" t="s">
        <v>36</v>
      </c>
      <c r="B34" s="3" t="s">
        <v>103</v>
      </c>
      <c r="C34" s="3" t="s">
        <v>119</v>
      </c>
      <c r="D34" s="3" t="s">
        <v>161</v>
      </c>
      <c r="E34" s="3"/>
      <c r="F34" s="3"/>
      <c r="G34" s="5">
        <v>0.55008999999999963</v>
      </c>
      <c r="H34" s="3"/>
      <c r="I34" s="5">
        <v>3.5079898823529421</v>
      </c>
      <c r="N34" s="1">
        <v>6.5586700000000002</v>
      </c>
    </row>
    <row r="35" spans="1:14" ht="48.6" x14ac:dyDescent="0.3">
      <c r="A35" s="3" t="s">
        <v>34</v>
      </c>
      <c r="B35" s="3" t="s">
        <v>101</v>
      </c>
      <c r="C35" s="3" t="s">
        <v>117</v>
      </c>
      <c r="D35" s="3" t="s">
        <v>162</v>
      </c>
      <c r="E35" s="3"/>
      <c r="F35" s="3"/>
      <c r="G35" s="5">
        <v>1.6119599999999984E-2</v>
      </c>
      <c r="H35" s="3"/>
      <c r="I35" s="3"/>
    </row>
    <row r="36" spans="1:14" ht="48.6" x14ac:dyDescent="0.3">
      <c r="A36" s="3" t="s">
        <v>40</v>
      </c>
      <c r="B36" s="3" t="s">
        <v>107</v>
      </c>
      <c r="C36" s="3" t="s">
        <v>123</v>
      </c>
      <c r="D36" s="3" t="s">
        <v>163</v>
      </c>
      <c r="E36" s="3"/>
      <c r="F36" s="3"/>
      <c r="G36" s="5">
        <v>1.6119599999999984E-2</v>
      </c>
      <c r="H36" s="3"/>
      <c r="I36" s="3"/>
    </row>
    <row r="37" spans="1:14" ht="24.6" x14ac:dyDescent="0.3">
      <c r="A37" s="6" t="s">
        <v>15</v>
      </c>
      <c r="B37" s="6" t="s">
        <v>57</v>
      </c>
      <c r="C37" s="6" t="s">
        <v>77</v>
      </c>
      <c r="D37" s="3" t="s">
        <v>164</v>
      </c>
      <c r="E37" s="3">
        <v>-22.367753999999994</v>
      </c>
      <c r="F37" s="5">
        <v>-10.717773333333334</v>
      </c>
      <c r="G37" s="5">
        <v>-7.5222199999999937</v>
      </c>
      <c r="H37" s="3">
        <v>-56.931041818181825</v>
      </c>
      <c r="I37" s="5">
        <v>-47.956389176470566</v>
      </c>
      <c r="J37" s="1">
        <v>-3.5483733333333332</v>
      </c>
      <c r="K37" s="1">
        <v>-5.1141399999999999</v>
      </c>
      <c r="L37" s="1">
        <v>2.8957548500000003</v>
      </c>
      <c r="M37" s="1">
        <v>-55.114243439490458</v>
      </c>
      <c r="N37" s="1">
        <v>-223.08329999999998</v>
      </c>
    </row>
    <row r="38" spans="1:14" ht="36.6" x14ac:dyDescent="0.3">
      <c r="A38" s="9" t="s">
        <v>33</v>
      </c>
      <c r="B38" s="9" t="s">
        <v>100</v>
      </c>
      <c r="C38" s="9" t="s">
        <v>116</v>
      </c>
      <c r="D38" s="3" t="s">
        <v>129</v>
      </c>
      <c r="E38" s="3"/>
      <c r="F38" s="3"/>
      <c r="G38" s="5">
        <v>5</v>
      </c>
      <c r="H38" s="3"/>
      <c r="I38" s="5">
        <v>31.51008294117646</v>
      </c>
      <c r="N38" s="1">
        <v>55.509749999999997</v>
      </c>
    </row>
    <row r="39" spans="1:14" ht="24.6" x14ac:dyDescent="0.3">
      <c r="A39" s="9" t="s">
        <v>28</v>
      </c>
      <c r="B39" s="9" t="s">
        <v>90</v>
      </c>
      <c r="C39" s="9" t="s">
        <v>95</v>
      </c>
      <c r="D39" s="3" t="s">
        <v>165</v>
      </c>
      <c r="E39" s="3"/>
      <c r="F39" s="5">
        <v>3.5725917777777778</v>
      </c>
      <c r="G39" s="5">
        <v>2.5074099999999953</v>
      </c>
      <c r="H39" s="3"/>
      <c r="I39" s="5">
        <v>15.985463411764698</v>
      </c>
      <c r="J39" s="1">
        <v>1.1827907777777777</v>
      </c>
      <c r="K39" s="1">
        <v>2.8579599999999998</v>
      </c>
      <c r="M39" s="1">
        <v>18.371414076433101</v>
      </c>
      <c r="N39" s="1">
        <v>74.361099999999993</v>
      </c>
    </row>
    <row r="40" spans="1:14" ht="24.6" x14ac:dyDescent="0.3">
      <c r="A40" s="6" t="s">
        <v>4</v>
      </c>
      <c r="B40" s="6" t="s">
        <v>46</v>
      </c>
      <c r="C40" s="6" t="s">
        <v>66</v>
      </c>
      <c r="D40" s="3" t="s">
        <v>166</v>
      </c>
      <c r="E40" s="3">
        <v>-103.82185333333334</v>
      </c>
      <c r="F40" s="5">
        <v>-19.213754444444444</v>
      </c>
      <c r="G40" s="5">
        <v>-13.507500000000014</v>
      </c>
      <c r="H40" s="3">
        <v>-83.165031818181831</v>
      </c>
      <c r="I40" s="5">
        <v>-85.619178823529381</v>
      </c>
      <c r="J40" s="1">
        <v>-26.333316666666668</v>
      </c>
      <c r="K40" s="1">
        <v>18.027699999999999</v>
      </c>
      <c r="L40" s="1">
        <v>1.4002630499999997</v>
      </c>
      <c r="M40" s="1">
        <v>-99.449092356687899</v>
      </c>
      <c r="N40" s="1">
        <v>-196.48520000000002</v>
      </c>
    </row>
    <row r="41" spans="1:14" ht="24.6" x14ac:dyDescent="0.3">
      <c r="A41" s="6" t="s">
        <v>22</v>
      </c>
      <c r="B41" s="6" t="s">
        <v>63</v>
      </c>
      <c r="C41" s="6" t="s">
        <v>84</v>
      </c>
      <c r="D41" s="3" t="s">
        <v>167</v>
      </c>
      <c r="E41" s="3">
        <v>-9.0539007333333306</v>
      </c>
      <c r="F41" s="5">
        <v>-4.4164276666666673</v>
      </c>
      <c r="G41" s="5">
        <v>-2.3422199999999984</v>
      </c>
      <c r="H41" s="3">
        <v>-50.998233181818179</v>
      </c>
      <c r="I41" s="5">
        <v>-15.555336823529455</v>
      </c>
      <c r="J41" s="1">
        <v>-1.147794</v>
      </c>
      <c r="K41" s="1">
        <v>7.9327100000000002</v>
      </c>
      <c r="L41" s="1">
        <v>-2.6128070000000001</v>
      </c>
      <c r="M41" s="1">
        <v>-18.11748547770706</v>
      </c>
      <c r="N41" s="1">
        <v>-255.0085</v>
      </c>
    </row>
    <row r="42" spans="1:14" x14ac:dyDescent="0.3">
      <c r="A42" s="6" t="s">
        <v>21</v>
      </c>
      <c r="B42" s="6" t="s">
        <v>62</v>
      </c>
      <c r="C42" s="6" t="s">
        <v>83</v>
      </c>
      <c r="D42" s="3" t="s">
        <v>168</v>
      </c>
      <c r="E42" s="3">
        <v>22.410151493333334</v>
      </c>
      <c r="F42" s="5">
        <v>9.8317033333333317</v>
      </c>
      <c r="G42" s="5">
        <v>6.5328200000000045</v>
      </c>
      <c r="H42" s="3">
        <v>47.143316363636366</v>
      </c>
      <c r="I42" s="5">
        <v>41.712671529411693</v>
      </c>
      <c r="J42" s="1">
        <v>3.1571200000000004</v>
      </c>
      <c r="K42" s="1">
        <v>6.5328200000000001</v>
      </c>
      <c r="L42" s="1">
        <v>-1.4023979999999996</v>
      </c>
      <c r="M42" s="1">
        <v>48.584104585987149</v>
      </c>
      <c r="N42" s="1">
        <v>184.46420000000001</v>
      </c>
    </row>
    <row r="43" spans="1:14" ht="24.6" x14ac:dyDescent="0.3">
      <c r="A43" s="9" t="s">
        <v>6</v>
      </c>
      <c r="B43" s="9" t="s">
        <v>48</v>
      </c>
      <c r="C43" s="9" t="s">
        <v>68</v>
      </c>
      <c r="D43" s="3" t="s">
        <v>157</v>
      </c>
      <c r="E43" s="3">
        <v>-2.0549167000000002</v>
      </c>
      <c r="F43" s="3"/>
      <c r="G43" s="5">
        <v>-0.53396999999999895</v>
      </c>
      <c r="H43" s="3"/>
      <c r="I43" s="5">
        <v>-3.4954438823529417</v>
      </c>
      <c r="L43" s="1">
        <v>15.552231000000001</v>
      </c>
      <c r="M43" s="1">
        <v>-4.0989647770700683</v>
      </c>
      <c r="N43" s="1">
        <v>-34.389800000000001</v>
      </c>
    </row>
    <row r="44" spans="1:14" ht="28.8" x14ac:dyDescent="0.3">
      <c r="A44" s="14" t="s">
        <v>200</v>
      </c>
      <c r="B44" s="1" t="s">
        <v>201</v>
      </c>
      <c r="C44" s="1" t="s">
        <v>202</v>
      </c>
      <c r="L44" s="1">
        <v>0</v>
      </c>
    </row>
    <row r="45" spans="1:14" ht="43.2" x14ac:dyDescent="0.3">
      <c r="A45" s="14" t="s">
        <v>203</v>
      </c>
      <c r="B45" s="1" t="s">
        <v>204</v>
      </c>
      <c r="C45" s="1" t="s">
        <v>205</v>
      </c>
      <c r="N45" s="1">
        <v>194.82335</v>
      </c>
    </row>
    <row r="46" spans="1:14" ht="48.6" x14ac:dyDescent="0.3">
      <c r="A46" s="3" t="s">
        <v>25</v>
      </c>
      <c r="B46" s="3" t="s">
        <v>87</v>
      </c>
      <c r="C46" s="3" t="s">
        <v>92</v>
      </c>
      <c r="D46" s="3" t="s">
        <v>156</v>
      </c>
      <c r="E46" s="3"/>
      <c r="F46" s="5">
        <v>-4.2591166666666673</v>
      </c>
      <c r="G46" s="5">
        <v>-2.8710199999999948</v>
      </c>
      <c r="H46" s="3"/>
      <c r="I46" s="5">
        <v>-18.303572705882416</v>
      </c>
      <c r="M46" s="1">
        <v>-21.800336433121092</v>
      </c>
      <c r="N46" s="1">
        <v>-85.144450000000006</v>
      </c>
    </row>
    <row r="47" spans="1:14" ht="48.6" x14ac:dyDescent="0.3">
      <c r="A47" s="3" t="s">
        <v>27</v>
      </c>
      <c r="B47" s="3" t="s">
        <v>89</v>
      </c>
      <c r="C47" s="3" t="s">
        <v>94</v>
      </c>
      <c r="D47" s="8"/>
      <c r="E47" s="3"/>
      <c r="F47" s="5">
        <v>-4.0797312222222226</v>
      </c>
      <c r="G47" s="5">
        <v>-2.8710199999999948</v>
      </c>
      <c r="H47" s="3"/>
      <c r="I47" s="5">
        <v>-18.303572705882416</v>
      </c>
      <c r="J47" s="1">
        <v>-1.2622477777777779</v>
      </c>
      <c r="M47" s="1">
        <v>-21.609253630573324</v>
      </c>
      <c r="N47" s="1">
        <v>-85.144450000000006</v>
      </c>
    </row>
    <row r="48" spans="1:14" ht="36.6" x14ac:dyDescent="0.3">
      <c r="A48" s="3" t="s">
        <v>26</v>
      </c>
      <c r="B48" s="3" t="s">
        <v>88</v>
      </c>
      <c r="C48" s="3" t="s">
        <v>93</v>
      </c>
      <c r="D48" s="3" t="s">
        <v>154</v>
      </c>
      <c r="E48" s="3"/>
      <c r="F48" s="5">
        <v>30.376526666666663</v>
      </c>
      <c r="G48" s="5">
        <v>20.502300000000041</v>
      </c>
      <c r="H48" s="3"/>
      <c r="I48" s="5">
        <v>130.86890235294109</v>
      </c>
      <c r="M48" s="1">
        <v>152.49870254777056</v>
      </c>
      <c r="N48" s="1">
        <v>621.94600000000003</v>
      </c>
    </row>
    <row r="49" spans="1:14" ht="24.6" x14ac:dyDescent="0.3">
      <c r="A49" s="6" t="s">
        <v>9</v>
      </c>
      <c r="B49" s="6" t="s">
        <v>51</v>
      </c>
      <c r="C49" s="6" t="s">
        <v>71</v>
      </c>
      <c r="D49" s="3" t="s">
        <v>155</v>
      </c>
      <c r="E49" s="3">
        <v>1.0581792666666667</v>
      </c>
      <c r="F49" s="5">
        <v>0.55555555555555558</v>
      </c>
      <c r="G49" s="5">
        <v>0</v>
      </c>
      <c r="H49" s="3">
        <v>0.18498527272727275</v>
      </c>
      <c r="I49" s="5">
        <v>0</v>
      </c>
      <c r="J49" s="1">
        <v>0.64499955555555555</v>
      </c>
      <c r="K49" s="1">
        <v>0.43630799999999997</v>
      </c>
      <c r="L49" s="1">
        <v>0.98247184999999992</v>
      </c>
      <c r="M49" s="1">
        <v>0</v>
      </c>
      <c r="N49" s="1">
        <v>0</v>
      </c>
    </row>
    <row r="50" spans="1:14" ht="43.2" x14ac:dyDescent="0.3">
      <c r="A50" s="12" t="s">
        <v>206</v>
      </c>
      <c r="B50" s="1" t="s">
        <v>207</v>
      </c>
      <c r="C50" s="1" t="s">
        <v>208</v>
      </c>
      <c r="L50" s="1">
        <v>0</v>
      </c>
    </row>
    <row r="51" spans="1:14" ht="24.6" x14ac:dyDescent="0.3">
      <c r="A51" s="6" t="s">
        <v>16</v>
      </c>
      <c r="B51" s="6" t="s">
        <v>134</v>
      </c>
      <c r="C51" s="6" t="s">
        <v>78</v>
      </c>
      <c r="D51" s="3" t="s">
        <v>135</v>
      </c>
      <c r="E51" s="3">
        <v>1.1516466666666668E-2</v>
      </c>
      <c r="F51" s="5">
        <v>1.072038888888889</v>
      </c>
      <c r="G51" s="5">
        <v>0</v>
      </c>
      <c r="H51" s="3">
        <v>3.3871909090909087</v>
      </c>
      <c r="I51" s="5">
        <v>0.2191711764705882</v>
      </c>
      <c r="J51" s="1">
        <v>1.110427111111111</v>
      </c>
      <c r="K51" s="1">
        <v>0</v>
      </c>
      <c r="L51" s="1">
        <v>1.0940827</v>
      </c>
      <c r="M51" s="1">
        <v>0.47463821656050953</v>
      </c>
      <c r="N51" s="1">
        <v>0</v>
      </c>
    </row>
    <row r="52" spans="1:14" ht="36.6" x14ac:dyDescent="0.3">
      <c r="A52" s="3" t="s">
        <v>24</v>
      </c>
      <c r="B52" s="3" t="s">
        <v>86</v>
      </c>
      <c r="C52" s="3" t="s">
        <v>91</v>
      </c>
      <c r="D52" s="3" t="s">
        <v>153</v>
      </c>
      <c r="E52" s="3"/>
      <c r="F52" s="5">
        <v>18.591354444444441</v>
      </c>
      <c r="G52" s="5">
        <v>13.065600000000003</v>
      </c>
      <c r="H52" s="3"/>
      <c r="I52" s="5">
        <v>83.20616647058803</v>
      </c>
      <c r="M52" s="1">
        <v>96.693557961783185</v>
      </c>
      <c r="N52" s="1">
        <v>368.92849999999999</v>
      </c>
    </row>
    <row r="53" spans="1:14" ht="24.6" x14ac:dyDescent="0.3">
      <c r="A53" s="6" t="s">
        <v>3</v>
      </c>
      <c r="B53" s="6" t="s">
        <v>45</v>
      </c>
      <c r="C53" s="6" t="s">
        <v>65</v>
      </c>
      <c r="D53" s="3" t="s">
        <v>152</v>
      </c>
      <c r="E53" s="3">
        <v>0</v>
      </c>
      <c r="F53" s="5">
        <v>0</v>
      </c>
      <c r="G53" s="3">
        <v>0</v>
      </c>
      <c r="H53" s="3">
        <v>0</v>
      </c>
      <c r="I53" s="5">
        <v>0</v>
      </c>
      <c r="J53" s="1">
        <v>0</v>
      </c>
      <c r="K53" s="1">
        <v>0</v>
      </c>
      <c r="L53" s="1">
        <v>-1.0940827</v>
      </c>
      <c r="M53" s="1">
        <v>0</v>
      </c>
      <c r="N53" s="1">
        <v>0</v>
      </c>
    </row>
    <row r="54" spans="1:14" x14ac:dyDescent="0.3">
      <c r="A54" s="10" t="s">
        <v>169</v>
      </c>
      <c r="B54" s="3"/>
      <c r="C54" s="3" t="s">
        <v>175</v>
      </c>
      <c r="D54" s="3"/>
      <c r="E54" s="3">
        <v>1.9863220666666672</v>
      </c>
      <c r="F54" s="5">
        <v>0.84750933333333345</v>
      </c>
      <c r="G54" s="5">
        <v>0.59481999999999913</v>
      </c>
      <c r="H54" s="3">
        <v>4.5874797272727283</v>
      </c>
      <c r="I54" s="5">
        <v>3.7921587058823536</v>
      </c>
      <c r="J54" s="1">
        <v>0.28058811111111109</v>
      </c>
      <c r="K54" s="1">
        <v>0.67798099999999994</v>
      </c>
      <c r="L54" s="1">
        <v>1.0690674</v>
      </c>
      <c r="M54" s="1">
        <v>4.3581671337579584</v>
      </c>
    </row>
    <row r="55" spans="1:14" x14ac:dyDescent="0.3">
      <c r="A55" s="13" t="s">
        <v>209</v>
      </c>
      <c r="C55" s="1" t="s">
        <v>210</v>
      </c>
      <c r="E55">
        <v>3.7537616666666671</v>
      </c>
      <c r="F55" s="1">
        <v>0</v>
      </c>
      <c r="G55" s="1">
        <v>0</v>
      </c>
      <c r="H55" s="1">
        <v>0.46009818200000002</v>
      </c>
      <c r="I55" s="1">
        <v>0</v>
      </c>
      <c r="J55" s="1">
        <v>7.3194888888888885</v>
      </c>
      <c r="K55" s="1">
        <v>19.728899999999999</v>
      </c>
      <c r="L55" s="1">
        <v>1.6034815000000002</v>
      </c>
      <c r="M55" s="1">
        <v>0</v>
      </c>
    </row>
  </sheetData>
  <autoFilter ref="A1:N1" xr:uid="{81A1AD51-B04D-4F94-B9F4-12DCDAC5FC51}">
    <sortState xmlns:xlrd2="http://schemas.microsoft.com/office/spreadsheetml/2017/richdata2" ref="A2:N92">
      <sortCondition ref="A1"/>
    </sortState>
  </autoFilter>
  <conditionalFormatting sqref="E2:N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" r:id="rId1" display="Enzime_@biologsaida.xlsx" xr:uid="{CFE8C87C-3E9C-4890-BB33-014739A2F3E3}"/>
  </hyperlinks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3145-33FB-46DF-9D35-9CD9E8BC6476}">
  <dimension ref="A1:M51"/>
  <sheetViews>
    <sheetView tabSelected="1" workbookViewId="0">
      <selection activeCell="M13" sqref="M13"/>
    </sheetView>
  </sheetViews>
  <sheetFormatPr defaultRowHeight="14.4" x14ac:dyDescent="0.3"/>
  <sheetData>
    <row r="1" spans="1:13" x14ac:dyDescent="0.3">
      <c r="A1">
        <f>IF('União de todos'!E3&gt;0,'União de todos'!E3,-'União de todos'!E3)</f>
        <v>9.522433333333332</v>
      </c>
      <c r="B1">
        <f>IF('União de todos'!F3&gt;0,'União de todos'!F3,-'União de todos'!F3)</f>
        <v>0</v>
      </c>
      <c r="C1">
        <f>IF('União de todos'!G3&gt;0,'União de todos'!G3,-'União de todos'!G3)</f>
        <v>0.46009400000000023</v>
      </c>
      <c r="D1">
        <f>IF('União de todos'!H3&gt;0,'União de todos'!H3,-'União de todos'!H3)</f>
        <v>0</v>
      </c>
      <c r="E1">
        <f>IF('União de todos'!I3&gt;0,'União de todos'!I3,-'União de todos'!I3)</f>
        <v>0</v>
      </c>
      <c r="F1">
        <f>IF('União de todos'!J3&gt;0,'União de todos'!J3,-'União de todos'!J3)</f>
        <v>0</v>
      </c>
      <c r="G1">
        <f>IF('União de todos'!K3&gt;0,'União de todos'!K3,-'União de todos'!K3)</f>
        <v>16.661799999999999</v>
      </c>
      <c r="H1">
        <f>IF('União de todos'!L3&gt;0,'União de todos'!L3,-'União de todos'!L3)</f>
        <v>0.52456999999999998</v>
      </c>
      <c r="I1">
        <f>IF('União de todos'!M3&gt;0,'União de todos'!M3,-'União de todos'!M3)</f>
        <v>0</v>
      </c>
      <c r="J1">
        <f>IF('União de todos'!N3&gt;0,'União de todos'!N3,-'União de todos'!N3)</f>
        <v>0</v>
      </c>
    </row>
    <row r="2" spans="1:13" x14ac:dyDescent="0.3">
      <c r="A2">
        <f>IF('União de todos'!E4&gt;0,'União de todos'!E4,-'União de todos'!E4)</f>
        <v>2.6557437666666663</v>
      </c>
      <c r="B2">
        <f>IF('União de todos'!F4&gt;0,'União de todos'!F4,-'União de todos'!F4)</f>
        <v>0</v>
      </c>
      <c r="C2">
        <f>IF('União de todos'!G4&gt;0,'União de todos'!G4,-'União de todos'!G4)</f>
        <v>0</v>
      </c>
      <c r="D2">
        <f>IF('União de todos'!H4&gt;0,'União de todos'!H4,-'União de todos'!H4)</f>
        <v>0</v>
      </c>
      <c r="E2">
        <f>IF('União de todos'!I4&gt;0,'União de todos'!I4,-'União de todos'!I4)</f>
        <v>0</v>
      </c>
      <c r="F2">
        <f>IF('União de todos'!J4&gt;0,'União de todos'!J4,-'União de todos'!J4)</f>
        <v>0</v>
      </c>
      <c r="G2">
        <f>IF('União de todos'!K4&gt;0,'União de todos'!K4,-'União de todos'!K4)</f>
        <v>0</v>
      </c>
      <c r="H2">
        <f>IF('União de todos'!L4&gt;0,'União de todos'!L4,-'União de todos'!L4)</f>
        <v>0</v>
      </c>
      <c r="I2">
        <f>IF('União de todos'!M4&gt;0,'União de todos'!M4,-'União de todos'!M4)</f>
        <v>0</v>
      </c>
      <c r="J2">
        <f>IF('União de todos'!N4&gt;0,'União de todos'!N4,-'União de todos'!N4)</f>
        <v>0</v>
      </c>
    </row>
    <row r="3" spans="1:13" x14ac:dyDescent="0.3">
      <c r="A3">
        <f>IF('União de todos'!E5&gt;0,'União de todos'!E5,-'União de todos'!E5)</f>
        <v>0</v>
      </c>
      <c r="B3">
        <f>IF('União de todos'!F5&gt;0,'União de todos'!F5,-'União de todos'!F5)</f>
        <v>0</v>
      </c>
      <c r="C3">
        <f>IF('União de todos'!G5&gt;0,'União de todos'!G5,-'União de todos'!G5)</f>
        <v>0</v>
      </c>
      <c r="D3">
        <f>IF('União de todos'!H5&gt;0,'União de todos'!H5,-'União de todos'!H5)</f>
        <v>0</v>
      </c>
      <c r="E3">
        <f>IF('União de todos'!I5&gt;0,'União de todos'!I5,-'União de todos'!I5)</f>
        <v>0</v>
      </c>
      <c r="F3">
        <f>IF('União de todos'!J5&gt;0,'União de todos'!J5,-'União de todos'!J5)</f>
        <v>0</v>
      </c>
      <c r="G3">
        <f>IF('União de todos'!K5&gt;0,'União de todos'!K5,-'União de todos'!K5)</f>
        <v>0</v>
      </c>
      <c r="H3">
        <f>IF('União de todos'!L5&gt;0,'União de todos'!L5,-'União de todos'!L5)</f>
        <v>0</v>
      </c>
      <c r="I3">
        <f>IF('União de todos'!M5&gt;0,'União de todos'!M5,-'União de todos'!M5)</f>
        <v>0</v>
      </c>
      <c r="J3">
        <f>IF('União de todos'!N5&gt;0,'União de todos'!N5,-'União de todos'!N5)</f>
        <v>19.032170000000001</v>
      </c>
    </row>
    <row r="4" spans="1:13" x14ac:dyDescent="0.3">
      <c r="A4">
        <f>IF('União de todos'!E6&gt;0,'União de todos'!E6,-'União de todos'!E6)</f>
        <v>0</v>
      </c>
      <c r="B4">
        <f>IF('União de todos'!F6&gt;0,'União de todos'!F6,-'União de todos'!F6)</f>
        <v>0</v>
      </c>
      <c r="C4">
        <f>IF('União de todos'!G6&gt;0,'União de todos'!G6,-'União de todos'!G6)</f>
        <v>0.53396999999999895</v>
      </c>
      <c r="D4">
        <f>IF('União de todos'!H6&gt;0,'União de todos'!H6,-'União de todos'!H6)</f>
        <v>0</v>
      </c>
      <c r="E4">
        <f>IF('União de todos'!I6&gt;0,'União de todos'!I6,-'União de todos'!I6)</f>
        <v>3.4954438823529417</v>
      </c>
      <c r="F4">
        <f>IF('União de todos'!J6&gt;0,'União de todos'!J6,-'União de todos'!J6)</f>
        <v>0</v>
      </c>
      <c r="G4">
        <f>IF('União de todos'!K6&gt;0,'União de todos'!K6,-'União de todos'!K6)</f>
        <v>0</v>
      </c>
      <c r="H4">
        <f>IF('União de todos'!L6&gt;0,'União de todos'!L6,-'União de todos'!L6)</f>
        <v>8.7963699999999996</v>
      </c>
      <c r="I4">
        <f>IF('União de todos'!M6&gt;0,'União de todos'!M6,-'União de todos'!M6)</f>
        <v>0</v>
      </c>
      <c r="J4">
        <f>IF('União de todos'!N6&gt;0,'União de todos'!N6,-'União de todos'!N6)</f>
        <v>34.389800000000001</v>
      </c>
    </row>
    <row r="5" spans="1:13" x14ac:dyDescent="0.3">
      <c r="A5">
        <f>IF('União de todos'!E7&gt;0,'União de todos'!E7,-'União de todos'!E7)</f>
        <v>0</v>
      </c>
      <c r="B5">
        <f>IF('União de todos'!F7&gt;0,'União de todos'!F7,-'União de todos'!F7)</f>
        <v>0</v>
      </c>
      <c r="C5">
        <f>IF('União de todos'!G7&gt;0,'União de todos'!G7,-'União de todos'!G7)</f>
        <v>0</v>
      </c>
      <c r="D5">
        <f>IF('União de todos'!H7&gt;0,'União de todos'!H7,-'União de todos'!H7)</f>
        <v>0</v>
      </c>
      <c r="E5">
        <f>IF('União de todos'!I7&gt;0,'União de todos'!I7,-'União de todos'!I7)</f>
        <v>0</v>
      </c>
      <c r="F5">
        <f>IF('União de todos'!J7&gt;0,'União de todos'!J7,-'União de todos'!J7)</f>
        <v>0</v>
      </c>
      <c r="G5">
        <f>IF('União de todos'!K7&gt;0,'União de todos'!K7,-'União de todos'!K7)</f>
        <v>0</v>
      </c>
      <c r="H5">
        <f>IF('União de todos'!L7&gt;0,'União de todos'!L7,-'União de todos'!L7)</f>
        <v>101.34900450000001</v>
      </c>
      <c r="I5">
        <f>IF('União de todos'!M7&gt;0,'União de todos'!M7,-'União de todos'!M7)</f>
        <v>0</v>
      </c>
      <c r="J5">
        <f>IF('União de todos'!N7&gt;0,'União de todos'!N7,-'União de todos'!N7)</f>
        <v>194.82335</v>
      </c>
    </row>
    <row r="6" spans="1:13" x14ac:dyDescent="0.3">
      <c r="A6">
        <f>IF('União de todos'!E8&gt;0,'União de todos'!E8,-'União de todos'!E8)</f>
        <v>0</v>
      </c>
      <c r="B6">
        <f>IF('União de todos'!F8&gt;0,'União de todos'!F8,-'União de todos'!F8)</f>
        <v>0</v>
      </c>
      <c r="C6">
        <f>IF('União de todos'!G8&gt;0,'União de todos'!G8,-'União de todos'!G8)</f>
        <v>0.46009400000000023</v>
      </c>
      <c r="D6">
        <f>IF('União de todos'!H8&gt;0,'União de todos'!H8,-'União de todos'!H8)</f>
        <v>0</v>
      </c>
      <c r="E6">
        <f>IF('União de todos'!I8&gt;0,'União de todos'!I8,-'União de todos'!I8)</f>
        <v>0</v>
      </c>
      <c r="F6">
        <f>IF('União de todos'!J8&gt;0,'União de todos'!J8,-'União de todos'!J8)</f>
        <v>0</v>
      </c>
      <c r="G6">
        <f>IF('União de todos'!K8&gt;0,'União de todos'!K8,-'União de todos'!K8)</f>
        <v>0</v>
      </c>
      <c r="H6">
        <f>IF('União de todos'!L8&gt;0,'União de todos'!L8,-'União de todos'!L8)</f>
        <v>0</v>
      </c>
      <c r="I6">
        <f>IF('União de todos'!M8&gt;0,'União de todos'!M8,-'União de todos'!M8)</f>
        <v>0</v>
      </c>
      <c r="J6">
        <f>IF('União de todos'!N8&gt;0,'União de todos'!N8,-'União de todos'!N8)</f>
        <v>0</v>
      </c>
    </row>
    <row r="7" spans="1:13" x14ac:dyDescent="0.3">
      <c r="A7">
        <f>IF('União de todos'!E9&gt;0,'União de todos'!E9,-'União de todos'!E9)</f>
        <v>11.387503266666663</v>
      </c>
      <c r="B7">
        <f>IF('União de todos'!F9&gt;0,'União de todos'!F9,-'União de todos'!F9)</f>
        <v>1.1556151111111115</v>
      </c>
      <c r="C7">
        <f>IF('União de todos'!G9&gt;0,'União de todos'!G9,-'União de todos'!G9)</f>
        <v>1.2444200000000016</v>
      </c>
      <c r="D7">
        <f>IF('União de todos'!H9&gt;0,'União de todos'!H9,-'União de todos'!H9)</f>
        <v>21.548674854545457</v>
      </c>
      <c r="E7">
        <f>IF('União de todos'!I9&gt;0,'União de todos'!I9,-'União de todos'!I9)</f>
        <v>0</v>
      </c>
      <c r="F7">
        <f>IF('União de todos'!J9&gt;0,'União de todos'!J9,-'União de todos'!J9)</f>
        <v>0.63036077777777777</v>
      </c>
      <c r="G7">
        <f>IF('União de todos'!K9&gt;0,'União de todos'!K9,-'União de todos'!K9)</f>
        <v>2.8579599999999998</v>
      </c>
      <c r="H7">
        <f>IF('União de todos'!L9&gt;0,'União de todos'!L9,-'União de todos'!L9)</f>
        <v>5.5509195000000009</v>
      </c>
      <c r="I7">
        <f>IF('União de todos'!M9&gt;0,'União de todos'!M9,-'União de todos'!M9)</f>
        <v>0</v>
      </c>
      <c r="J7">
        <f>IF('União de todos'!N9&gt;0,'União de todos'!N9,-'União de todos'!N9)</f>
        <v>128.66485</v>
      </c>
    </row>
    <row r="8" spans="1:13" x14ac:dyDescent="0.3">
      <c r="A8">
        <f>IF('União de todos'!E10&gt;0,'União de todos'!E10,-'União de todos'!E10)</f>
        <v>0</v>
      </c>
      <c r="B8">
        <f>IF('União de todos'!F10&gt;0,'União de todos'!F10,-'União de todos'!F10)</f>
        <v>0</v>
      </c>
      <c r="C8">
        <f>IF('União de todos'!G10&gt;0,'União de todos'!G10,-'União de todos'!G10)</f>
        <v>0.64175199999999877</v>
      </c>
      <c r="D8">
        <f>IF('União de todos'!H10&gt;0,'União de todos'!H10,-'União de todos'!H10)</f>
        <v>0</v>
      </c>
      <c r="E8">
        <f>IF('União de todos'!I10&gt;0,'União de todos'!I10,-'União de todos'!I10)</f>
        <v>4.0913542705882362</v>
      </c>
      <c r="F8">
        <f>IF('União de todos'!J10&gt;0,'União de todos'!J10,-'União de todos'!J10)</f>
        <v>0</v>
      </c>
      <c r="G8">
        <f>IF('União de todos'!K10&gt;0,'União de todos'!K10,-'União de todos'!K10)</f>
        <v>0</v>
      </c>
      <c r="H8">
        <f>IF('União de todos'!L10&gt;0,'União de todos'!L10,-'União de todos'!L10)</f>
        <v>0</v>
      </c>
      <c r="I8">
        <f>IF('União de todos'!M10&gt;0,'União de todos'!M10,-'União de todos'!M10)</f>
        <v>4.7020199490445878</v>
      </c>
      <c r="J8">
        <f>IF('União de todos'!N10&gt;0,'União de todos'!N10,-'União de todos'!N10)</f>
        <v>19.032170000000001</v>
      </c>
    </row>
    <row r="9" spans="1:13" x14ac:dyDescent="0.3">
      <c r="A9">
        <f>IF('União de todos'!E11&gt;0,'União de todos'!E11,-'União de todos'!E11)</f>
        <v>0.49667053333333339</v>
      </c>
      <c r="B9">
        <f>IF('União de todos'!F11&gt;0,'União de todos'!F11,-'União de todos'!F11)</f>
        <v>0</v>
      </c>
      <c r="C9">
        <f>IF('União de todos'!G11&gt;0,'União de todos'!G11,-'União de todos'!G11)</f>
        <v>0</v>
      </c>
      <c r="D9">
        <f>IF('União de todos'!H11&gt;0,'União de todos'!H11,-'União de todos'!H11)</f>
        <v>0</v>
      </c>
      <c r="E9">
        <f>IF('União de todos'!I11&gt;0,'União de todos'!I11,-'União de todos'!I11)</f>
        <v>0</v>
      </c>
      <c r="F9">
        <f>IF('União de todos'!J11&gt;0,'União de todos'!J11,-'União de todos'!J11)</f>
        <v>4.4722000000000005E-2</v>
      </c>
      <c r="G9">
        <f>IF('União de todos'!K11&gt;0,'União de todos'!K11,-'União de todos'!K11)</f>
        <v>0</v>
      </c>
      <c r="H9">
        <f>IF('União de todos'!L11&gt;0,'União de todos'!L11,-'União de todos'!L11)</f>
        <v>9.36591855</v>
      </c>
      <c r="I9">
        <f>IF('União de todos'!M11&gt;0,'União de todos'!M11,-'União de todos'!M11)</f>
        <v>0</v>
      </c>
      <c r="J9">
        <f>IF('União de todos'!N11&gt;0,'União de todos'!N11,-'União de todos'!N11)</f>
        <v>0</v>
      </c>
    </row>
    <row r="10" spans="1:13" x14ac:dyDescent="0.3">
      <c r="A10">
        <f>IF('União de todos'!E12&gt;0,'União de todos'!E12,-'União de todos'!E12)</f>
        <v>7.0018330000000031</v>
      </c>
      <c r="B10">
        <f>IF('União de todos'!F12&gt;0,'União de todos'!F12,-'União de todos'!F12)</f>
        <v>7.8425599999999998</v>
      </c>
      <c r="C10">
        <f>IF('União de todos'!G12&gt;0,'União de todos'!G12,-'União de todos'!G12)</f>
        <v>6.5531899999999856</v>
      </c>
      <c r="D10">
        <f>IF('União de todos'!H12&gt;0,'União de todos'!H12,-'União de todos'!H12)</f>
        <v>0</v>
      </c>
      <c r="E10">
        <f>IF('União de todos'!I12&gt;0,'União de todos'!I12,-'União de todos'!I12)</f>
        <v>0</v>
      </c>
      <c r="F10">
        <f>IF('União de todos'!J12&gt;0,'União de todos'!J12,-'União de todos'!J12)</f>
        <v>4.5145555555555578E-2</v>
      </c>
      <c r="G10">
        <f>IF('União de todos'!K12&gt;0,'União de todos'!K12,-'União de todos'!K12)</f>
        <v>6.5531899999999998</v>
      </c>
      <c r="H10">
        <f>IF('União de todos'!L12&gt;0,'União de todos'!L12,-'União de todos'!L12)</f>
        <v>8.8386009200000011</v>
      </c>
      <c r="I10">
        <f>IF('União de todos'!M12&gt;0,'União de todos'!M12,-'União de todos'!M12)</f>
        <v>43.535873439490466</v>
      </c>
      <c r="J10">
        <f>IF('União de todos'!N12&gt;0,'União de todos'!N12,-'União de todos'!N12)</f>
        <v>0</v>
      </c>
      <c r="M10">
        <f>AVERAGE(A1:J51)</f>
        <v>11.636593570428303</v>
      </c>
    </row>
    <row r="11" spans="1:13" x14ac:dyDescent="0.3">
      <c r="A11">
        <f>IF('União de todos'!E13&gt;0,'União de todos'!E13,-'União de todos'!E13)</f>
        <v>0</v>
      </c>
      <c r="B11">
        <f>IF('União de todos'!F13&gt;0,'União de todos'!F13,-'União de todos'!F13)</f>
        <v>0</v>
      </c>
      <c r="C11">
        <f>IF('União de todos'!G13&gt;0,'União de todos'!G13,-'União de todos'!G13)</f>
        <v>0.64175199999999877</v>
      </c>
      <c r="D11">
        <f>IF('União de todos'!H13&gt;0,'União de todos'!H13,-'União de todos'!H13)</f>
        <v>0</v>
      </c>
      <c r="E11">
        <f>IF('União de todos'!I13&gt;0,'União de todos'!I13,-'União de todos'!I13)</f>
        <v>0</v>
      </c>
      <c r="F11">
        <f>IF('União de todos'!J13&gt;0,'União de todos'!J13,-'União de todos'!J13)</f>
        <v>0</v>
      </c>
      <c r="G11">
        <f>IF('União de todos'!K13&gt;0,'União de todos'!K13,-'União de todos'!K13)</f>
        <v>0</v>
      </c>
      <c r="H11">
        <f>IF('União de todos'!L13&gt;0,'União de todos'!L13,-'União de todos'!L13)</f>
        <v>0</v>
      </c>
      <c r="I11">
        <f>IF('União de todos'!M13&gt;0,'União de todos'!M13,-'União de todos'!M13)</f>
        <v>0</v>
      </c>
      <c r="J11">
        <f>IF('União de todos'!N13&gt;0,'União de todos'!N13,-'União de todos'!N13)</f>
        <v>0</v>
      </c>
    </row>
    <row r="12" spans="1:13" x14ac:dyDescent="0.3">
      <c r="A12">
        <f>IF('União de todos'!E14&gt;0,'União de todos'!E14,-'União de todos'!E14)</f>
        <v>0</v>
      </c>
      <c r="B12">
        <f>IF('União de todos'!F14&gt;0,'União de todos'!F14,-'União de todos'!F14)</f>
        <v>0</v>
      </c>
      <c r="C12">
        <f>IF('União de todos'!G14&gt;0,'União de todos'!G14,-'União de todos'!G14)</f>
        <v>0</v>
      </c>
      <c r="D12">
        <f>IF('União de todos'!H14&gt;0,'União de todos'!H14,-'União de todos'!H14)</f>
        <v>0</v>
      </c>
      <c r="E12">
        <f>IF('União de todos'!I14&gt;0,'União de todos'!I14,-'União de todos'!I14)</f>
        <v>0</v>
      </c>
      <c r="F12">
        <f>IF('União de todos'!J14&gt;0,'União de todos'!J14,-'União de todos'!J14)</f>
        <v>0</v>
      </c>
      <c r="G12">
        <f>IF('União de todos'!K14&gt;0,'União de todos'!K14,-'União de todos'!K14)</f>
        <v>0</v>
      </c>
      <c r="H12">
        <f>IF('União de todos'!L14&gt;0,'União de todos'!L14,-'União de todos'!L14)</f>
        <v>3.4710419999999997</v>
      </c>
      <c r="I12">
        <f>IF('União de todos'!M14&gt;0,'União de todos'!M14,-'União de todos'!M14)</f>
        <v>0</v>
      </c>
      <c r="J12">
        <f>IF('União de todos'!N14&gt;0,'União de todos'!N14,-'União de todos'!N14)</f>
        <v>0</v>
      </c>
      <c r="M12">
        <f>LARGE(A1:J51,1)</f>
        <v>621.94600000000003</v>
      </c>
    </row>
    <row r="13" spans="1:13" x14ac:dyDescent="0.3">
      <c r="A13">
        <f>IF('União de todos'!E15&gt;0,'União de todos'!E15,-'União de todos'!E15)</f>
        <v>0</v>
      </c>
      <c r="B13">
        <f>IF('União de todos'!F15&gt;0,'União de todos'!F15,-'União de todos'!F15)</f>
        <v>0</v>
      </c>
      <c r="C13">
        <f>IF('União de todos'!G15&gt;0,'União de todos'!G15,-'União de todos'!G15)</f>
        <v>3.7518300000000018</v>
      </c>
      <c r="D13">
        <f>IF('União de todos'!H15&gt;0,'União de todos'!H15,-'União de todos'!H15)</f>
        <v>0</v>
      </c>
      <c r="E13">
        <f>IF('União de todos'!I15&gt;0,'União de todos'!I15,-'União de todos'!I15)</f>
        <v>0</v>
      </c>
      <c r="F13">
        <f>IF('União de todos'!J15&gt;0,'União de todos'!J15,-'União de todos'!J15)</f>
        <v>0</v>
      </c>
      <c r="G13">
        <f>IF('União de todos'!K15&gt;0,'União de todos'!K15,-'União de todos'!K15)</f>
        <v>0</v>
      </c>
      <c r="H13">
        <f>IF('União de todos'!L15&gt;0,'União de todos'!L15,-'União de todos'!L15)</f>
        <v>0</v>
      </c>
      <c r="I13">
        <f>IF('União de todos'!M15&gt;0,'União de todos'!M15,-'União de todos'!M15)</f>
        <v>0</v>
      </c>
      <c r="J13">
        <f>IF('União de todos'!N15&gt;0,'União de todos'!N15,-'União de todos'!N15)</f>
        <v>9.6942699999999995</v>
      </c>
    </row>
    <row r="14" spans="1:13" x14ac:dyDescent="0.3">
      <c r="A14">
        <f>IF('União de todos'!E16&gt;0,'União de todos'!E16,-'União de todos'!E16)</f>
        <v>0</v>
      </c>
      <c r="B14">
        <f>IF('União de todos'!F16&gt;0,'União de todos'!F16,-'União de todos'!F16)</f>
        <v>0</v>
      </c>
      <c r="C14">
        <f>IF('União de todos'!G16&gt;0,'União de todos'!G16,-'União de todos'!G16)</f>
        <v>0.53396999999999895</v>
      </c>
      <c r="D14">
        <f>IF('União de todos'!H16&gt;0,'União de todos'!H16,-'União de todos'!H16)</f>
        <v>0</v>
      </c>
      <c r="E14">
        <f>IF('União de todos'!I16&gt;0,'União de todos'!I16,-'União de todos'!I16)</f>
        <v>3.4498333529411771</v>
      </c>
      <c r="F14">
        <f>IF('União de todos'!J16&gt;0,'União de todos'!J16,-'União de todos'!J16)</f>
        <v>0</v>
      </c>
      <c r="G14">
        <f>IF('União de todos'!K16&gt;0,'União de todos'!K16,-'União de todos'!K16)</f>
        <v>0</v>
      </c>
      <c r="H14">
        <f>IF('União de todos'!L16&gt;0,'União de todos'!L16,-'União de todos'!L16)</f>
        <v>0</v>
      </c>
      <c r="I14">
        <f>IF('União de todos'!M16&gt;0,'União de todos'!M16,-'União de todos'!M16)</f>
        <v>3.2817214649681485</v>
      </c>
      <c r="J14">
        <f>IF('União de todos'!N16&gt;0,'União de todos'!N16,-'União de todos'!N16)</f>
        <v>25.112805000000002</v>
      </c>
    </row>
    <row r="15" spans="1:13" x14ac:dyDescent="0.3">
      <c r="A15">
        <f>IF('União de todos'!E17&gt;0,'União de todos'!E17,-'União de todos'!E17)</f>
        <v>0.70387325666666656</v>
      </c>
      <c r="B15">
        <f>IF('União de todos'!F17&gt;0,'União de todos'!F17,-'União de todos'!F17)</f>
        <v>5.1480092888888898</v>
      </c>
      <c r="C15">
        <f>IF('União de todos'!G17&gt;0,'União de todos'!G17,-'União de todos'!G17)</f>
        <v>4.3279699999999952</v>
      </c>
      <c r="D15">
        <f>IF('União de todos'!H17&gt;0,'União de todos'!H17,-'União de todos'!H17)</f>
        <v>22.990425199999997</v>
      </c>
      <c r="E15">
        <f>IF('União de todos'!I17&gt;0,'União de todos'!I17,-'União de todos'!I17)</f>
        <v>27.224721529411717</v>
      </c>
      <c r="F15">
        <f>IF('União de todos'!J17&gt;0,'União de todos'!J17,-'União de todos'!J17)</f>
        <v>0.21936270000000002</v>
      </c>
      <c r="G15">
        <f>IF('União de todos'!K17&gt;0,'União de todos'!K17,-'União de todos'!K17)</f>
        <v>4.3279699999999997</v>
      </c>
      <c r="H15">
        <f>IF('União de todos'!L17&gt;0,'União de todos'!L17,-'União de todos'!L17)</f>
        <v>0.72488090000000005</v>
      </c>
      <c r="I15">
        <f>IF('União de todos'!M17&gt;0,'União de todos'!M17,-'União de todos'!M17)</f>
        <v>29.465841719745168</v>
      </c>
      <c r="J15">
        <f>IF('União de todos'!N17&gt;0,'União de todos'!N17,-'União de todos'!N17)</f>
        <v>45.33475</v>
      </c>
    </row>
    <row r="16" spans="1:13" x14ac:dyDescent="0.3">
      <c r="A16">
        <f>IF('União de todos'!E18&gt;0,'União de todos'!E18,-'União de todos'!E18)</f>
        <v>0</v>
      </c>
      <c r="B16">
        <f>IF('União de todos'!F18&gt;0,'União de todos'!F18,-'União de todos'!F18)</f>
        <v>0</v>
      </c>
      <c r="C16">
        <f>IF('União de todos'!G18&gt;0,'União de todos'!G18,-'União de todos'!G18)</f>
        <v>0.55008999999999963</v>
      </c>
      <c r="D16">
        <f>IF('União de todos'!H18&gt;0,'União de todos'!H18,-'União de todos'!H18)</f>
        <v>0</v>
      </c>
      <c r="E16">
        <f>IF('União de todos'!I18&gt;0,'União de todos'!I18,-'União de todos'!I18)</f>
        <v>3.5079898823529421</v>
      </c>
      <c r="F16">
        <f>IF('União de todos'!J18&gt;0,'União de todos'!J18,-'União de todos'!J18)</f>
        <v>0</v>
      </c>
      <c r="G16">
        <f>IF('União de todos'!K18&gt;0,'União de todos'!K18,-'União de todos'!K18)</f>
        <v>0</v>
      </c>
      <c r="H16">
        <f>IF('União de todos'!L18&gt;0,'União de todos'!L18,-'União de todos'!L18)</f>
        <v>0</v>
      </c>
      <c r="I16">
        <f>IF('União de todos'!M18&gt;0,'União de todos'!M18,-'União de todos'!M18)</f>
        <v>0</v>
      </c>
      <c r="J16">
        <f>IF('União de todos'!N18&gt;0,'União de todos'!N18,-'União de todos'!N18)</f>
        <v>6.5586700000000002</v>
      </c>
    </row>
    <row r="17" spans="1:10" x14ac:dyDescent="0.3">
      <c r="A17">
        <f>IF('União de todos'!E19&gt;0,'União de todos'!E19,-'União de todos'!E19)</f>
        <v>0</v>
      </c>
      <c r="B17">
        <f>IF('União de todos'!F19&gt;0,'União de todos'!F19,-'União de todos'!F19)</f>
        <v>0</v>
      </c>
      <c r="C17">
        <f>IF('União de todos'!G19&gt;0,'União de todos'!G19,-'União de todos'!G19)</f>
        <v>3.7518300000000018</v>
      </c>
      <c r="D17">
        <f>IF('União de todos'!H19&gt;0,'União de todos'!H19,-'União de todos'!H19)</f>
        <v>0</v>
      </c>
      <c r="E17">
        <f>IF('União de todos'!I19&gt;0,'União de todos'!I19,-'União de todos'!I19)</f>
        <v>0</v>
      </c>
      <c r="F17">
        <f>IF('União de todos'!J19&gt;0,'União de todos'!J19,-'União de todos'!J19)</f>
        <v>0</v>
      </c>
      <c r="G17">
        <f>IF('União de todos'!K19&gt;0,'União de todos'!K19,-'União de todos'!K19)</f>
        <v>0</v>
      </c>
      <c r="H17">
        <f>IF('União de todos'!L19&gt;0,'União de todos'!L19,-'União de todos'!L19)</f>
        <v>0</v>
      </c>
      <c r="I17">
        <f>IF('União de todos'!M19&gt;0,'União de todos'!M19,-'União de todos'!M19)</f>
        <v>0</v>
      </c>
      <c r="J17">
        <f>IF('União de todos'!N19&gt;0,'União de todos'!N19,-'União de todos'!N19)</f>
        <v>9.6942699999999995</v>
      </c>
    </row>
    <row r="18" spans="1:10" x14ac:dyDescent="0.3">
      <c r="A18">
        <f>IF('União de todos'!E20&gt;0,'União de todos'!E20,-'União de todos'!E20)</f>
        <v>2.1365162333333325</v>
      </c>
      <c r="B18">
        <f>IF('União de todos'!F20&gt;0,'União de todos'!F20,-'União de todos'!F20)</f>
        <v>0.81727277777777774</v>
      </c>
      <c r="C18">
        <f>IF('União de todos'!G20&gt;0,'União de todos'!G20,-'União de todos'!G20)</f>
        <v>0.53396999999999895</v>
      </c>
      <c r="D18">
        <f>IF('União de todos'!H20&gt;0,'União de todos'!H20,-'União de todos'!H20)</f>
        <v>0</v>
      </c>
      <c r="E18">
        <f>IF('União de todos'!I20&gt;0,'União de todos'!I20,-'União de todos'!I20)</f>
        <v>0</v>
      </c>
      <c r="F18">
        <f>IF('União de todos'!J20&gt;0,'União de todos'!J20,-'União de todos'!J20)</f>
        <v>0.34706188888888889</v>
      </c>
      <c r="G18">
        <f>IF('União de todos'!K20&gt;0,'União de todos'!K20,-'União de todos'!K20)</f>
        <v>0.36303099999999999</v>
      </c>
      <c r="H18">
        <f>IF('União de todos'!L20&gt;0,'União de todos'!L20,-'União de todos'!L20)</f>
        <v>1.4023979999999996</v>
      </c>
      <c r="I18">
        <f>IF('União de todos'!M20&gt;0,'União de todos'!M20,-'União de todos'!M20)</f>
        <v>0</v>
      </c>
      <c r="J18">
        <f>IF('União de todos'!N20&gt;0,'União de todos'!N20,-'União de todos'!N20)</f>
        <v>6.5586700000000002</v>
      </c>
    </row>
    <row r="19" spans="1:10" x14ac:dyDescent="0.3">
      <c r="A19">
        <f>IF('União de todos'!E21&gt;0,'União de todos'!E21,-'União de todos'!E21)</f>
        <v>0</v>
      </c>
      <c r="B19">
        <f>IF('União de todos'!F21&gt;0,'União de todos'!F21,-'União de todos'!F21)</f>
        <v>0</v>
      </c>
      <c r="C19">
        <f>IF('União de todos'!G21&gt;0,'União de todos'!G21,-'União de todos'!G21)</f>
        <v>10.314100000000021</v>
      </c>
      <c r="D19">
        <f>IF('União de todos'!H21&gt;0,'União de todos'!H21,-'União de todos'!H21)</f>
        <v>0</v>
      </c>
      <c r="E19">
        <f>IF('União de todos'!I21&gt;0,'União de todos'!I21,-'União de todos'!I21)</f>
        <v>64.930267647058812</v>
      </c>
      <c r="F19">
        <f>IF('União de todos'!J21&gt;0,'União de todos'!J21,-'União de todos'!J21)</f>
        <v>0</v>
      </c>
      <c r="G19">
        <f>IF('União de todos'!K21&gt;0,'União de todos'!K21,-'União de todos'!K21)</f>
        <v>0</v>
      </c>
      <c r="H19">
        <f>IF('União de todos'!L21&gt;0,'União de todos'!L21,-'União de todos'!L21)</f>
        <v>0</v>
      </c>
      <c r="I19">
        <f>IF('União de todos'!M21&gt;0,'União de todos'!M21,-'União de todos'!M21)</f>
        <v>71.664995541401325</v>
      </c>
      <c r="J19">
        <f>IF('União de todos'!N21&gt;0,'União de todos'!N21,-'União de todos'!N21)</f>
        <v>111.53475</v>
      </c>
    </row>
    <row r="20" spans="1:10" x14ac:dyDescent="0.3">
      <c r="A20">
        <f>IF('União de todos'!E22&gt;0,'União de todos'!E22,-'União de todos'!E22)</f>
        <v>2.747824233333334</v>
      </c>
      <c r="B20">
        <f>IF('União de todos'!F22&gt;0,'União de todos'!F22,-'União de todos'!F22)</f>
        <v>0</v>
      </c>
      <c r="C20">
        <f>IF('União de todos'!G22&gt;0,'União de todos'!G22,-'União de todos'!G22)</f>
        <v>0</v>
      </c>
      <c r="D20">
        <f>IF('União de todos'!H22&gt;0,'União de todos'!H22,-'União de todos'!H22)</f>
        <v>0</v>
      </c>
      <c r="E20">
        <f>IF('União de todos'!I22&gt;0,'União de todos'!I22,-'União de todos'!I22)</f>
        <v>0</v>
      </c>
      <c r="F20">
        <f>IF('União de todos'!J22&gt;0,'União de todos'!J22,-'União de todos'!J22)</f>
        <v>0</v>
      </c>
      <c r="G20">
        <f>IF('União de todos'!K22&gt;0,'União de todos'!K22,-'União de todos'!K22)</f>
        <v>0</v>
      </c>
      <c r="H20">
        <f>IF('União de todos'!L22&gt;0,'União de todos'!L22,-'União de todos'!L22)</f>
        <v>0</v>
      </c>
      <c r="I20">
        <f>IF('União de todos'!M22&gt;0,'União de todos'!M22,-'União de todos'!M22)</f>
        <v>0</v>
      </c>
      <c r="J20">
        <f>IF('União de todos'!N22&gt;0,'União de todos'!N22,-'União de todos'!N22)</f>
        <v>0</v>
      </c>
    </row>
    <row r="21" spans="1:10" x14ac:dyDescent="0.3">
      <c r="A21">
        <f>IF('União de todos'!E23&gt;0,'União de todos'!E23,-'União de todos'!E23)</f>
        <v>0</v>
      </c>
      <c r="B21">
        <f>IF('União de todos'!F23&gt;0,'União de todos'!F23,-'União de todos'!F23)</f>
        <v>0</v>
      </c>
      <c r="C21">
        <f>IF('União de todos'!G23&gt;0,'União de todos'!G23,-'União de todos'!G23)</f>
        <v>3.7518300000000018</v>
      </c>
      <c r="D21">
        <f>IF('União de todos'!H23&gt;0,'União de todos'!H23,-'União de todos'!H23)</f>
        <v>0</v>
      </c>
      <c r="E21">
        <f>IF('União de todos'!I23&gt;0,'União de todos'!I23,-'União de todos'!I23)</f>
        <v>0</v>
      </c>
      <c r="F21">
        <f>IF('União de todos'!J23&gt;0,'União de todos'!J23,-'União de todos'!J23)</f>
        <v>0</v>
      </c>
      <c r="G21">
        <f>IF('União de todos'!K23&gt;0,'União de todos'!K23,-'União de todos'!K23)</f>
        <v>0</v>
      </c>
      <c r="H21">
        <f>IF('União de todos'!L23&gt;0,'União de todos'!L23,-'União de todos'!L23)</f>
        <v>0</v>
      </c>
      <c r="I21">
        <f>IF('União de todos'!M23&gt;0,'União de todos'!M23,-'União de todos'!M23)</f>
        <v>0</v>
      </c>
      <c r="J21">
        <f>IF('União de todos'!N23&gt;0,'União de todos'!N23,-'União de todos'!N23)</f>
        <v>9.6942699999999995</v>
      </c>
    </row>
    <row r="22" spans="1:10" x14ac:dyDescent="0.3">
      <c r="A22">
        <f>IF('União de todos'!E24&gt;0,'União de todos'!E24,-'União de todos'!E24)</f>
        <v>0</v>
      </c>
      <c r="B22">
        <f>IF('União de todos'!F24&gt;0,'União de todos'!F24,-'União de todos'!F24)</f>
        <v>0</v>
      </c>
      <c r="C22">
        <f>IF('União de todos'!G24&gt;0,'União de todos'!G24,-'União de todos'!G24)</f>
        <v>0</v>
      </c>
      <c r="D22">
        <f>IF('União de todos'!H24&gt;0,'União de todos'!H24,-'União de todos'!H24)</f>
        <v>0</v>
      </c>
      <c r="E22">
        <f>IF('União de todos'!I24&gt;0,'União de todos'!I24,-'União de todos'!I24)</f>
        <v>0</v>
      </c>
      <c r="F22">
        <f>IF('União de todos'!J24&gt;0,'União de todos'!J24,-'União de todos'!J24)</f>
        <v>0</v>
      </c>
      <c r="G22">
        <f>IF('União de todos'!K24&gt;0,'União de todos'!K24,-'União de todos'!K24)</f>
        <v>0</v>
      </c>
      <c r="H22">
        <f>IF('União de todos'!L24&gt;0,'União de todos'!L24,-'União de todos'!L24)</f>
        <v>0</v>
      </c>
      <c r="I22">
        <f>IF('União de todos'!M24&gt;0,'União de todos'!M24,-'União de todos'!M24)</f>
        <v>0</v>
      </c>
      <c r="J22">
        <f>IF('União de todos'!N24&gt;0,'União de todos'!N24,-'União de todos'!N24)</f>
        <v>194.82335</v>
      </c>
    </row>
    <row r="23" spans="1:10" x14ac:dyDescent="0.3">
      <c r="A23">
        <f>IF('União de todos'!E25&gt;0,'União de todos'!E25,-'União de todos'!E25)</f>
        <v>0</v>
      </c>
      <c r="B23">
        <f>IF('União de todos'!F25&gt;0,'União de todos'!F25,-'União de todos'!F25)</f>
        <v>0</v>
      </c>
      <c r="C23">
        <f>IF('União de todos'!G25&gt;0,'União de todos'!G25,-'União de todos'!G25)</f>
        <v>0.64175199999999877</v>
      </c>
      <c r="D23">
        <f>IF('União de todos'!H25&gt;0,'União de todos'!H25,-'União de todos'!H25)</f>
        <v>0</v>
      </c>
      <c r="E23">
        <f>IF('União de todos'!I25&gt;0,'União de todos'!I25,-'União de todos'!I25)</f>
        <v>4.0913542705882362</v>
      </c>
      <c r="F23">
        <f>IF('União de todos'!J25&gt;0,'União de todos'!J25,-'União de todos'!J25)</f>
        <v>0</v>
      </c>
      <c r="G23">
        <f>IF('União de todos'!K25&gt;0,'União de todos'!K25,-'União de todos'!K25)</f>
        <v>0</v>
      </c>
      <c r="H23">
        <f>IF('União de todos'!L25&gt;0,'União de todos'!L25,-'União de todos'!L25)</f>
        <v>0</v>
      </c>
      <c r="I23">
        <f>IF('União de todos'!M25&gt;0,'União de todos'!M25,-'União de todos'!M25)</f>
        <v>4.7020199490445878</v>
      </c>
      <c r="J23">
        <f>IF('União de todos'!N25&gt;0,'União de todos'!N25,-'União de todos'!N25)</f>
        <v>19.032170000000001</v>
      </c>
    </row>
    <row r="24" spans="1:10" x14ac:dyDescent="0.3">
      <c r="A24">
        <f>IF('União de todos'!E26&gt;0,'União de todos'!E26,-'União de todos'!E26)</f>
        <v>6.9228793333333316</v>
      </c>
      <c r="B24">
        <f>IF('União de todos'!F26&gt;0,'União de todos'!F26,-'União de todos'!F26)</f>
        <v>0</v>
      </c>
      <c r="C24">
        <f>IF('União de todos'!G26&gt;0,'União de todos'!G26,-'União de todos'!G26)</f>
        <v>10.314100000000021</v>
      </c>
      <c r="D24">
        <f>IF('União de todos'!H26&gt;0,'União de todos'!H26,-'União de todos'!H26)</f>
        <v>0</v>
      </c>
      <c r="E24">
        <f>IF('União de todos'!I26&gt;0,'União de todos'!I26,-'União de todos'!I26)</f>
        <v>64.930267647058812</v>
      </c>
      <c r="F24">
        <f>IF('União de todos'!J26&gt;0,'União de todos'!J26,-'União de todos'!J26)</f>
        <v>0</v>
      </c>
      <c r="G24">
        <f>IF('União de todos'!K26&gt;0,'União de todos'!K26,-'União de todos'!K26)</f>
        <v>0</v>
      </c>
      <c r="H24">
        <f>IF('União de todos'!L26&gt;0,'União de todos'!L26,-'União de todos'!L26)</f>
        <v>7.2377182399999995</v>
      </c>
      <c r="I24">
        <f>IF('União de todos'!M26&gt;0,'União de todos'!M26,-'União de todos'!M26)</f>
        <v>71.664995541401325</v>
      </c>
      <c r="J24">
        <f>IF('União de todos'!N26&gt;0,'União de todos'!N26,-'União de todos'!N26)</f>
        <v>111.53475</v>
      </c>
    </row>
    <row r="25" spans="1:10" x14ac:dyDescent="0.3">
      <c r="A25">
        <f>IF('União de todos'!E27&gt;0,'União de todos'!E27,-'União de todos'!E27)</f>
        <v>7.0018330000000031</v>
      </c>
      <c r="B25">
        <f>IF('União de todos'!F27&gt;0,'União de todos'!F27,-'União de todos'!F27)</f>
        <v>7.8425599999999998</v>
      </c>
      <c r="C25">
        <f>IF('União de todos'!G27&gt;0,'União de todos'!G27,-'União de todos'!G27)</f>
        <v>6.5531899999999856</v>
      </c>
      <c r="D25">
        <f>IF('União de todos'!H27&gt;0,'União de todos'!H27,-'União de todos'!H27)</f>
        <v>0</v>
      </c>
      <c r="E25">
        <f>IF('União de todos'!I27&gt;0,'União de todos'!I27,-'União de todos'!I27)</f>
        <v>0</v>
      </c>
      <c r="F25">
        <f>IF('União de todos'!J27&gt;0,'União de todos'!J27,-'União de todos'!J27)</f>
        <v>4.5145555555555578E-2</v>
      </c>
      <c r="G25">
        <f>IF('União de todos'!K27&gt;0,'União de todos'!K27,-'União de todos'!K27)</f>
        <v>2.5060199999999999</v>
      </c>
      <c r="H25">
        <f>IF('União de todos'!L27&gt;0,'União de todos'!L27,-'União de todos'!L27)</f>
        <v>4.1916173000000008</v>
      </c>
      <c r="I25">
        <f>IF('União de todos'!M27&gt;0,'União de todos'!M27,-'União de todos'!M27)</f>
        <v>43.535873439490466</v>
      </c>
      <c r="J25">
        <f>IF('União de todos'!N27&gt;0,'União de todos'!N27,-'União de todos'!N27)</f>
        <v>0</v>
      </c>
    </row>
    <row r="26" spans="1:10" x14ac:dyDescent="0.3">
      <c r="A26">
        <f>IF('União de todos'!E28&gt;0,'União de todos'!E28,-'União de todos'!E28)</f>
        <v>0</v>
      </c>
      <c r="B26">
        <f>IF('União de todos'!F28&gt;0,'União de todos'!F28,-'União de todos'!F28)</f>
        <v>0</v>
      </c>
      <c r="C26">
        <f>IF('União de todos'!G28&gt;0,'União de todos'!G28,-'União de todos'!G28)</f>
        <v>0.53396999999999895</v>
      </c>
      <c r="D26">
        <f>IF('União de todos'!H28&gt;0,'União de todos'!H28,-'União de todos'!H28)</f>
        <v>0</v>
      </c>
      <c r="E26">
        <f>IF('União de todos'!I28&gt;0,'União de todos'!I28,-'União de todos'!I28)</f>
        <v>0</v>
      </c>
      <c r="F26">
        <f>IF('União de todos'!J28&gt;0,'União de todos'!J28,-'União de todos'!J28)</f>
        <v>0</v>
      </c>
      <c r="G26">
        <f>IF('União de todos'!K28&gt;0,'União de todos'!K28,-'União de todos'!K28)</f>
        <v>0</v>
      </c>
      <c r="H26">
        <f>IF('União de todos'!L28&gt;0,'União de todos'!L28,-'União de todos'!L28)</f>
        <v>0</v>
      </c>
      <c r="I26">
        <f>IF('União de todos'!M28&gt;0,'União de todos'!M28,-'União de todos'!M28)</f>
        <v>0</v>
      </c>
      <c r="J26">
        <f>IF('União de todos'!N28&gt;0,'União de todos'!N28,-'União de todos'!N28)</f>
        <v>6.5586700000000002</v>
      </c>
    </row>
    <row r="27" spans="1:10" x14ac:dyDescent="0.3">
      <c r="A27">
        <f>IF('União de todos'!E29&gt;0,'União de todos'!E29,-'União de todos'!E29)</f>
        <v>1.5505136999999998</v>
      </c>
      <c r="B27">
        <f>IF('União de todos'!F29&gt;0,'União de todos'!F29,-'União de todos'!F29)</f>
        <v>0</v>
      </c>
      <c r="C27">
        <f>IF('União de todos'!G29&gt;0,'União de todos'!G29,-'União de todos'!G29)</f>
        <v>0</v>
      </c>
      <c r="D27">
        <f>IF('União de todos'!H29&gt;0,'União de todos'!H29,-'União de todos'!H29)</f>
        <v>0</v>
      </c>
      <c r="E27">
        <f>IF('União de todos'!I29&gt;0,'União de todos'!I29,-'União de todos'!I29)</f>
        <v>0</v>
      </c>
      <c r="F27">
        <f>IF('União de todos'!J29&gt;0,'União de todos'!J29,-'União de todos'!J29)</f>
        <v>0</v>
      </c>
      <c r="G27">
        <f>IF('União de todos'!K29&gt;0,'União de todos'!K29,-'União de todos'!K29)</f>
        <v>0</v>
      </c>
      <c r="H27">
        <f>IF('União de todos'!L29&gt;0,'União de todos'!L29,-'União de todos'!L29)</f>
        <v>5.2775615</v>
      </c>
      <c r="I27">
        <f>IF('União de todos'!M29&gt;0,'União de todos'!M29,-'União de todos'!M29)</f>
        <v>0</v>
      </c>
      <c r="J27">
        <f>IF('União de todos'!N29&gt;0,'União de todos'!N29,-'União de todos'!N29)</f>
        <v>0</v>
      </c>
    </row>
    <row r="28" spans="1:10" x14ac:dyDescent="0.3">
      <c r="A28">
        <f>IF('União de todos'!E30&gt;0,'União de todos'!E30,-'União de todos'!E30)</f>
        <v>0</v>
      </c>
      <c r="B28">
        <f>IF('União de todos'!F30&gt;0,'União de todos'!F30,-'União de todos'!F30)</f>
        <v>0</v>
      </c>
      <c r="C28">
        <f>IF('União de todos'!G30&gt;0,'União de todos'!G30,-'União de todos'!G30)</f>
        <v>0</v>
      </c>
      <c r="D28">
        <f>IF('União de todos'!H30&gt;0,'União de todos'!H30,-'União de todos'!H30)</f>
        <v>0</v>
      </c>
      <c r="E28">
        <f>IF('União de todos'!I30&gt;0,'União de todos'!I30,-'União de todos'!I30)</f>
        <v>0</v>
      </c>
      <c r="F28">
        <f>IF('União de todos'!J30&gt;0,'União de todos'!J30,-'União de todos'!J30)</f>
        <v>0</v>
      </c>
      <c r="G28">
        <f>IF('União de todos'!K30&gt;0,'União de todos'!K30,-'União de todos'!K30)</f>
        <v>0</v>
      </c>
      <c r="H28">
        <f>IF('União de todos'!L30&gt;0,'União de todos'!L30,-'União de todos'!L30)</f>
        <v>0</v>
      </c>
      <c r="I28">
        <f>IF('União de todos'!M30&gt;0,'União de todos'!M30,-'União de todos'!M30)</f>
        <v>0</v>
      </c>
      <c r="J28">
        <f>IF('União de todos'!N30&gt;0,'União de todos'!N30,-'União de todos'!N30)</f>
        <v>9.2770700000000001</v>
      </c>
    </row>
    <row r="29" spans="1:10" x14ac:dyDescent="0.3">
      <c r="A29">
        <f>IF('União de todos'!E31&gt;0,'União de todos'!E31,-'União de todos'!E31)</f>
        <v>1.1973127000000006</v>
      </c>
      <c r="B29">
        <f>IF('União de todos'!F31&gt;0,'União de todos'!F31,-'União de todos'!F31)</f>
        <v>0</v>
      </c>
      <c r="C29">
        <f>IF('União de todos'!G31&gt;0,'União de todos'!G31,-'União de todos'!G31)</f>
        <v>0</v>
      </c>
      <c r="D29">
        <f>IF('União de todos'!H31&gt;0,'União de todos'!H31,-'União de todos'!H31)</f>
        <v>0</v>
      </c>
      <c r="E29">
        <f>IF('União de todos'!I31&gt;0,'União de todos'!I31,-'União de todos'!I31)</f>
        <v>0</v>
      </c>
      <c r="F29">
        <f>IF('União de todos'!J31&gt;0,'União de todos'!J31,-'União de todos'!J31)</f>
        <v>0</v>
      </c>
      <c r="G29">
        <f>IF('União de todos'!K31&gt;0,'União de todos'!K31,-'União de todos'!K31)</f>
        <v>0</v>
      </c>
      <c r="H29">
        <f>IF('União de todos'!L31&gt;0,'União de todos'!L31,-'União de todos'!L31)</f>
        <v>4.1916173000000008</v>
      </c>
      <c r="I29">
        <f>IF('União de todos'!M31&gt;0,'União de todos'!M31,-'União de todos'!M31)</f>
        <v>0</v>
      </c>
      <c r="J29">
        <f>IF('União de todos'!N31&gt;0,'União de todos'!N31,-'União de todos'!N31)</f>
        <v>9.2770700000000001</v>
      </c>
    </row>
    <row r="30" spans="1:10" x14ac:dyDescent="0.3">
      <c r="A30">
        <f>IF('União de todos'!E32&gt;0,'União de todos'!E32,-'União de todos'!E32)</f>
        <v>1.1973127000000006</v>
      </c>
      <c r="B30">
        <f>IF('União de todos'!F32&gt;0,'União de todos'!F32,-'União de todos'!F32)</f>
        <v>0</v>
      </c>
      <c r="C30">
        <f>IF('União de todos'!G32&gt;0,'União de todos'!G32,-'União de todos'!G32)</f>
        <v>0</v>
      </c>
      <c r="D30">
        <f>IF('União de todos'!H32&gt;0,'União de todos'!H32,-'União de todos'!H32)</f>
        <v>0</v>
      </c>
      <c r="E30">
        <f>IF('União de todos'!I32&gt;0,'União de todos'!I32,-'União de todos'!I32)</f>
        <v>0</v>
      </c>
      <c r="F30">
        <f>IF('União de todos'!J32&gt;0,'União de todos'!J32,-'União de todos'!J32)</f>
        <v>0</v>
      </c>
      <c r="G30">
        <f>IF('União de todos'!K32&gt;0,'União de todos'!K32,-'União de todos'!K32)</f>
        <v>0</v>
      </c>
      <c r="H30">
        <f>IF('União de todos'!L32&gt;0,'União de todos'!L32,-'União de todos'!L32)</f>
        <v>1.6269456000000002</v>
      </c>
      <c r="I30">
        <f>IF('União de todos'!M32&gt;0,'União de todos'!M32,-'União de todos'!M32)</f>
        <v>0</v>
      </c>
      <c r="J30">
        <f>IF('União de todos'!N32&gt;0,'União de todos'!N32,-'União de todos'!N32)</f>
        <v>9.2770700000000001</v>
      </c>
    </row>
    <row r="31" spans="1:10" x14ac:dyDescent="0.3">
      <c r="A31">
        <f>IF('União de todos'!E33&gt;0,'União de todos'!E33,-'União de todos'!E33)</f>
        <v>0</v>
      </c>
      <c r="B31">
        <f>IF('União de todos'!F33&gt;0,'União de todos'!F33,-'União de todos'!F33)</f>
        <v>0</v>
      </c>
      <c r="C31">
        <f>IF('União de todos'!G33&gt;0,'União de todos'!G33,-'União de todos'!G33)</f>
        <v>0</v>
      </c>
      <c r="D31">
        <f>IF('União de todos'!H33&gt;0,'União de todos'!H33,-'União de todos'!H33)</f>
        <v>0</v>
      </c>
      <c r="E31">
        <f>IF('União de todos'!I33&gt;0,'União de todos'!I33,-'União de todos'!I33)</f>
        <v>0</v>
      </c>
      <c r="F31">
        <f>IF('União de todos'!J33&gt;0,'União de todos'!J33,-'União de todos'!J33)</f>
        <v>0</v>
      </c>
      <c r="G31">
        <f>IF('União de todos'!K33&gt;0,'União de todos'!K33,-'União de todos'!K33)</f>
        <v>0</v>
      </c>
      <c r="H31">
        <f>IF('União de todos'!L33&gt;0,'União de todos'!L33,-'União de todos'!L33)</f>
        <v>0</v>
      </c>
      <c r="I31">
        <f>IF('União de todos'!M33&gt;0,'União de todos'!M33,-'União de todos'!M33)</f>
        <v>0</v>
      </c>
      <c r="J31">
        <f>IF('União de todos'!N33&gt;0,'União de todos'!N33,-'União de todos'!N33)</f>
        <v>19.032170000000001</v>
      </c>
    </row>
    <row r="32" spans="1:10" x14ac:dyDescent="0.3">
      <c r="A32">
        <f>IF('União de todos'!E34&gt;0,'União de todos'!E34,-'União de todos'!E34)</f>
        <v>0</v>
      </c>
      <c r="B32">
        <f>IF('União de todos'!F34&gt;0,'União de todos'!F34,-'União de todos'!F34)</f>
        <v>0</v>
      </c>
      <c r="C32">
        <f>IF('União de todos'!G34&gt;0,'União de todos'!G34,-'União de todos'!G34)</f>
        <v>0.55008999999999963</v>
      </c>
      <c r="D32">
        <f>IF('União de todos'!H34&gt;0,'União de todos'!H34,-'União de todos'!H34)</f>
        <v>0</v>
      </c>
      <c r="E32">
        <f>IF('União de todos'!I34&gt;0,'União de todos'!I34,-'União de todos'!I34)</f>
        <v>3.5079898823529421</v>
      </c>
      <c r="F32">
        <f>IF('União de todos'!J34&gt;0,'União de todos'!J34,-'União de todos'!J34)</f>
        <v>0</v>
      </c>
      <c r="G32">
        <f>IF('União de todos'!K34&gt;0,'União de todos'!K34,-'União de todos'!K34)</f>
        <v>0</v>
      </c>
      <c r="H32">
        <f>IF('União de todos'!L34&gt;0,'União de todos'!L34,-'União de todos'!L34)</f>
        <v>0</v>
      </c>
      <c r="I32">
        <f>IF('União de todos'!M34&gt;0,'União de todos'!M34,-'União de todos'!M34)</f>
        <v>0</v>
      </c>
      <c r="J32">
        <f>IF('União de todos'!N34&gt;0,'União de todos'!N34,-'União de todos'!N34)</f>
        <v>6.5586700000000002</v>
      </c>
    </row>
    <row r="33" spans="1:10" x14ac:dyDescent="0.3">
      <c r="A33">
        <f>IF('União de todos'!E35&gt;0,'União de todos'!E35,-'União de todos'!E35)</f>
        <v>0</v>
      </c>
      <c r="B33">
        <f>IF('União de todos'!F35&gt;0,'União de todos'!F35,-'União de todos'!F35)</f>
        <v>0</v>
      </c>
      <c r="C33">
        <f>IF('União de todos'!G35&gt;0,'União de todos'!G35,-'União de todos'!G35)</f>
        <v>1.6119599999999984E-2</v>
      </c>
      <c r="D33">
        <f>IF('União de todos'!H35&gt;0,'União de todos'!H35,-'União de todos'!H35)</f>
        <v>0</v>
      </c>
      <c r="E33">
        <f>IF('União de todos'!I35&gt;0,'União de todos'!I35,-'União de todos'!I35)</f>
        <v>0</v>
      </c>
      <c r="F33">
        <f>IF('União de todos'!J35&gt;0,'União de todos'!J35,-'União de todos'!J35)</f>
        <v>0</v>
      </c>
      <c r="G33">
        <f>IF('União de todos'!K35&gt;0,'União de todos'!K35,-'União de todos'!K35)</f>
        <v>0</v>
      </c>
      <c r="H33">
        <f>IF('União de todos'!L35&gt;0,'União de todos'!L35,-'União de todos'!L35)</f>
        <v>0</v>
      </c>
      <c r="I33">
        <f>IF('União de todos'!M35&gt;0,'União de todos'!M35,-'União de todos'!M35)</f>
        <v>0</v>
      </c>
      <c r="J33">
        <f>IF('União de todos'!N35&gt;0,'União de todos'!N35,-'União de todos'!N35)</f>
        <v>0</v>
      </c>
    </row>
    <row r="34" spans="1:10" x14ac:dyDescent="0.3">
      <c r="A34">
        <f>IF('União de todos'!E36&gt;0,'União de todos'!E36,-'União de todos'!E36)</f>
        <v>0</v>
      </c>
      <c r="B34">
        <f>IF('União de todos'!F36&gt;0,'União de todos'!F36,-'União de todos'!F36)</f>
        <v>0</v>
      </c>
      <c r="C34">
        <f>IF('União de todos'!G36&gt;0,'União de todos'!G36,-'União de todos'!G36)</f>
        <v>1.6119599999999984E-2</v>
      </c>
      <c r="D34">
        <f>IF('União de todos'!H36&gt;0,'União de todos'!H36,-'União de todos'!H36)</f>
        <v>0</v>
      </c>
      <c r="E34">
        <f>IF('União de todos'!I36&gt;0,'União de todos'!I36,-'União de todos'!I36)</f>
        <v>0</v>
      </c>
      <c r="F34">
        <f>IF('União de todos'!J36&gt;0,'União de todos'!J36,-'União de todos'!J36)</f>
        <v>0</v>
      </c>
      <c r="G34">
        <f>IF('União de todos'!K36&gt;0,'União de todos'!K36,-'União de todos'!K36)</f>
        <v>0</v>
      </c>
      <c r="H34">
        <f>IF('União de todos'!L36&gt;0,'União de todos'!L36,-'União de todos'!L36)</f>
        <v>0</v>
      </c>
      <c r="I34">
        <f>IF('União de todos'!M36&gt;0,'União de todos'!M36,-'União de todos'!M36)</f>
        <v>0</v>
      </c>
      <c r="J34">
        <f>IF('União de todos'!N36&gt;0,'União de todos'!N36,-'União de todos'!N36)</f>
        <v>0</v>
      </c>
    </row>
    <row r="35" spans="1:10" x14ac:dyDescent="0.3">
      <c r="A35">
        <f>IF('União de todos'!E37&gt;0,'União de todos'!E37,-'União de todos'!E37)</f>
        <v>22.367753999999994</v>
      </c>
      <c r="B35">
        <f>IF('União de todos'!F37&gt;0,'União de todos'!F37,-'União de todos'!F37)</f>
        <v>10.717773333333334</v>
      </c>
      <c r="C35">
        <f>IF('União de todos'!G37&gt;0,'União de todos'!G37,-'União de todos'!G37)</f>
        <v>7.5222199999999937</v>
      </c>
      <c r="D35">
        <f>IF('União de todos'!H37&gt;0,'União de todos'!H37,-'União de todos'!H37)</f>
        <v>56.931041818181825</v>
      </c>
      <c r="E35">
        <f>IF('União de todos'!I37&gt;0,'União de todos'!I37,-'União de todos'!I37)</f>
        <v>47.956389176470566</v>
      </c>
      <c r="F35">
        <f>IF('União de todos'!J37&gt;0,'União de todos'!J37,-'União de todos'!J37)</f>
        <v>3.5483733333333332</v>
      </c>
      <c r="G35">
        <f>IF('União de todos'!K37&gt;0,'União de todos'!K37,-'União de todos'!K37)</f>
        <v>5.1141399999999999</v>
      </c>
      <c r="H35">
        <f>IF('União de todos'!L37&gt;0,'União de todos'!L37,-'União de todos'!L37)</f>
        <v>2.8957548500000003</v>
      </c>
      <c r="I35">
        <f>IF('União de todos'!M37&gt;0,'União de todos'!M37,-'União de todos'!M37)</f>
        <v>55.114243439490458</v>
      </c>
      <c r="J35">
        <f>IF('União de todos'!N37&gt;0,'União de todos'!N37,-'União de todos'!N37)</f>
        <v>223.08329999999998</v>
      </c>
    </row>
    <row r="36" spans="1:10" x14ac:dyDescent="0.3">
      <c r="A36">
        <f>IF('União de todos'!E38&gt;0,'União de todos'!E38,-'União de todos'!E38)</f>
        <v>0</v>
      </c>
      <c r="B36">
        <f>IF('União de todos'!F38&gt;0,'União de todos'!F38,-'União de todos'!F38)</f>
        <v>0</v>
      </c>
      <c r="C36">
        <f>IF('União de todos'!G38&gt;0,'União de todos'!G38,-'União de todos'!G38)</f>
        <v>5</v>
      </c>
      <c r="D36">
        <f>IF('União de todos'!H38&gt;0,'União de todos'!H38,-'União de todos'!H38)</f>
        <v>0</v>
      </c>
      <c r="E36">
        <f>IF('União de todos'!I38&gt;0,'União de todos'!I38,-'União de todos'!I38)</f>
        <v>31.51008294117646</v>
      </c>
      <c r="F36">
        <f>IF('União de todos'!J38&gt;0,'União de todos'!J38,-'União de todos'!J38)</f>
        <v>0</v>
      </c>
      <c r="G36">
        <f>IF('União de todos'!K38&gt;0,'União de todos'!K38,-'União de todos'!K38)</f>
        <v>0</v>
      </c>
      <c r="H36">
        <f>IF('União de todos'!L38&gt;0,'União de todos'!L38,-'União de todos'!L38)</f>
        <v>0</v>
      </c>
      <c r="I36">
        <f>IF('União de todos'!M38&gt;0,'União de todos'!M38,-'União de todos'!M38)</f>
        <v>0</v>
      </c>
      <c r="J36">
        <f>IF('União de todos'!N38&gt;0,'União de todos'!N38,-'União de todos'!N38)</f>
        <v>55.509749999999997</v>
      </c>
    </row>
    <row r="37" spans="1:10" x14ac:dyDescent="0.3">
      <c r="A37">
        <f>IF('União de todos'!E39&gt;0,'União de todos'!E39,-'União de todos'!E39)</f>
        <v>0</v>
      </c>
      <c r="B37">
        <f>IF('União de todos'!F39&gt;0,'União de todos'!F39,-'União de todos'!F39)</f>
        <v>3.5725917777777778</v>
      </c>
      <c r="C37">
        <f>IF('União de todos'!G39&gt;0,'União de todos'!G39,-'União de todos'!G39)</f>
        <v>2.5074099999999953</v>
      </c>
      <c r="D37">
        <f>IF('União de todos'!H39&gt;0,'União de todos'!H39,-'União de todos'!H39)</f>
        <v>0</v>
      </c>
      <c r="E37">
        <f>IF('União de todos'!I39&gt;0,'União de todos'!I39,-'União de todos'!I39)</f>
        <v>15.985463411764698</v>
      </c>
      <c r="F37">
        <f>IF('União de todos'!J39&gt;0,'União de todos'!J39,-'União de todos'!J39)</f>
        <v>1.1827907777777777</v>
      </c>
      <c r="G37">
        <f>IF('União de todos'!K39&gt;0,'União de todos'!K39,-'União de todos'!K39)</f>
        <v>2.8579599999999998</v>
      </c>
      <c r="H37">
        <f>IF('União de todos'!L39&gt;0,'União de todos'!L39,-'União de todos'!L39)</f>
        <v>0</v>
      </c>
      <c r="I37">
        <f>IF('União de todos'!M39&gt;0,'União de todos'!M39,-'União de todos'!M39)</f>
        <v>18.371414076433101</v>
      </c>
      <c r="J37">
        <f>IF('União de todos'!N39&gt;0,'União de todos'!N39,-'União de todos'!N39)</f>
        <v>74.361099999999993</v>
      </c>
    </row>
    <row r="38" spans="1:10" x14ac:dyDescent="0.3">
      <c r="A38">
        <f>IF('União de todos'!E40&gt;0,'União de todos'!E40,-'União de todos'!E40)</f>
        <v>103.82185333333334</v>
      </c>
      <c r="B38">
        <f>IF('União de todos'!F40&gt;0,'União de todos'!F40,-'União de todos'!F40)</f>
        <v>19.213754444444444</v>
      </c>
      <c r="C38">
        <f>IF('União de todos'!G40&gt;0,'União de todos'!G40,-'União de todos'!G40)</f>
        <v>13.507500000000014</v>
      </c>
      <c r="D38">
        <f>IF('União de todos'!H40&gt;0,'União de todos'!H40,-'União de todos'!H40)</f>
        <v>83.165031818181831</v>
      </c>
      <c r="E38">
        <f>IF('União de todos'!I40&gt;0,'União de todos'!I40,-'União de todos'!I40)</f>
        <v>85.619178823529381</v>
      </c>
      <c r="F38">
        <f>IF('União de todos'!J40&gt;0,'União de todos'!J40,-'União de todos'!J40)</f>
        <v>26.333316666666668</v>
      </c>
      <c r="G38">
        <f>IF('União de todos'!K40&gt;0,'União de todos'!K40,-'União de todos'!K40)</f>
        <v>18.027699999999999</v>
      </c>
      <c r="H38">
        <f>IF('União de todos'!L40&gt;0,'União de todos'!L40,-'União de todos'!L40)</f>
        <v>1.4002630499999997</v>
      </c>
      <c r="I38">
        <f>IF('União de todos'!M40&gt;0,'União de todos'!M40,-'União de todos'!M40)</f>
        <v>99.449092356687899</v>
      </c>
      <c r="J38">
        <f>IF('União de todos'!N40&gt;0,'União de todos'!N40,-'União de todos'!N40)</f>
        <v>196.48520000000002</v>
      </c>
    </row>
    <row r="39" spans="1:10" x14ac:dyDescent="0.3">
      <c r="A39">
        <f>IF('União de todos'!E41&gt;0,'União de todos'!E41,-'União de todos'!E41)</f>
        <v>9.0539007333333306</v>
      </c>
      <c r="B39">
        <f>IF('União de todos'!F41&gt;0,'União de todos'!F41,-'União de todos'!F41)</f>
        <v>4.4164276666666673</v>
      </c>
      <c r="C39">
        <f>IF('União de todos'!G41&gt;0,'União de todos'!G41,-'União de todos'!G41)</f>
        <v>2.3422199999999984</v>
      </c>
      <c r="D39">
        <f>IF('União de todos'!H41&gt;0,'União de todos'!H41,-'União de todos'!H41)</f>
        <v>50.998233181818179</v>
      </c>
      <c r="E39">
        <f>IF('União de todos'!I41&gt;0,'União de todos'!I41,-'União de todos'!I41)</f>
        <v>15.555336823529455</v>
      </c>
      <c r="F39">
        <f>IF('União de todos'!J41&gt;0,'União de todos'!J41,-'União de todos'!J41)</f>
        <v>1.147794</v>
      </c>
      <c r="G39">
        <f>IF('União de todos'!K41&gt;0,'União de todos'!K41,-'União de todos'!K41)</f>
        <v>7.9327100000000002</v>
      </c>
      <c r="H39">
        <f>IF('União de todos'!L41&gt;0,'União de todos'!L41,-'União de todos'!L41)</f>
        <v>2.6128070000000001</v>
      </c>
      <c r="I39">
        <f>IF('União de todos'!M41&gt;0,'União de todos'!M41,-'União de todos'!M41)</f>
        <v>18.11748547770706</v>
      </c>
      <c r="J39">
        <f>IF('União de todos'!N41&gt;0,'União de todos'!N41,-'União de todos'!N41)</f>
        <v>255.0085</v>
      </c>
    </row>
    <row r="40" spans="1:10" x14ac:dyDescent="0.3">
      <c r="A40">
        <f>IF('União de todos'!E42&gt;0,'União de todos'!E42,-'União de todos'!E42)</f>
        <v>22.410151493333334</v>
      </c>
      <c r="B40">
        <f>IF('União de todos'!F42&gt;0,'União de todos'!F42,-'União de todos'!F42)</f>
        <v>9.8317033333333317</v>
      </c>
      <c r="C40">
        <f>IF('União de todos'!G42&gt;0,'União de todos'!G42,-'União de todos'!G42)</f>
        <v>6.5328200000000045</v>
      </c>
      <c r="D40">
        <f>IF('União de todos'!H42&gt;0,'União de todos'!H42,-'União de todos'!H42)</f>
        <v>47.143316363636366</v>
      </c>
      <c r="E40">
        <f>IF('União de todos'!I42&gt;0,'União de todos'!I42,-'União de todos'!I42)</f>
        <v>41.712671529411693</v>
      </c>
      <c r="F40">
        <f>IF('União de todos'!J42&gt;0,'União de todos'!J42,-'União de todos'!J42)</f>
        <v>3.1571200000000004</v>
      </c>
      <c r="G40">
        <f>IF('União de todos'!K42&gt;0,'União de todos'!K42,-'União de todos'!K42)</f>
        <v>6.5328200000000001</v>
      </c>
      <c r="H40">
        <f>IF('União de todos'!L42&gt;0,'União de todos'!L42,-'União de todos'!L42)</f>
        <v>1.4023979999999996</v>
      </c>
      <c r="I40">
        <f>IF('União de todos'!M42&gt;0,'União de todos'!M42,-'União de todos'!M42)</f>
        <v>48.584104585987149</v>
      </c>
      <c r="J40">
        <f>IF('União de todos'!N42&gt;0,'União de todos'!N42,-'União de todos'!N42)</f>
        <v>184.46420000000001</v>
      </c>
    </row>
    <row r="41" spans="1:10" x14ac:dyDescent="0.3">
      <c r="A41">
        <f>IF('União de todos'!E43&gt;0,'União de todos'!E43,-'União de todos'!E43)</f>
        <v>2.0549167000000002</v>
      </c>
      <c r="B41">
        <f>IF('União de todos'!F43&gt;0,'União de todos'!F43,-'União de todos'!F43)</f>
        <v>0</v>
      </c>
      <c r="C41">
        <f>IF('União de todos'!G43&gt;0,'União de todos'!G43,-'União de todos'!G43)</f>
        <v>0.53396999999999895</v>
      </c>
      <c r="D41">
        <f>IF('União de todos'!H43&gt;0,'União de todos'!H43,-'União de todos'!H43)</f>
        <v>0</v>
      </c>
      <c r="E41">
        <f>IF('União de todos'!I43&gt;0,'União de todos'!I43,-'União de todos'!I43)</f>
        <v>3.4954438823529417</v>
      </c>
      <c r="F41">
        <f>IF('União de todos'!J43&gt;0,'União de todos'!J43,-'União de todos'!J43)</f>
        <v>0</v>
      </c>
      <c r="G41">
        <f>IF('União de todos'!K43&gt;0,'União de todos'!K43,-'União de todos'!K43)</f>
        <v>0</v>
      </c>
      <c r="H41">
        <f>IF('União de todos'!L43&gt;0,'União de todos'!L43,-'União de todos'!L43)</f>
        <v>15.552231000000001</v>
      </c>
      <c r="I41">
        <f>IF('União de todos'!M43&gt;0,'União de todos'!M43,-'União de todos'!M43)</f>
        <v>4.0989647770700683</v>
      </c>
      <c r="J41">
        <f>IF('União de todos'!N43&gt;0,'União de todos'!N43,-'União de todos'!N43)</f>
        <v>34.389800000000001</v>
      </c>
    </row>
    <row r="42" spans="1:10" x14ac:dyDescent="0.3">
      <c r="A42">
        <f>IF('União de todos'!E44&gt;0,'União de todos'!E44,-'União de todos'!E44)</f>
        <v>0</v>
      </c>
      <c r="B42">
        <f>IF('União de todos'!F44&gt;0,'União de todos'!F44,-'União de todos'!F44)</f>
        <v>0</v>
      </c>
      <c r="C42">
        <f>IF('União de todos'!G44&gt;0,'União de todos'!G44,-'União de todos'!G44)</f>
        <v>0</v>
      </c>
      <c r="D42">
        <f>IF('União de todos'!H44&gt;0,'União de todos'!H44,-'União de todos'!H44)</f>
        <v>0</v>
      </c>
      <c r="E42">
        <f>IF('União de todos'!I44&gt;0,'União de todos'!I44,-'União de todos'!I44)</f>
        <v>0</v>
      </c>
      <c r="F42">
        <f>IF('União de todos'!J44&gt;0,'União de todos'!J44,-'União de todos'!J44)</f>
        <v>0</v>
      </c>
      <c r="G42">
        <f>IF('União de todos'!K44&gt;0,'União de todos'!K44,-'União de todos'!K44)</f>
        <v>0</v>
      </c>
      <c r="H42">
        <f>IF('União de todos'!L44&gt;0,'União de todos'!L44,-'União de todos'!L44)</f>
        <v>0</v>
      </c>
      <c r="I42">
        <f>IF('União de todos'!M44&gt;0,'União de todos'!M44,-'União de todos'!M44)</f>
        <v>0</v>
      </c>
      <c r="J42">
        <f>IF('União de todos'!N44&gt;0,'União de todos'!N44,-'União de todos'!N44)</f>
        <v>0</v>
      </c>
    </row>
    <row r="43" spans="1:10" x14ac:dyDescent="0.3">
      <c r="A43">
        <f>IF('União de todos'!E45&gt;0,'União de todos'!E45,-'União de todos'!E45)</f>
        <v>0</v>
      </c>
      <c r="B43">
        <f>IF('União de todos'!F45&gt;0,'União de todos'!F45,-'União de todos'!F45)</f>
        <v>0</v>
      </c>
      <c r="C43">
        <f>IF('União de todos'!G45&gt;0,'União de todos'!G45,-'União de todos'!G45)</f>
        <v>0</v>
      </c>
      <c r="D43">
        <f>IF('União de todos'!H45&gt;0,'União de todos'!H45,-'União de todos'!H45)</f>
        <v>0</v>
      </c>
      <c r="E43">
        <f>IF('União de todos'!I45&gt;0,'União de todos'!I45,-'União de todos'!I45)</f>
        <v>0</v>
      </c>
      <c r="F43">
        <f>IF('União de todos'!J45&gt;0,'União de todos'!J45,-'União de todos'!J45)</f>
        <v>0</v>
      </c>
      <c r="G43">
        <f>IF('União de todos'!K45&gt;0,'União de todos'!K45,-'União de todos'!K45)</f>
        <v>0</v>
      </c>
      <c r="H43">
        <f>IF('União de todos'!L45&gt;0,'União de todos'!L45,-'União de todos'!L45)</f>
        <v>0</v>
      </c>
      <c r="I43">
        <f>IF('União de todos'!M45&gt;0,'União de todos'!M45,-'União de todos'!M45)</f>
        <v>0</v>
      </c>
      <c r="J43">
        <f>IF('União de todos'!N45&gt;0,'União de todos'!N45,-'União de todos'!N45)</f>
        <v>194.82335</v>
      </c>
    </row>
    <row r="44" spans="1:10" x14ac:dyDescent="0.3">
      <c r="A44">
        <f>IF('União de todos'!E46&gt;0,'União de todos'!E46,-'União de todos'!E46)</f>
        <v>0</v>
      </c>
      <c r="B44">
        <f>IF('União de todos'!F46&gt;0,'União de todos'!F46,-'União de todos'!F46)</f>
        <v>4.2591166666666673</v>
      </c>
      <c r="C44">
        <f>IF('União de todos'!G46&gt;0,'União de todos'!G46,-'União de todos'!G46)</f>
        <v>2.8710199999999948</v>
      </c>
      <c r="D44">
        <f>IF('União de todos'!H46&gt;0,'União de todos'!H46,-'União de todos'!H46)</f>
        <v>0</v>
      </c>
      <c r="E44">
        <f>IF('União de todos'!I46&gt;0,'União de todos'!I46,-'União de todos'!I46)</f>
        <v>18.303572705882416</v>
      </c>
      <c r="F44">
        <f>IF('União de todos'!J46&gt;0,'União de todos'!J46,-'União de todos'!J46)</f>
        <v>0</v>
      </c>
      <c r="G44">
        <f>IF('União de todos'!K46&gt;0,'União de todos'!K46,-'União de todos'!K46)</f>
        <v>0</v>
      </c>
      <c r="H44">
        <f>IF('União de todos'!L46&gt;0,'União de todos'!L46,-'União de todos'!L46)</f>
        <v>0</v>
      </c>
      <c r="I44">
        <f>IF('União de todos'!M46&gt;0,'União de todos'!M46,-'União de todos'!M46)</f>
        <v>21.800336433121092</v>
      </c>
      <c r="J44">
        <f>IF('União de todos'!N46&gt;0,'União de todos'!N46,-'União de todos'!N46)</f>
        <v>85.144450000000006</v>
      </c>
    </row>
    <row r="45" spans="1:10" x14ac:dyDescent="0.3">
      <c r="A45">
        <f>IF('União de todos'!E47&gt;0,'União de todos'!E47,-'União de todos'!E47)</f>
        <v>0</v>
      </c>
      <c r="B45">
        <f>IF('União de todos'!F47&gt;0,'União de todos'!F47,-'União de todos'!F47)</f>
        <v>4.0797312222222226</v>
      </c>
      <c r="C45">
        <f>IF('União de todos'!G47&gt;0,'União de todos'!G47,-'União de todos'!G47)</f>
        <v>2.8710199999999948</v>
      </c>
      <c r="D45">
        <f>IF('União de todos'!H47&gt;0,'União de todos'!H47,-'União de todos'!H47)</f>
        <v>0</v>
      </c>
      <c r="E45">
        <f>IF('União de todos'!I47&gt;0,'União de todos'!I47,-'União de todos'!I47)</f>
        <v>18.303572705882416</v>
      </c>
      <c r="F45">
        <f>IF('União de todos'!J47&gt;0,'União de todos'!J47,-'União de todos'!J47)</f>
        <v>1.2622477777777779</v>
      </c>
      <c r="G45">
        <f>IF('União de todos'!K47&gt;0,'União de todos'!K47,-'União de todos'!K47)</f>
        <v>0</v>
      </c>
      <c r="H45">
        <f>IF('União de todos'!L47&gt;0,'União de todos'!L47,-'União de todos'!L47)</f>
        <v>0</v>
      </c>
      <c r="I45">
        <f>IF('União de todos'!M47&gt;0,'União de todos'!M47,-'União de todos'!M47)</f>
        <v>21.609253630573324</v>
      </c>
      <c r="J45">
        <f>IF('União de todos'!N47&gt;0,'União de todos'!N47,-'União de todos'!N47)</f>
        <v>85.144450000000006</v>
      </c>
    </row>
    <row r="46" spans="1:10" x14ac:dyDescent="0.3">
      <c r="A46">
        <f>IF('União de todos'!E48&gt;0,'União de todos'!E48,-'União de todos'!E48)</f>
        <v>0</v>
      </c>
      <c r="B46">
        <f>IF('União de todos'!F48&gt;0,'União de todos'!F48,-'União de todos'!F48)</f>
        <v>30.376526666666663</v>
      </c>
      <c r="C46">
        <f>IF('União de todos'!G48&gt;0,'União de todos'!G48,-'União de todos'!G48)</f>
        <v>20.502300000000041</v>
      </c>
      <c r="D46">
        <f>IF('União de todos'!H48&gt;0,'União de todos'!H48,-'União de todos'!H48)</f>
        <v>0</v>
      </c>
      <c r="E46">
        <f>IF('União de todos'!I48&gt;0,'União de todos'!I48,-'União de todos'!I48)</f>
        <v>130.86890235294109</v>
      </c>
      <c r="F46">
        <f>IF('União de todos'!J48&gt;0,'União de todos'!J48,-'União de todos'!J48)</f>
        <v>0</v>
      </c>
      <c r="G46">
        <f>IF('União de todos'!K48&gt;0,'União de todos'!K48,-'União de todos'!K48)</f>
        <v>0</v>
      </c>
      <c r="H46">
        <f>IF('União de todos'!L48&gt;0,'União de todos'!L48,-'União de todos'!L48)</f>
        <v>0</v>
      </c>
      <c r="I46">
        <f>IF('União de todos'!M48&gt;0,'União de todos'!M48,-'União de todos'!M48)</f>
        <v>152.49870254777056</v>
      </c>
      <c r="J46">
        <f>IF('União de todos'!N48&gt;0,'União de todos'!N48,-'União de todos'!N48)</f>
        <v>621.94600000000003</v>
      </c>
    </row>
    <row r="47" spans="1:10" x14ac:dyDescent="0.3">
      <c r="A47">
        <f>IF('União de todos'!E49&gt;0,'União de todos'!E49,-'União de todos'!E49)</f>
        <v>1.0581792666666667</v>
      </c>
      <c r="B47">
        <f>IF('União de todos'!F49&gt;0,'União de todos'!F49,-'União de todos'!F49)</f>
        <v>0.55555555555555558</v>
      </c>
      <c r="C47">
        <f>IF('União de todos'!G49&gt;0,'União de todos'!G49,-'União de todos'!G49)</f>
        <v>0</v>
      </c>
      <c r="D47">
        <f>IF('União de todos'!H49&gt;0,'União de todos'!H49,-'União de todos'!H49)</f>
        <v>0.18498527272727275</v>
      </c>
      <c r="E47">
        <f>IF('União de todos'!I49&gt;0,'União de todos'!I49,-'União de todos'!I49)</f>
        <v>0</v>
      </c>
      <c r="F47">
        <f>IF('União de todos'!J49&gt;0,'União de todos'!J49,-'União de todos'!J49)</f>
        <v>0.64499955555555555</v>
      </c>
      <c r="G47">
        <f>IF('União de todos'!K49&gt;0,'União de todos'!K49,-'União de todos'!K49)</f>
        <v>0.43630799999999997</v>
      </c>
      <c r="H47">
        <f>IF('União de todos'!L49&gt;0,'União de todos'!L49,-'União de todos'!L49)</f>
        <v>0.98247184999999992</v>
      </c>
      <c r="I47">
        <f>IF('União de todos'!M49&gt;0,'União de todos'!M49,-'União de todos'!M49)</f>
        <v>0</v>
      </c>
      <c r="J47">
        <f>IF('União de todos'!N49&gt;0,'União de todos'!N49,-'União de todos'!N49)</f>
        <v>0</v>
      </c>
    </row>
    <row r="48" spans="1:10" x14ac:dyDescent="0.3">
      <c r="A48">
        <f>IF('União de todos'!E50&gt;0,'União de todos'!E50,-'União de todos'!E50)</f>
        <v>0</v>
      </c>
      <c r="B48">
        <f>IF('União de todos'!F50&gt;0,'União de todos'!F50,-'União de todos'!F50)</f>
        <v>0</v>
      </c>
      <c r="C48">
        <f>IF('União de todos'!G50&gt;0,'União de todos'!G50,-'União de todos'!G50)</f>
        <v>0</v>
      </c>
      <c r="D48">
        <f>IF('União de todos'!H50&gt;0,'União de todos'!H50,-'União de todos'!H50)</f>
        <v>0</v>
      </c>
      <c r="E48">
        <f>IF('União de todos'!I50&gt;0,'União de todos'!I50,-'União de todos'!I50)</f>
        <v>0</v>
      </c>
      <c r="F48">
        <f>IF('União de todos'!J50&gt;0,'União de todos'!J50,-'União de todos'!J50)</f>
        <v>0</v>
      </c>
      <c r="G48">
        <f>IF('União de todos'!K50&gt;0,'União de todos'!K50,-'União de todos'!K50)</f>
        <v>0</v>
      </c>
      <c r="H48">
        <f>IF('União de todos'!L50&gt;0,'União de todos'!L50,-'União de todos'!L50)</f>
        <v>0</v>
      </c>
      <c r="I48">
        <f>IF('União de todos'!M50&gt;0,'União de todos'!M50,-'União de todos'!M50)</f>
        <v>0</v>
      </c>
      <c r="J48">
        <f>IF('União de todos'!N50&gt;0,'União de todos'!N50,-'União de todos'!N50)</f>
        <v>0</v>
      </c>
    </row>
    <row r="49" spans="1:10" x14ac:dyDescent="0.3">
      <c r="A49">
        <f>IF('União de todos'!E51&gt;0,'União de todos'!E51,-'União de todos'!E51)</f>
        <v>1.1516466666666668E-2</v>
      </c>
      <c r="B49">
        <f>IF('União de todos'!F51&gt;0,'União de todos'!F51,-'União de todos'!F51)</f>
        <v>1.072038888888889</v>
      </c>
      <c r="C49">
        <f>IF('União de todos'!G51&gt;0,'União de todos'!G51,-'União de todos'!G51)</f>
        <v>0</v>
      </c>
      <c r="D49">
        <f>IF('União de todos'!H51&gt;0,'União de todos'!H51,-'União de todos'!H51)</f>
        <v>3.3871909090909087</v>
      </c>
      <c r="E49">
        <f>IF('União de todos'!I51&gt;0,'União de todos'!I51,-'União de todos'!I51)</f>
        <v>0.2191711764705882</v>
      </c>
      <c r="F49">
        <f>IF('União de todos'!J51&gt;0,'União de todos'!J51,-'União de todos'!J51)</f>
        <v>1.110427111111111</v>
      </c>
      <c r="G49">
        <f>IF('União de todos'!K51&gt;0,'União de todos'!K51,-'União de todos'!K51)</f>
        <v>0</v>
      </c>
      <c r="H49">
        <f>IF('União de todos'!L51&gt;0,'União de todos'!L51,-'União de todos'!L51)</f>
        <v>1.0940827</v>
      </c>
      <c r="I49">
        <f>IF('União de todos'!M51&gt;0,'União de todos'!M51,-'União de todos'!M51)</f>
        <v>0.47463821656050953</v>
      </c>
      <c r="J49">
        <f>IF('União de todos'!N51&gt;0,'União de todos'!N51,-'União de todos'!N51)</f>
        <v>0</v>
      </c>
    </row>
    <row r="50" spans="1:10" x14ac:dyDescent="0.3">
      <c r="A50">
        <f>IF('União de todos'!E52&gt;0,'União de todos'!E52,-'União de todos'!E52)</f>
        <v>0</v>
      </c>
      <c r="B50">
        <f>IF('União de todos'!F52&gt;0,'União de todos'!F52,-'União de todos'!F52)</f>
        <v>18.591354444444441</v>
      </c>
      <c r="C50">
        <f>IF('União de todos'!G52&gt;0,'União de todos'!G52,-'União de todos'!G52)</f>
        <v>13.065600000000003</v>
      </c>
      <c r="D50">
        <f>IF('União de todos'!H52&gt;0,'União de todos'!H52,-'União de todos'!H52)</f>
        <v>0</v>
      </c>
      <c r="E50">
        <f>IF('União de todos'!I52&gt;0,'União de todos'!I52,-'União de todos'!I52)</f>
        <v>83.20616647058803</v>
      </c>
      <c r="F50">
        <f>IF('União de todos'!J52&gt;0,'União de todos'!J52,-'União de todos'!J52)</f>
        <v>0</v>
      </c>
      <c r="G50">
        <f>IF('União de todos'!K52&gt;0,'União de todos'!K52,-'União de todos'!K52)</f>
        <v>0</v>
      </c>
      <c r="H50">
        <f>IF('União de todos'!L52&gt;0,'União de todos'!L52,-'União de todos'!L52)</f>
        <v>0</v>
      </c>
      <c r="I50">
        <f>IF('União de todos'!M52&gt;0,'União de todos'!M52,-'União de todos'!M52)</f>
        <v>96.693557961783185</v>
      </c>
      <c r="J50">
        <f>IF('União de todos'!N52&gt;0,'União de todos'!N52,-'União de todos'!N52)</f>
        <v>368.92849999999999</v>
      </c>
    </row>
    <row r="51" spans="1:10" x14ac:dyDescent="0.3">
      <c r="A51">
        <f>IF('União de todos'!E53&gt;0,'União de todos'!E53,-'União de todos'!E53)</f>
        <v>0</v>
      </c>
      <c r="B51">
        <f>IF('União de todos'!F53&gt;0,'União de todos'!F53,-'União de todos'!F53)</f>
        <v>0</v>
      </c>
      <c r="C51">
        <f>IF('União de todos'!G53&gt;0,'União de todos'!G53,-'União de todos'!G53)</f>
        <v>0</v>
      </c>
      <c r="D51">
        <f>IF('União de todos'!H53&gt;0,'União de todos'!H53,-'União de todos'!H53)</f>
        <v>0</v>
      </c>
      <c r="E51">
        <f>IF('União de todos'!I53&gt;0,'União de todos'!I53,-'União de todos'!I53)</f>
        <v>0</v>
      </c>
      <c r="F51">
        <f>IF('União de todos'!J53&gt;0,'União de todos'!J53,-'União de todos'!J53)</f>
        <v>0</v>
      </c>
      <c r="G51">
        <f>IF('União de todos'!K53&gt;0,'União de todos'!K53,-'União de todos'!K53)</f>
        <v>0</v>
      </c>
      <c r="H51">
        <f>IF('União de todos'!L53&gt;0,'União de todos'!L53,-'União de todos'!L53)</f>
        <v>1.0940827</v>
      </c>
      <c r="I51">
        <f>IF('União de todos'!M53&gt;0,'União de todos'!M53,-'União de todos'!M53)</f>
        <v>0</v>
      </c>
      <c r="J51">
        <f>IF('União de todos'!N53&gt;0,'União de todos'!N53,-'União de todos'!N53)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8C73-BCAB-46F0-AC73-4A7B5633C81F}">
  <dimension ref="A1:R66"/>
  <sheetViews>
    <sheetView topLeftCell="A44" workbookViewId="0">
      <selection activeCell="E4" sqref="E4:O54"/>
    </sheetView>
  </sheetViews>
  <sheetFormatPr defaultColWidth="9.109375" defaultRowHeight="14.4" x14ac:dyDescent="0.3"/>
  <cols>
    <col min="1" max="1" width="12.109375" style="1" customWidth="1"/>
    <col min="2" max="2" width="26.44140625" style="18" customWidth="1"/>
    <col min="3" max="3" width="36.5546875" style="18" customWidth="1"/>
    <col min="4" max="4" width="6.5546875" style="1" customWidth="1"/>
    <col min="5" max="5" width="5.88671875" style="1" customWidth="1"/>
    <col min="6" max="6" width="6" style="1" customWidth="1"/>
    <col min="7" max="7" width="8.6640625" style="1" customWidth="1"/>
    <col min="8" max="8" width="8.44140625" style="1" customWidth="1"/>
    <col min="9" max="9" width="6.33203125" style="1" customWidth="1"/>
    <col min="10" max="16384" width="9.109375" style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  <c r="J1" s="11" t="s">
        <v>177</v>
      </c>
      <c r="K1" s="11" t="s">
        <v>178</v>
      </c>
      <c r="L1" s="11" t="s">
        <v>179</v>
      </c>
      <c r="M1" s="11" t="s">
        <v>180</v>
      </c>
      <c r="N1" s="11" t="s">
        <v>181</v>
      </c>
      <c r="O1" s="1" t="s">
        <v>211</v>
      </c>
    </row>
    <row r="2" spans="1:17" x14ac:dyDescent="0.3">
      <c r="A2" s="3" t="s">
        <v>176</v>
      </c>
      <c r="B2" s="3"/>
      <c r="C2" s="3"/>
      <c r="D2" s="3"/>
      <c r="E2" s="3">
        <v>30</v>
      </c>
      <c r="F2" s="3">
        <v>9</v>
      </c>
      <c r="G2" s="3">
        <v>84</v>
      </c>
      <c r="H2" s="3">
        <v>11</v>
      </c>
      <c r="I2" s="3">
        <v>170</v>
      </c>
      <c r="J2" s="1">
        <v>9</v>
      </c>
      <c r="K2" s="1">
        <v>116</v>
      </c>
      <c r="L2" s="1">
        <v>20</v>
      </c>
      <c r="M2" s="1">
        <v>157</v>
      </c>
      <c r="N2" s="1">
        <v>2</v>
      </c>
      <c r="O2" s="1">
        <f>SUM(E2:I2)</f>
        <v>304</v>
      </c>
    </row>
    <row r="3" spans="1:17" s="3" customFormat="1" ht="24" x14ac:dyDescent="0.25">
      <c r="A3" s="3" t="s">
        <v>212</v>
      </c>
      <c r="E3" s="3">
        <v>21</v>
      </c>
      <c r="F3" s="3">
        <v>18</v>
      </c>
      <c r="G3" s="3">
        <v>37</v>
      </c>
      <c r="H3" s="3">
        <v>10</v>
      </c>
      <c r="I3" s="3">
        <v>24</v>
      </c>
      <c r="J3" s="3">
        <v>16</v>
      </c>
      <c r="K3" s="3">
        <v>16</v>
      </c>
      <c r="L3" s="3">
        <v>25</v>
      </c>
      <c r="M3" s="3">
        <v>22</v>
      </c>
      <c r="N3" s="3">
        <v>38</v>
      </c>
      <c r="O3" s="3">
        <v>9</v>
      </c>
      <c r="Q3" s="3">
        <f>MEDIAN(E4:O54)</f>
        <v>1.6119599999999984E-2</v>
      </c>
    </row>
    <row r="4" spans="1:17" s="3" customFormat="1" ht="24" x14ac:dyDescent="0.25">
      <c r="A4" s="3" t="s">
        <v>8</v>
      </c>
      <c r="B4" s="3" t="s">
        <v>50</v>
      </c>
      <c r="C4" s="3" t="s">
        <v>70</v>
      </c>
      <c r="D4" s="3" t="s">
        <v>130</v>
      </c>
      <c r="E4" s="3">
        <v>-9.522433333333332</v>
      </c>
      <c r="G4" s="3">
        <v>-0.46009400000000023</v>
      </c>
      <c r="K4" s="3">
        <v>16.661799999999999</v>
      </c>
      <c r="L4" s="3">
        <v>-0.52456999999999998</v>
      </c>
    </row>
    <row r="5" spans="1:17" s="3" customFormat="1" ht="24" x14ac:dyDescent="0.25">
      <c r="A5" s="15" t="s">
        <v>10</v>
      </c>
      <c r="B5" s="3" t="s">
        <v>52</v>
      </c>
      <c r="C5" s="3" t="s">
        <v>72</v>
      </c>
      <c r="D5" s="3" t="s">
        <v>131</v>
      </c>
      <c r="E5" s="3">
        <v>2.6557437666666663</v>
      </c>
    </row>
    <row r="6" spans="1:17" s="3" customFormat="1" ht="24" x14ac:dyDescent="0.25">
      <c r="A6" s="3" t="s">
        <v>182</v>
      </c>
      <c r="B6" s="3" t="s">
        <v>183</v>
      </c>
      <c r="C6" s="3" t="s">
        <v>184</v>
      </c>
      <c r="N6" s="3">
        <v>19.032170000000001</v>
      </c>
    </row>
    <row r="7" spans="1:17" s="3" customFormat="1" ht="24" x14ac:dyDescent="0.25">
      <c r="A7" s="3" t="s">
        <v>44</v>
      </c>
      <c r="B7" s="3" t="s">
        <v>111</v>
      </c>
      <c r="C7" s="3" t="s">
        <v>127</v>
      </c>
      <c r="D7" s="3" t="s">
        <v>132</v>
      </c>
      <c r="G7" s="3">
        <v>-0.53396999999999895</v>
      </c>
      <c r="I7" s="3">
        <v>-3.4954438823529417</v>
      </c>
      <c r="L7" s="3">
        <v>-8.7963699999999996</v>
      </c>
      <c r="N7" s="3">
        <v>-34.389800000000001</v>
      </c>
    </row>
    <row r="8" spans="1:17" s="3" customFormat="1" ht="36" x14ac:dyDescent="0.25">
      <c r="A8" s="3" t="s">
        <v>185</v>
      </c>
      <c r="B8" s="3" t="s">
        <v>186</v>
      </c>
      <c r="C8" s="3" t="s">
        <v>187</v>
      </c>
      <c r="L8" s="3">
        <v>-101.34900450000001</v>
      </c>
      <c r="N8" s="3">
        <v>194.82335</v>
      </c>
    </row>
    <row r="9" spans="1:17" s="3" customFormat="1" ht="48" x14ac:dyDescent="0.25">
      <c r="A9" s="3" t="s">
        <v>42</v>
      </c>
      <c r="B9" s="3" t="s">
        <v>109</v>
      </c>
      <c r="C9" s="3" t="s">
        <v>125</v>
      </c>
      <c r="D9" s="3" t="s">
        <v>138</v>
      </c>
      <c r="G9" s="3">
        <v>0.46009400000000023</v>
      </c>
    </row>
    <row r="10" spans="1:17" s="3" customFormat="1" ht="48" x14ac:dyDescent="0.25">
      <c r="A10" s="3" t="s">
        <v>5</v>
      </c>
      <c r="B10" s="3" t="s">
        <v>47</v>
      </c>
      <c r="C10" s="3" t="s">
        <v>67</v>
      </c>
      <c r="D10" s="3" t="s">
        <v>133</v>
      </c>
      <c r="E10" s="3">
        <v>11.387503266666663</v>
      </c>
      <c r="F10" s="3">
        <v>-1.1556151111111115</v>
      </c>
      <c r="G10" s="3">
        <v>-1.2444200000000016</v>
      </c>
      <c r="H10" s="3">
        <v>21.548674854545457</v>
      </c>
      <c r="J10" s="3">
        <v>0.63036077777777777</v>
      </c>
      <c r="K10" s="3">
        <v>2.8579599999999998</v>
      </c>
      <c r="L10" s="3">
        <v>-5.5509195000000009</v>
      </c>
      <c r="N10" s="3">
        <v>128.66485</v>
      </c>
    </row>
    <row r="11" spans="1:17" s="3" customFormat="1" ht="36" x14ac:dyDescent="0.25">
      <c r="A11" s="3" t="s">
        <v>32</v>
      </c>
      <c r="B11" s="3" t="s">
        <v>99</v>
      </c>
      <c r="C11" s="3" t="s">
        <v>115</v>
      </c>
      <c r="D11" s="3" t="s">
        <v>136</v>
      </c>
      <c r="G11" s="3">
        <v>-0.64175199999999877</v>
      </c>
      <c r="I11" s="3">
        <v>-4.0913542705882362</v>
      </c>
      <c r="M11" s="3">
        <v>-4.7020199490445878</v>
      </c>
      <c r="N11" s="3">
        <v>-19.032170000000001</v>
      </c>
    </row>
    <row r="12" spans="1:17" s="3" customFormat="1" ht="24" x14ac:dyDescent="0.25">
      <c r="A12" s="5" t="s">
        <v>20</v>
      </c>
      <c r="B12" s="3" t="s">
        <v>61</v>
      </c>
      <c r="C12" s="3" t="s">
        <v>82</v>
      </c>
      <c r="D12" s="3" t="s">
        <v>137</v>
      </c>
      <c r="E12" s="3">
        <v>0.49667053333333339</v>
      </c>
      <c r="F12" s="3">
        <v>0</v>
      </c>
      <c r="G12" s="3">
        <v>0</v>
      </c>
      <c r="H12" s="3">
        <v>0</v>
      </c>
      <c r="I12" s="3">
        <v>0</v>
      </c>
      <c r="J12" s="3">
        <v>4.4722000000000005E-2</v>
      </c>
      <c r="K12" s="3">
        <v>0</v>
      </c>
      <c r="L12" s="3">
        <v>9.36591855</v>
      </c>
      <c r="M12" s="3">
        <v>0</v>
      </c>
      <c r="N12" s="3">
        <v>0</v>
      </c>
      <c r="O12" s="3">
        <v>8.7647741176470603E-2</v>
      </c>
    </row>
    <row r="13" spans="1:17" s="3" customFormat="1" ht="24" x14ac:dyDescent="0.25">
      <c r="A13" s="3" t="s">
        <v>14</v>
      </c>
      <c r="B13" s="3" t="s">
        <v>56</v>
      </c>
      <c r="C13" s="3" t="s">
        <v>76</v>
      </c>
      <c r="D13" s="3" t="s">
        <v>139</v>
      </c>
      <c r="E13" s="3">
        <v>-7.0018330000000031</v>
      </c>
      <c r="F13" s="3">
        <v>7.8425599999999998</v>
      </c>
      <c r="G13" s="3">
        <v>6.5531899999999856</v>
      </c>
      <c r="J13" s="3">
        <v>4.5145555555555578E-2</v>
      </c>
      <c r="K13" s="3">
        <v>6.5531899999999998</v>
      </c>
      <c r="L13" s="3">
        <v>8.8386009200000011</v>
      </c>
      <c r="M13" s="3">
        <v>43.535873439490466</v>
      </c>
    </row>
    <row r="14" spans="1:17" s="3" customFormat="1" ht="36" x14ac:dyDescent="0.25">
      <c r="A14" s="3" t="s">
        <v>38</v>
      </c>
      <c r="B14" s="3" t="s">
        <v>105</v>
      </c>
      <c r="C14" s="3" t="s">
        <v>121</v>
      </c>
      <c r="D14" s="3" t="s">
        <v>140</v>
      </c>
      <c r="G14" s="3">
        <v>0.64175199999999877</v>
      </c>
    </row>
    <row r="15" spans="1:17" s="3" customFormat="1" ht="36" x14ac:dyDescent="0.25">
      <c r="A15" s="3" t="s">
        <v>188</v>
      </c>
      <c r="B15" s="3" t="s">
        <v>189</v>
      </c>
      <c r="C15" s="3" t="s">
        <v>190</v>
      </c>
      <c r="L15" s="3">
        <v>-3.4710419999999997</v>
      </c>
    </row>
    <row r="16" spans="1:17" s="3" customFormat="1" ht="36" x14ac:dyDescent="0.25">
      <c r="A16" s="3" t="s">
        <v>31</v>
      </c>
      <c r="B16" s="3" t="s">
        <v>98</v>
      </c>
      <c r="C16" s="3" t="s">
        <v>114</v>
      </c>
      <c r="D16" s="3" t="s">
        <v>141</v>
      </c>
      <c r="G16" s="3">
        <v>3.7518300000000018</v>
      </c>
      <c r="N16" s="3">
        <v>9.6942699999999995</v>
      </c>
    </row>
    <row r="17" spans="1:18" s="3" customFormat="1" ht="48" x14ac:dyDescent="0.25">
      <c r="A17" s="3" t="s">
        <v>35</v>
      </c>
      <c r="B17" s="3" t="s">
        <v>102</v>
      </c>
      <c r="C17" s="3" t="s">
        <v>118</v>
      </c>
      <c r="G17" s="3">
        <v>0.53396999999999895</v>
      </c>
      <c r="I17" s="3">
        <v>3.4498333529411771</v>
      </c>
      <c r="M17" s="3">
        <v>3.2817214649681485</v>
      </c>
      <c r="N17" s="3">
        <v>25.112805000000002</v>
      </c>
    </row>
    <row r="18" spans="1:18" s="3" customFormat="1" ht="24" x14ac:dyDescent="0.25">
      <c r="A18" s="5" t="s">
        <v>18</v>
      </c>
      <c r="B18" s="3" t="s">
        <v>59</v>
      </c>
      <c r="C18" s="3" t="s">
        <v>80</v>
      </c>
      <c r="D18" s="3" t="s">
        <v>142</v>
      </c>
      <c r="E18" s="3">
        <v>-0.70387325666666656</v>
      </c>
      <c r="F18" s="3">
        <v>5.1480092888888898</v>
      </c>
      <c r="G18" s="3">
        <v>4.3279699999999952</v>
      </c>
      <c r="H18" s="3">
        <v>22.990425199999997</v>
      </c>
      <c r="I18" s="3">
        <v>27.224721529411717</v>
      </c>
      <c r="J18" s="3">
        <v>0.21936270000000002</v>
      </c>
      <c r="K18" s="3">
        <v>4.3279699999999997</v>
      </c>
      <c r="L18" s="3">
        <v>0.72488090000000005</v>
      </c>
      <c r="M18" s="3">
        <v>29.465841719745168</v>
      </c>
      <c r="N18" s="3">
        <v>45.33475</v>
      </c>
      <c r="O18" s="3">
        <v>6.1948144888235221</v>
      </c>
    </row>
    <row r="19" spans="1:18" s="3" customFormat="1" ht="48" x14ac:dyDescent="0.25">
      <c r="A19" s="3" t="s">
        <v>37</v>
      </c>
      <c r="B19" s="3" t="s">
        <v>104</v>
      </c>
      <c r="C19" s="3" t="s">
        <v>120</v>
      </c>
      <c r="D19" s="3" t="s">
        <v>143</v>
      </c>
      <c r="G19" s="3">
        <v>0.55008999999999963</v>
      </c>
      <c r="I19" s="3">
        <v>3.5079898823529421</v>
      </c>
      <c r="N19" s="3">
        <v>6.5586700000000002</v>
      </c>
      <c r="R19" s="3" t="s">
        <v>213</v>
      </c>
    </row>
    <row r="20" spans="1:18" s="3" customFormat="1" ht="24" x14ac:dyDescent="0.25">
      <c r="A20" s="3" t="s">
        <v>39</v>
      </c>
      <c r="B20" s="3" t="s">
        <v>106</v>
      </c>
      <c r="C20" s="3" t="s">
        <v>122</v>
      </c>
      <c r="D20" s="3" t="s">
        <v>144</v>
      </c>
      <c r="G20" s="3">
        <v>-3.7518300000000018</v>
      </c>
      <c r="N20" s="3">
        <v>-9.6942699999999995</v>
      </c>
    </row>
    <row r="21" spans="1:18" s="3" customFormat="1" ht="24" x14ac:dyDescent="0.25">
      <c r="A21" s="3" t="s">
        <v>23</v>
      </c>
      <c r="B21" s="3" t="s">
        <v>64</v>
      </c>
      <c r="C21" s="3" t="s">
        <v>85</v>
      </c>
      <c r="D21" s="3" t="s">
        <v>145</v>
      </c>
      <c r="E21" s="3">
        <v>-2.1365162333333325</v>
      </c>
      <c r="F21" s="3">
        <v>-0.81727277777777774</v>
      </c>
      <c r="G21" s="3">
        <v>-0.53396999999999895</v>
      </c>
      <c r="J21" s="3">
        <v>-0.34706188888888889</v>
      </c>
      <c r="K21" s="3">
        <v>-0.36303099999999999</v>
      </c>
      <c r="L21" s="3">
        <v>1.4023979999999996</v>
      </c>
      <c r="N21" s="3">
        <v>-6.5586700000000002</v>
      </c>
    </row>
    <row r="22" spans="1:18" s="3" customFormat="1" ht="48" x14ac:dyDescent="0.25">
      <c r="A22" s="3" t="s">
        <v>43</v>
      </c>
      <c r="B22" s="3" t="s">
        <v>110</v>
      </c>
      <c r="C22" s="3" t="s">
        <v>126</v>
      </c>
      <c r="D22" s="3" t="s">
        <v>146</v>
      </c>
      <c r="G22" s="3">
        <v>10.314100000000021</v>
      </c>
      <c r="I22" s="3">
        <v>64.930267647058812</v>
      </c>
      <c r="M22" s="3">
        <v>71.664995541401325</v>
      </c>
      <c r="N22" s="3">
        <v>111.53475</v>
      </c>
    </row>
    <row r="23" spans="1:18" s="3" customFormat="1" ht="48" x14ac:dyDescent="0.25">
      <c r="A23" s="3" t="s">
        <v>17</v>
      </c>
      <c r="B23" s="3" t="s">
        <v>58</v>
      </c>
      <c r="C23" s="3" t="s">
        <v>79</v>
      </c>
      <c r="D23" s="3" t="s">
        <v>147</v>
      </c>
      <c r="E23" s="3">
        <v>2.747824233333334</v>
      </c>
    </row>
    <row r="24" spans="1:18" s="3" customFormat="1" ht="36" x14ac:dyDescent="0.25">
      <c r="A24" s="3" t="s">
        <v>30</v>
      </c>
      <c r="B24" s="3" t="s">
        <v>97</v>
      </c>
      <c r="C24" s="3" t="s">
        <v>113</v>
      </c>
      <c r="D24" s="3" t="s">
        <v>148</v>
      </c>
      <c r="G24" s="3">
        <v>3.7518300000000018</v>
      </c>
      <c r="N24" s="3">
        <v>9.6942699999999995</v>
      </c>
    </row>
    <row r="25" spans="1:18" s="3" customFormat="1" ht="24" x14ac:dyDescent="0.25">
      <c r="A25" s="3" t="s">
        <v>191</v>
      </c>
      <c r="B25" s="3" t="s">
        <v>192</v>
      </c>
      <c r="C25" s="3" t="s">
        <v>193</v>
      </c>
      <c r="N25" s="3">
        <v>-194.82335</v>
      </c>
    </row>
    <row r="26" spans="1:18" s="3" customFormat="1" ht="12" x14ac:dyDescent="0.25">
      <c r="A26" s="3" t="s">
        <v>41</v>
      </c>
      <c r="B26" s="3" t="s">
        <v>108</v>
      </c>
      <c r="C26" s="3" t="s">
        <v>124</v>
      </c>
      <c r="D26" s="3" t="s">
        <v>149</v>
      </c>
      <c r="G26" s="3">
        <v>0.64175199999999877</v>
      </c>
      <c r="I26" s="3">
        <v>4.0913542705882362</v>
      </c>
      <c r="M26" s="3">
        <v>4.7020199490445878</v>
      </c>
      <c r="N26" s="3">
        <v>19.032170000000001</v>
      </c>
    </row>
    <row r="27" spans="1:18" s="3" customFormat="1" ht="36" x14ac:dyDescent="0.25">
      <c r="A27" s="3" t="s">
        <v>7</v>
      </c>
      <c r="B27" s="3" t="s">
        <v>49</v>
      </c>
      <c r="C27" s="3" t="s">
        <v>69</v>
      </c>
      <c r="D27" s="3" t="s">
        <v>150</v>
      </c>
      <c r="E27" s="3">
        <v>-6.9228793333333316</v>
      </c>
      <c r="G27" s="3">
        <v>-10.314100000000021</v>
      </c>
      <c r="I27" s="3">
        <v>-64.930267647058812</v>
      </c>
      <c r="L27" s="3">
        <v>7.2377182399999995</v>
      </c>
      <c r="M27" s="3">
        <v>-71.664995541401325</v>
      </c>
      <c r="N27" s="3">
        <v>-111.53475</v>
      </c>
    </row>
    <row r="28" spans="1:18" s="3" customFormat="1" ht="24" x14ac:dyDescent="0.25">
      <c r="A28" s="3" t="s">
        <v>12</v>
      </c>
      <c r="B28" s="3" t="s">
        <v>54</v>
      </c>
      <c r="C28" s="3" t="s">
        <v>74</v>
      </c>
      <c r="D28" s="3" t="s">
        <v>151</v>
      </c>
      <c r="E28" s="3">
        <v>7.0018330000000031</v>
      </c>
      <c r="F28" s="3">
        <v>-7.8425599999999998</v>
      </c>
      <c r="G28" s="3">
        <v>-6.5531899999999856</v>
      </c>
      <c r="J28" s="3">
        <v>-4.5145555555555578E-2</v>
      </c>
      <c r="K28" s="3">
        <v>2.5060199999999999</v>
      </c>
      <c r="L28" s="3">
        <v>-4.1916173000000008</v>
      </c>
      <c r="M28" s="3">
        <v>-43.535873439490466</v>
      </c>
    </row>
    <row r="29" spans="1:18" s="3" customFormat="1" ht="36" x14ac:dyDescent="0.25">
      <c r="A29" s="3" t="s">
        <v>29</v>
      </c>
      <c r="B29" s="3" t="s">
        <v>96</v>
      </c>
      <c r="C29" s="3" t="s">
        <v>112</v>
      </c>
      <c r="D29" s="3" t="s">
        <v>158</v>
      </c>
      <c r="G29" s="3">
        <v>0.53396999999999895</v>
      </c>
      <c r="N29" s="3">
        <v>6.5586700000000002</v>
      </c>
    </row>
    <row r="30" spans="1:18" s="3" customFormat="1" ht="24" x14ac:dyDescent="0.25">
      <c r="A30" s="3" t="s">
        <v>11</v>
      </c>
      <c r="B30" s="3" t="s">
        <v>53</v>
      </c>
      <c r="C30" s="3" t="s">
        <v>73</v>
      </c>
      <c r="D30" s="3" t="s">
        <v>159</v>
      </c>
      <c r="E30" s="3">
        <v>-1.5505136999999998</v>
      </c>
      <c r="L30" s="3">
        <v>-5.2775615</v>
      </c>
    </row>
    <row r="31" spans="1:18" s="3" customFormat="1" ht="48" x14ac:dyDescent="0.25">
      <c r="A31" s="3" t="s">
        <v>194</v>
      </c>
      <c r="B31" s="3" t="s">
        <v>195</v>
      </c>
      <c r="C31" s="3" t="s">
        <v>196</v>
      </c>
      <c r="N31" s="3">
        <v>9.2770700000000001</v>
      </c>
    </row>
    <row r="32" spans="1:18" s="3" customFormat="1" ht="48" x14ac:dyDescent="0.25">
      <c r="A32" s="3" t="s">
        <v>19</v>
      </c>
      <c r="B32" s="3" t="s">
        <v>60</v>
      </c>
      <c r="C32" s="3" t="s">
        <v>81</v>
      </c>
      <c r="E32" s="3">
        <v>-1.1973127000000006</v>
      </c>
      <c r="L32" s="3">
        <v>4.1916173000000008</v>
      </c>
      <c r="N32" s="3">
        <v>9.2770700000000001</v>
      </c>
    </row>
    <row r="33" spans="1:15" s="3" customFormat="1" ht="48" x14ac:dyDescent="0.25">
      <c r="A33" s="3" t="s">
        <v>13</v>
      </c>
      <c r="B33" s="3" t="s">
        <v>55</v>
      </c>
      <c r="C33" s="3" t="s">
        <v>75</v>
      </c>
      <c r="D33" s="3" t="s">
        <v>160</v>
      </c>
      <c r="E33" s="3">
        <v>1.1973127000000006</v>
      </c>
      <c r="L33" s="3">
        <v>1.6269456000000002</v>
      </c>
      <c r="N33" s="3">
        <v>-9.2770700000000001</v>
      </c>
    </row>
    <row r="34" spans="1:15" s="3" customFormat="1" ht="36" x14ac:dyDescent="0.25">
      <c r="A34" s="3" t="s">
        <v>197</v>
      </c>
      <c r="B34" s="3" t="s">
        <v>198</v>
      </c>
      <c r="C34" s="3" t="s">
        <v>199</v>
      </c>
      <c r="N34" s="3">
        <v>19.032170000000001</v>
      </c>
    </row>
    <row r="35" spans="1:15" s="3" customFormat="1" ht="36" x14ac:dyDescent="0.25">
      <c r="A35" s="3" t="s">
        <v>36</v>
      </c>
      <c r="B35" s="3" t="s">
        <v>103</v>
      </c>
      <c r="C35" s="3" t="s">
        <v>119</v>
      </c>
      <c r="D35" s="3" t="s">
        <v>161</v>
      </c>
      <c r="G35" s="3">
        <v>0.55008999999999963</v>
      </c>
      <c r="I35" s="3">
        <v>3.5079898823529421</v>
      </c>
      <c r="N35" s="3">
        <v>6.5586700000000002</v>
      </c>
    </row>
    <row r="36" spans="1:15" s="3" customFormat="1" ht="36" x14ac:dyDescent="0.25">
      <c r="A36" s="3" t="s">
        <v>34</v>
      </c>
      <c r="B36" s="3" t="s">
        <v>101</v>
      </c>
      <c r="C36" s="3" t="s">
        <v>117</v>
      </c>
      <c r="D36" s="3" t="s">
        <v>162</v>
      </c>
      <c r="G36" s="3">
        <v>1.6119599999999984E-2</v>
      </c>
    </row>
    <row r="37" spans="1:15" s="3" customFormat="1" ht="36" x14ac:dyDescent="0.25">
      <c r="A37" s="3" t="s">
        <v>40</v>
      </c>
      <c r="B37" s="3" t="s">
        <v>107</v>
      </c>
      <c r="C37" s="3" t="s">
        <v>123</v>
      </c>
      <c r="D37" s="3" t="s">
        <v>163</v>
      </c>
      <c r="G37" s="3">
        <v>1.6119599999999984E-2</v>
      </c>
    </row>
    <row r="38" spans="1:15" s="3" customFormat="1" ht="24" x14ac:dyDescent="0.25">
      <c r="A38" s="5" t="s">
        <v>15</v>
      </c>
      <c r="B38" s="3" t="s">
        <v>57</v>
      </c>
      <c r="C38" s="3" t="s">
        <v>77</v>
      </c>
      <c r="D38" s="3" t="s">
        <v>164</v>
      </c>
      <c r="E38" s="3">
        <v>-22.367753999999994</v>
      </c>
      <c r="F38" s="3">
        <v>-10.7177733333333</v>
      </c>
      <c r="G38" s="3">
        <v>-7.5222199999999937</v>
      </c>
      <c r="H38" s="3">
        <v>-56.931041818181825</v>
      </c>
      <c r="I38" s="3">
        <v>-47.956389176470566</v>
      </c>
      <c r="J38" s="3">
        <v>-3.5483733333333332</v>
      </c>
      <c r="K38" s="3">
        <v>-5.1141399999999999</v>
      </c>
      <c r="L38" s="3">
        <v>2.8957548500000003</v>
      </c>
      <c r="M38" s="3">
        <v>-55.114243439490458</v>
      </c>
      <c r="N38" s="3">
        <v>-223.08329999999998</v>
      </c>
      <c r="O38" s="3">
        <v>-14.545779058823513</v>
      </c>
    </row>
    <row r="39" spans="1:15" s="3" customFormat="1" ht="36" x14ac:dyDescent="0.25">
      <c r="A39" s="3" t="s">
        <v>33</v>
      </c>
      <c r="B39" s="3" t="s">
        <v>100</v>
      </c>
      <c r="C39" s="3" t="s">
        <v>116</v>
      </c>
      <c r="D39" s="3" t="s">
        <v>129</v>
      </c>
      <c r="G39" s="3">
        <v>5</v>
      </c>
      <c r="I39" s="3">
        <v>31.51008294117646</v>
      </c>
      <c r="N39" s="3">
        <v>55.509749999999997</v>
      </c>
    </row>
    <row r="40" spans="1:15" s="3" customFormat="1" ht="24" x14ac:dyDescent="0.25">
      <c r="A40" s="3" t="s">
        <v>28</v>
      </c>
      <c r="B40" s="3" t="s">
        <v>90</v>
      </c>
      <c r="C40" s="3" t="s">
        <v>95</v>
      </c>
      <c r="D40" s="3" t="s">
        <v>165</v>
      </c>
      <c r="F40" s="3">
        <v>3.5725917777777778</v>
      </c>
      <c r="G40" s="3">
        <v>2.5074099999999953</v>
      </c>
      <c r="I40" s="3">
        <v>15.985463411764698</v>
      </c>
      <c r="J40" s="3">
        <v>1.1827907777777777</v>
      </c>
      <c r="K40" s="3">
        <v>2.8579599999999998</v>
      </c>
      <c r="M40" s="3">
        <v>18.371414076433101</v>
      </c>
      <c r="N40" s="3">
        <v>74.361099999999993</v>
      </c>
    </row>
    <row r="41" spans="1:15" s="3" customFormat="1" ht="24" x14ac:dyDescent="0.25">
      <c r="A41" s="5" t="s">
        <v>4</v>
      </c>
      <c r="B41" s="3" t="s">
        <v>46</v>
      </c>
      <c r="C41" s="3" t="s">
        <v>66</v>
      </c>
      <c r="D41" s="3" t="s">
        <v>166</v>
      </c>
      <c r="E41" s="3">
        <v>-103.821853333333</v>
      </c>
      <c r="F41" s="3">
        <v>-19.213754444444444</v>
      </c>
      <c r="G41" s="3">
        <v>-13.507500000000014</v>
      </c>
      <c r="H41" s="3">
        <v>-83.165031818181831</v>
      </c>
      <c r="I41" s="3">
        <v>-85.619178823529381</v>
      </c>
      <c r="J41" s="3">
        <v>-26.333316666666668</v>
      </c>
      <c r="K41" s="3">
        <v>18.027699999999999</v>
      </c>
      <c r="L41" s="3">
        <v>1.4002630499999997</v>
      </c>
      <c r="M41" s="3">
        <v>-99.449092356687899</v>
      </c>
      <c r="N41" s="3">
        <v>-196.48520000000002</v>
      </c>
      <c r="O41" s="3">
        <v>-38.0723514117647</v>
      </c>
    </row>
    <row r="42" spans="1:15" s="3" customFormat="1" ht="12" x14ac:dyDescent="0.25">
      <c r="A42" s="5" t="s">
        <v>22</v>
      </c>
      <c r="B42" s="3" t="s">
        <v>63</v>
      </c>
      <c r="C42" s="3" t="s">
        <v>84</v>
      </c>
      <c r="D42" s="3" t="s">
        <v>167</v>
      </c>
      <c r="E42" s="3">
        <v>-9.0539007333333306</v>
      </c>
      <c r="F42" s="3">
        <v>-4.4164276666666673</v>
      </c>
      <c r="G42" s="3">
        <v>-2.3422199999999984</v>
      </c>
      <c r="H42" s="3">
        <v>-50.998233181818179</v>
      </c>
      <c r="I42" s="3">
        <v>-15.555336823529455</v>
      </c>
      <c r="J42" s="3">
        <v>-1.147794</v>
      </c>
      <c r="K42" s="3">
        <v>7.9327100000000002</v>
      </c>
      <c r="L42" s="3">
        <v>-2.6128070000000001</v>
      </c>
      <c r="M42" s="3">
        <v>-18.11748547770706</v>
      </c>
      <c r="N42" s="3">
        <v>-255.0085</v>
      </c>
      <c r="O42" s="3">
        <v>-5.1579878588235282</v>
      </c>
    </row>
    <row r="43" spans="1:15" s="3" customFormat="1" ht="12" x14ac:dyDescent="0.25">
      <c r="A43" s="5" t="s">
        <v>21</v>
      </c>
      <c r="B43" s="3" t="s">
        <v>62</v>
      </c>
      <c r="C43" s="3" t="s">
        <v>83</v>
      </c>
      <c r="D43" s="3" t="s">
        <v>168</v>
      </c>
      <c r="E43" s="3">
        <v>22.410151493333334</v>
      </c>
      <c r="F43" s="3">
        <v>9.8317033333333317</v>
      </c>
      <c r="G43" s="3">
        <v>6.5328200000000045</v>
      </c>
      <c r="H43" s="3">
        <v>47.143316363636366</v>
      </c>
      <c r="I43" s="3">
        <v>41.712671529411693</v>
      </c>
      <c r="J43" s="3">
        <v>3.1571200000000004</v>
      </c>
      <c r="K43" s="3">
        <v>6.5328200000000001</v>
      </c>
      <c r="L43" s="3">
        <v>-1.4023979999999996</v>
      </c>
      <c r="M43" s="3">
        <v>48.584104585987149</v>
      </c>
      <c r="N43" s="3">
        <v>184.46420000000001</v>
      </c>
      <c r="O43" s="3">
        <v>13.040527969411768</v>
      </c>
    </row>
    <row r="44" spans="1:15" s="3" customFormat="1" ht="24" x14ac:dyDescent="0.25">
      <c r="A44" s="3" t="s">
        <v>6</v>
      </c>
      <c r="B44" s="3" t="s">
        <v>48</v>
      </c>
      <c r="C44" s="3" t="s">
        <v>68</v>
      </c>
      <c r="D44" s="3" t="s">
        <v>157</v>
      </c>
      <c r="E44" s="3">
        <v>-2.0549167000000002</v>
      </c>
      <c r="G44" s="3">
        <v>-0.53396999999999895</v>
      </c>
      <c r="I44" s="3">
        <v>-3.4954438823529417</v>
      </c>
      <c r="L44" s="3">
        <v>15.552231000000001</v>
      </c>
      <c r="M44" s="3">
        <v>-4.0989647770700683</v>
      </c>
      <c r="N44" s="3">
        <v>-34.389800000000001</v>
      </c>
    </row>
    <row r="45" spans="1:15" s="3" customFormat="1" ht="24" x14ac:dyDescent="0.25">
      <c r="A45" s="3" t="s">
        <v>200</v>
      </c>
      <c r="B45" s="3" t="s">
        <v>201</v>
      </c>
      <c r="C45" s="3" t="s">
        <v>202</v>
      </c>
      <c r="L45" s="3">
        <v>0</v>
      </c>
    </row>
    <row r="46" spans="1:15" s="3" customFormat="1" ht="24" x14ac:dyDescent="0.25">
      <c r="A46" s="3" t="s">
        <v>203</v>
      </c>
      <c r="B46" s="3" t="s">
        <v>204</v>
      </c>
      <c r="C46" s="3" t="s">
        <v>205</v>
      </c>
      <c r="N46" s="3">
        <v>194.82335</v>
      </c>
    </row>
    <row r="47" spans="1:15" s="3" customFormat="1" ht="48" x14ac:dyDescent="0.25">
      <c r="A47" s="3" t="s">
        <v>25</v>
      </c>
      <c r="B47" s="3" t="s">
        <v>87</v>
      </c>
      <c r="C47" s="3" t="s">
        <v>92</v>
      </c>
      <c r="D47" s="3" t="s">
        <v>156</v>
      </c>
      <c r="F47" s="3">
        <v>-4.2591166666666673</v>
      </c>
      <c r="G47" s="3">
        <v>-2.8710199999999948</v>
      </c>
      <c r="I47" s="3">
        <v>-18.303572705882416</v>
      </c>
      <c r="M47" s="3">
        <v>-21.800336433121092</v>
      </c>
      <c r="N47" s="3">
        <v>-85.144450000000006</v>
      </c>
    </row>
    <row r="48" spans="1:15" s="3" customFormat="1" ht="48" x14ac:dyDescent="0.25">
      <c r="A48" s="3" t="s">
        <v>27</v>
      </c>
      <c r="B48" s="3" t="s">
        <v>89</v>
      </c>
      <c r="C48" s="3" t="s">
        <v>94</v>
      </c>
      <c r="F48" s="3">
        <v>-4.0797312222222226</v>
      </c>
      <c r="G48" s="3">
        <v>-2.8710199999999948</v>
      </c>
      <c r="I48" s="3">
        <v>-18.303572705882416</v>
      </c>
      <c r="J48" s="3">
        <v>-1.2622477777777779</v>
      </c>
      <c r="M48" s="3">
        <v>-21.609253630573324</v>
      </c>
      <c r="N48" s="3">
        <v>-85.144450000000006</v>
      </c>
    </row>
    <row r="49" spans="1:15" s="3" customFormat="1" ht="36" x14ac:dyDescent="0.25">
      <c r="A49" s="3" t="s">
        <v>26</v>
      </c>
      <c r="B49" s="3" t="s">
        <v>88</v>
      </c>
      <c r="C49" s="3" t="s">
        <v>93</v>
      </c>
      <c r="D49" s="3" t="s">
        <v>154</v>
      </c>
      <c r="F49" s="3">
        <v>30.376526666666663</v>
      </c>
      <c r="G49" s="3">
        <v>20.502300000000041</v>
      </c>
      <c r="I49" s="3">
        <v>130.86890235294109</v>
      </c>
      <c r="M49" s="3">
        <v>152.49870254777056</v>
      </c>
      <c r="N49" s="3">
        <v>621.94600000000003</v>
      </c>
    </row>
    <row r="50" spans="1:15" s="3" customFormat="1" ht="24" x14ac:dyDescent="0.25">
      <c r="A50" s="5" t="s">
        <v>9</v>
      </c>
      <c r="B50" s="3" t="s">
        <v>51</v>
      </c>
      <c r="C50" s="3" t="s">
        <v>71</v>
      </c>
      <c r="D50" s="3" t="s">
        <v>155</v>
      </c>
      <c r="E50" s="3">
        <v>1.0581792666666667</v>
      </c>
      <c r="F50" s="3">
        <v>0.55555555555555558</v>
      </c>
      <c r="G50" s="3">
        <v>0</v>
      </c>
      <c r="H50" s="3">
        <v>0.18498527272727275</v>
      </c>
      <c r="I50" s="3">
        <v>0</v>
      </c>
      <c r="J50" s="3">
        <v>0.64499955555555555</v>
      </c>
      <c r="K50" s="3">
        <v>0.43630799999999997</v>
      </c>
      <c r="L50" s="3">
        <v>0.98247184999999992</v>
      </c>
      <c r="M50" s="3">
        <v>0</v>
      </c>
      <c r="N50" s="3">
        <v>0</v>
      </c>
      <c r="O50" s="3">
        <v>0.2281189176470588</v>
      </c>
    </row>
    <row r="51" spans="1:15" s="3" customFormat="1" ht="36" x14ac:dyDescent="0.25">
      <c r="A51" s="3" t="s">
        <v>206</v>
      </c>
      <c r="B51" s="3" t="s">
        <v>207</v>
      </c>
      <c r="C51" s="3" t="s">
        <v>208</v>
      </c>
      <c r="L51" s="3">
        <v>0</v>
      </c>
    </row>
    <row r="52" spans="1:15" s="3" customFormat="1" ht="24" x14ac:dyDescent="0.25">
      <c r="A52" s="5" t="s">
        <v>16</v>
      </c>
      <c r="B52" s="3" t="s">
        <v>134</v>
      </c>
      <c r="C52" s="3" t="s">
        <v>78</v>
      </c>
      <c r="D52" s="3" t="s">
        <v>135</v>
      </c>
      <c r="E52" s="3">
        <v>1.1516466666666668E-2</v>
      </c>
      <c r="F52" s="3">
        <v>1.072038888888889</v>
      </c>
      <c r="G52" s="3">
        <v>0</v>
      </c>
      <c r="H52" s="3">
        <v>3.3871909090909087</v>
      </c>
      <c r="I52" s="3">
        <v>0.2191711764705882</v>
      </c>
      <c r="J52" s="3">
        <v>1.110427111111111</v>
      </c>
      <c r="K52" s="3">
        <v>0</v>
      </c>
      <c r="L52" s="3">
        <v>1.0940827</v>
      </c>
      <c r="M52" s="3">
        <v>0.47463821656050953</v>
      </c>
      <c r="N52" s="3">
        <v>0</v>
      </c>
      <c r="O52" s="3">
        <v>5.8787317647058822E-2</v>
      </c>
    </row>
    <row r="53" spans="1:15" s="3" customFormat="1" ht="36" x14ac:dyDescent="0.25">
      <c r="A53" s="3" t="s">
        <v>24</v>
      </c>
      <c r="B53" s="3" t="s">
        <v>86</v>
      </c>
      <c r="C53" s="3" t="s">
        <v>91</v>
      </c>
      <c r="D53" s="3" t="s">
        <v>153</v>
      </c>
      <c r="F53" s="3">
        <v>18.591354444444441</v>
      </c>
      <c r="G53" s="3">
        <v>13.065600000000003</v>
      </c>
      <c r="I53" s="3">
        <v>83.20616647058803</v>
      </c>
      <c r="M53" s="3">
        <v>96.693557961783185</v>
      </c>
      <c r="N53" s="3">
        <v>368.92849999999999</v>
      </c>
    </row>
    <row r="54" spans="1:15" s="3" customFormat="1" ht="24" x14ac:dyDescent="0.25">
      <c r="A54" s="5" t="s">
        <v>3</v>
      </c>
      <c r="B54" s="3" t="s">
        <v>45</v>
      </c>
      <c r="C54" s="3" t="s">
        <v>65</v>
      </c>
      <c r="D54" s="3" t="s">
        <v>152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-1.0940827</v>
      </c>
      <c r="M54" s="3">
        <v>0</v>
      </c>
      <c r="N54" s="3">
        <v>0</v>
      </c>
      <c r="O54" s="3">
        <v>0</v>
      </c>
    </row>
    <row r="55" spans="1:15" s="3" customFormat="1" x14ac:dyDescent="0.3">
      <c r="A55" s="3" t="s">
        <v>169</v>
      </c>
      <c r="C55" s="3" t="s">
        <v>175</v>
      </c>
      <c r="E55" s="3">
        <v>1.9863220666666672</v>
      </c>
      <c r="F55" s="3">
        <v>0.84750933333333345</v>
      </c>
      <c r="G55" s="3">
        <v>0.59481999999999913</v>
      </c>
      <c r="H55" s="3">
        <v>4.5874797272727283</v>
      </c>
      <c r="I55" s="3">
        <v>3.7921587058823536</v>
      </c>
      <c r="J55" s="3">
        <v>0.28058811111111109</v>
      </c>
      <c r="K55" s="3">
        <v>0.67798099999999994</v>
      </c>
      <c r="L55" s="3">
        <v>1.0690674</v>
      </c>
      <c r="M55" s="3">
        <v>4.3581671337579584</v>
      </c>
      <c r="N55">
        <v>17.640319999999999</v>
      </c>
      <c r="O55" s="3">
        <v>1.1941495470588226</v>
      </c>
    </row>
    <row r="56" spans="1:15" s="3" customFormat="1" ht="12" x14ac:dyDescent="0.25">
      <c r="A56" s="3" t="s">
        <v>209</v>
      </c>
      <c r="C56" s="3" t="s">
        <v>210</v>
      </c>
      <c r="J56" s="3">
        <v>7.3194888888888885</v>
      </c>
      <c r="K56" s="3">
        <v>19.728899999999999</v>
      </c>
      <c r="L56" s="3">
        <v>1.6034815000000002</v>
      </c>
      <c r="M56" s="3">
        <v>0</v>
      </c>
      <c r="N56" s="3">
        <v>0</v>
      </c>
      <c r="O56" s="3">
        <v>0.69219958823529415</v>
      </c>
    </row>
    <row r="57" spans="1:15" s="3" customFormat="1" ht="12" x14ac:dyDescent="0.25">
      <c r="B57" s="17"/>
      <c r="C57" s="17"/>
    </row>
    <row r="58" spans="1:15" s="3" customFormat="1" ht="12" x14ac:dyDescent="0.25">
      <c r="B58" s="17"/>
      <c r="C58" s="17"/>
    </row>
    <row r="59" spans="1:15" s="3" customFormat="1" ht="12" x14ac:dyDescent="0.25">
      <c r="B59" s="17"/>
      <c r="C59" s="17"/>
    </row>
    <row r="60" spans="1:15" s="3" customFormat="1" ht="12" x14ac:dyDescent="0.25">
      <c r="B60" s="17"/>
      <c r="C60" s="17"/>
    </row>
    <row r="61" spans="1:15" s="3" customFormat="1" ht="12" x14ac:dyDescent="0.25">
      <c r="B61" s="17"/>
      <c r="C61" s="17"/>
    </row>
    <row r="62" spans="1:15" s="3" customFormat="1" ht="12" x14ac:dyDescent="0.25">
      <c r="B62" s="17"/>
      <c r="C62" s="17"/>
    </row>
    <row r="63" spans="1:15" s="3" customFormat="1" ht="12" x14ac:dyDescent="0.25">
      <c r="B63" s="17"/>
      <c r="C63" s="17"/>
    </row>
    <row r="64" spans="1:15" s="3" customFormat="1" ht="12" x14ac:dyDescent="0.25">
      <c r="B64" s="17"/>
      <c r="C64" s="17"/>
    </row>
    <row r="65" spans="2:3" s="3" customFormat="1" ht="12" x14ac:dyDescent="0.25">
      <c r="B65" s="17"/>
      <c r="C65" s="17"/>
    </row>
    <row r="66" spans="2:3" s="3" customFormat="1" ht="12" x14ac:dyDescent="0.25">
      <c r="B66" s="17"/>
      <c r="C66" s="17"/>
    </row>
  </sheetData>
  <autoFilter ref="A1:O1" xr:uid="{AD0A8C73-BCAB-46F0-AC73-4A7B5633C81F}">
    <sortState xmlns:xlrd2="http://schemas.microsoft.com/office/spreadsheetml/2017/richdata2" ref="A2:O56">
      <sortCondition ref="A1"/>
    </sortState>
  </autoFilter>
  <conditionalFormatting sqref="J1:N1 N28 L55:M55 J55 J29:N54 A29:C55">
    <cfRule type="cellIs" dxfId="5" priority="5" operator="equal">
      <formula>"x"</formula>
    </cfRule>
  </conditionalFormatting>
  <conditionalFormatting sqref="J29:N55 N28 J1:N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27">
    <cfRule type="cellIs" dxfId="4" priority="7" operator="equal">
      <formula>"x"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2">
    <cfRule type="colorScale" priority="2">
      <colorScale>
        <cfvo type="min"/>
        <cfvo type="max"/>
        <color rgb="FFFCFCFF"/>
        <color rgb="FF63BE7B"/>
      </colorScale>
    </cfRule>
  </conditionalFormatting>
  <conditionalFormatting sqref="E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" r:id="rId1" display="Enzime_@biologsaida.xlsx" xr:uid="{1B2F8669-382B-4709-88E3-3EAEAF8294D8}"/>
  </hyperlinks>
  <pageMargins left="0.7" right="0.7" top="0.75" bottom="0.75" header="0.3" footer="0.3"/>
  <pageSetup paperSize="9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FE75-9FDE-4EF4-A8DF-B173000E8BDC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273-3C6B-4862-9719-F2BA99EFD0C8}">
  <dimension ref="A1:C12"/>
  <sheetViews>
    <sheetView workbookViewId="0">
      <selection activeCell="E14" sqref="E14"/>
    </sheetView>
  </sheetViews>
  <sheetFormatPr defaultRowHeight="14.4" x14ac:dyDescent="0.3"/>
  <cols>
    <col min="2" max="2" width="17.77734375" bestFit="1" customWidth="1"/>
  </cols>
  <sheetData>
    <row r="1" spans="1:3" ht="31.8" thickBot="1" x14ac:dyDescent="0.35">
      <c r="A1" s="19" t="s">
        <v>214</v>
      </c>
      <c r="B1" s="19" t="s">
        <v>215</v>
      </c>
      <c r="C1" s="20" t="s">
        <v>216</v>
      </c>
    </row>
    <row r="2" spans="1:3" ht="16.2" thickBot="1" x14ac:dyDescent="0.35">
      <c r="A2" s="19" t="s">
        <v>171</v>
      </c>
      <c r="B2" s="20">
        <v>1.9863220669999999</v>
      </c>
      <c r="C2" s="20">
        <v>21</v>
      </c>
    </row>
    <row r="3" spans="1:3" ht="16.2" thickBot="1" x14ac:dyDescent="0.35">
      <c r="A3" s="19" t="s">
        <v>172</v>
      </c>
      <c r="B3" s="20">
        <v>0.84750933299999998</v>
      </c>
      <c r="C3" s="20">
        <v>18</v>
      </c>
    </row>
    <row r="4" spans="1:3" ht="31.8" thickBot="1" x14ac:dyDescent="0.35">
      <c r="A4" s="19" t="s">
        <v>173</v>
      </c>
      <c r="B4" s="20">
        <v>0.63962964700000002</v>
      </c>
      <c r="C4" s="20">
        <v>37</v>
      </c>
    </row>
    <row r="5" spans="1:3" ht="16.2" thickBot="1" x14ac:dyDescent="0.35">
      <c r="A5" s="19" t="s">
        <v>174</v>
      </c>
      <c r="B5" s="20">
        <v>4.6058636999999996</v>
      </c>
      <c r="C5" s="20">
        <v>10</v>
      </c>
    </row>
    <row r="6" spans="1:3" ht="16.2" thickBot="1" x14ac:dyDescent="0.35">
      <c r="A6" s="19" t="s">
        <v>128</v>
      </c>
      <c r="B6" s="20">
        <v>3.7885404729999999</v>
      </c>
      <c r="C6" s="20">
        <v>24</v>
      </c>
    </row>
    <row r="7" spans="1:3" ht="16.2" thickBot="1" x14ac:dyDescent="0.35">
      <c r="A7" s="21">
        <v>0.3</v>
      </c>
      <c r="B7" s="22">
        <v>0.28058811099999997</v>
      </c>
      <c r="C7" s="20">
        <v>16</v>
      </c>
    </row>
    <row r="8" spans="1:3" ht="16.2" thickBot="1" x14ac:dyDescent="0.35">
      <c r="A8" s="21">
        <v>0.5</v>
      </c>
      <c r="B8" s="22">
        <v>0.59389536200000004</v>
      </c>
      <c r="C8" s="20">
        <v>16</v>
      </c>
    </row>
    <row r="9" spans="1:3" ht="16.2" thickBot="1" x14ac:dyDescent="0.35">
      <c r="A9" s="21">
        <v>1</v>
      </c>
      <c r="B9" s="22">
        <v>1.0690674</v>
      </c>
      <c r="C9" s="20">
        <v>25</v>
      </c>
    </row>
    <row r="10" spans="1:3" ht="16.2" thickBot="1" x14ac:dyDescent="0.35">
      <c r="A10" s="21">
        <v>4</v>
      </c>
      <c r="B10" s="22">
        <v>4.3578756409999997</v>
      </c>
      <c r="C10" s="20">
        <v>22</v>
      </c>
    </row>
    <row r="11" spans="1:3" ht="16.2" thickBot="1" x14ac:dyDescent="0.35">
      <c r="A11" s="21">
        <v>6</v>
      </c>
      <c r="B11" s="22">
        <v>17.640319999999999</v>
      </c>
      <c r="C11" s="20">
        <v>38</v>
      </c>
    </row>
    <row r="12" spans="1:3" x14ac:dyDescent="0.3">
      <c r="C12" s="3">
        <v>51</v>
      </c>
    </row>
  </sheetData>
  <conditionalFormatting sqref="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14DF-58D9-4551-85D1-A14338E6EEF7}">
  <dimension ref="A1:N66"/>
  <sheetViews>
    <sheetView workbookViewId="0">
      <selection activeCell="C27" sqref="C27"/>
    </sheetView>
  </sheetViews>
  <sheetFormatPr defaultColWidth="9.109375" defaultRowHeight="14.4" x14ac:dyDescent="0.3"/>
  <cols>
    <col min="1" max="1" width="14.88671875" style="1" customWidth="1"/>
    <col min="2" max="2" width="4.33203125" style="18" customWidth="1"/>
    <col min="3" max="3" width="5.5546875" style="18" customWidth="1"/>
    <col min="4" max="4" width="4.88671875" style="1" customWidth="1"/>
    <col min="5" max="5" width="3.33203125" style="1" customWidth="1"/>
    <col min="6" max="6" width="3.109375" style="1" customWidth="1"/>
    <col min="7" max="7" width="3.5546875" style="1" customWidth="1"/>
    <col min="8" max="8" width="3.44140625" style="1" customWidth="1"/>
    <col min="9" max="9" width="6.33203125" style="1" customWidth="1"/>
    <col min="10" max="10" width="10" style="1" customWidth="1"/>
    <col min="11" max="13" width="9.109375" style="1" customWidth="1"/>
    <col min="14" max="16384" width="9.109375" style="1"/>
  </cols>
  <sheetData>
    <row r="1" spans="1:14" ht="36" x14ac:dyDescent="0.3">
      <c r="A1" s="2" t="s">
        <v>0</v>
      </c>
      <c r="B1" s="16" t="s">
        <v>1</v>
      </c>
      <c r="C1" s="16" t="s">
        <v>2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128</v>
      </c>
      <c r="J1" s="11" t="s">
        <v>177</v>
      </c>
      <c r="K1" s="11" t="s">
        <v>178</v>
      </c>
      <c r="L1" s="11" t="s">
        <v>179</v>
      </c>
      <c r="M1" s="11" t="s">
        <v>180</v>
      </c>
      <c r="N1" s="11" t="s">
        <v>181</v>
      </c>
    </row>
    <row r="2" spans="1:14" x14ac:dyDescent="0.3">
      <c r="A2" s="3" t="s">
        <v>176</v>
      </c>
      <c r="B2" s="17"/>
      <c r="C2" s="17"/>
      <c r="D2" s="3"/>
      <c r="E2" s="3">
        <v>30</v>
      </c>
      <c r="F2" s="3">
        <v>9</v>
      </c>
      <c r="G2" s="3">
        <v>84</v>
      </c>
      <c r="H2" s="3">
        <v>11</v>
      </c>
      <c r="I2" s="3">
        <v>170</v>
      </c>
      <c r="J2" s="1">
        <v>9</v>
      </c>
      <c r="K2" s="1">
        <v>116</v>
      </c>
      <c r="L2" s="1">
        <v>20</v>
      </c>
      <c r="M2" s="1">
        <v>157</v>
      </c>
      <c r="N2" s="1">
        <v>2</v>
      </c>
    </row>
    <row r="3" spans="1:14" s="3" customFormat="1" ht="24" x14ac:dyDescent="0.25">
      <c r="A3" s="3" t="s">
        <v>8</v>
      </c>
      <c r="B3" s="17" t="s">
        <v>50</v>
      </c>
      <c r="C3" s="17" t="s">
        <v>70</v>
      </c>
      <c r="D3" s="3" t="s">
        <v>130</v>
      </c>
      <c r="E3" s="3">
        <v>-9.522433333333332</v>
      </c>
      <c r="G3" s="3">
        <v>-0.46009400000000023</v>
      </c>
      <c r="K3" s="3">
        <v>16.661799999999999</v>
      </c>
      <c r="L3" s="3">
        <v>-0.52456999999999998</v>
      </c>
    </row>
    <row r="4" spans="1:14" s="3" customFormat="1" ht="12" x14ac:dyDescent="0.25">
      <c r="A4" s="15" t="s">
        <v>10</v>
      </c>
      <c r="B4" s="17" t="s">
        <v>52</v>
      </c>
      <c r="C4" s="17" t="s">
        <v>72</v>
      </c>
      <c r="D4" s="3" t="s">
        <v>131</v>
      </c>
      <c r="E4" s="3">
        <v>2.6557437666666663</v>
      </c>
    </row>
    <row r="5" spans="1:14" s="3" customFormat="1" ht="12" x14ac:dyDescent="0.25">
      <c r="A5" s="3" t="s">
        <v>182</v>
      </c>
      <c r="B5" s="17" t="s">
        <v>183</v>
      </c>
      <c r="C5" s="17" t="s">
        <v>184</v>
      </c>
      <c r="N5" s="3">
        <v>19.032170000000001</v>
      </c>
    </row>
    <row r="6" spans="1:14" s="3" customFormat="1" ht="12" x14ac:dyDescent="0.25">
      <c r="A6" s="3" t="s">
        <v>44</v>
      </c>
      <c r="B6" s="17" t="s">
        <v>111</v>
      </c>
      <c r="C6" s="17" t="s">
        <v>127</v>
      </c>
      <c r="D6" s="3" t="s">
        <v>132</v>
      </c>
      <c r="G6" s="3">
        <v>-0.53396999999999895</v>
      </c>
      <c r="I6" s="3">
        <v>-3.4954438823529417</v>
      </c>
      <c r="L6" s="3">
        <v>-8.7963699999999996</v>
      </c>
      <c r="N6" s="3">
        <v>-34.389800000000001</v>
      </c>
    </row>
    <row r="7" spans="1:14" s="3" customFormat="1" ht="12" x14ac:dyDescent="0.25">
      <c r="A7" s="3" t="s">
        <v>185</v>
      </c>
      <c r="B7" s="17" t="s">
        <v>186</v>
      </c>
      <c r="C7" s="17" t="s">
        <v>187</v>
      </c>
      <c r="L7" s="3">
        <v>-101.34900450000001</v>
      </c>
      <c r="N7" s="3">
        <v>194.82335</v>
      </c>
    </row>
    <row r="8" spans="1:14" s="3" customFormat="1" ht="12" x14ac:dyDescent="0.25">
      <c r="A8" s="3" t="s">
        <v>42</v>
      </c>
      <c r="B8" s="17" t="s">
        <v>109</v>
      </c>
      <c r="C8" s="17" t="s">
        <v>125</v>
      </c>
      <c r="D8" s="3" t="s">
        <v>138</v>
      </c>
      <c r="G8" s="3">
        <v>0.460094</v>
      </c>
    </row>
    <row r="9" spans="1:14" s="3" customFormat="1" ht="12" x14ac:dyDescent="0.25">
      <c r="A9" s="3" t="s">
        <v>5</v>
      </c>
      <c r="B9" s="17" t="s">
        <v>47</v>
      </c>
      <c r="C9" s="17" t="s">
        <v>67</v>
      </c>
      <c r="D9" s="3" t="s">
        <v>133</v>
      </c>
      <c r="E9" s="3">
        <v>11.387503266666663</v>
      </c>
      <c r="F9" s="3">
        <v>-1.1556151111111115</v>
      </c>
      <c r="G9" s="3">
        <v>-1.2444200000000016</v>
      </c>
      <c r="H9" s="3">
        <v>21.548674854545457</v>
      </c>
      <c r="J9" s="3">
        <v>0.63036077777777777</v>
      </c>
      <c r="K9" s="3">
        <v>2.8579599999999998</v>
      </c>
      <c r="L9" s="3">
        <v>-5.5509195000000009</v>
      </c>
      <c r="N9" s="3">
        <v>128.66485</v>
      </c>
    </row>
    <row r="10" spans="1:14" s="3" customFormat="1" ht="12" x14ac:dyDescent="0.25">
      <c r="A10" s="3" t="s">
        <v>32</v>
      </c>
      <c r="B10" s="17" t="s">
        <v>99</v>
      </c>
      <c r="C10" s="17" t="s">
        <v>115</v>
      </c>
      <c r="D10" s="3" t="s">
        <v>136</v>
      </c>
      <c r="G10" s="3">
        <v>-0.64175199999999877</v>
      </c>
      <c r="I10" s="3">
        <v>-4.0913542705882362</v>
      </c>
      <c r="M10" s="3">
        <v>-4.7020199490445878</v>
      </c>
      <c r="N10" s="3">
        <v>-19.032170000000001</v>
      </c>
    </row>
    <row r="11" spans="1:14" s="3" customFormat="1" ht="24" x14ac:dyDescent="0.25">
      <c r="A11" s="3" t="s">
        <v>20</v>
      </c>
      <c r="B11" s="17" t="s">
        <v>61</v>
      </c>
      <c r="C11" s="17" t="s">
        <v>82</v>
      </c>
      <c r="D11" s="3" t="s">
        <v>137</v>
      </c>
      <c r="E11" s="3">
        <v>0.49667053333333339</v>
      </c>
      <c r="F11" s="3">
        <v>0</v>
      </c>
      <c r="G11" s="3">
        <v>0</v>
      </c>
      <c r="H11" s="3">
        <v>0</v>
      </c>
      <c r="I11" s="3">
        <v>0</v>
      </c>
      <c r="J11" s="3">
        <v>4.4722000000000005E-2</v>
      </c>
      <c r="K11" s="3">
        <v>0</v>
      </c>
      <c r="L11" s="3">
        <v>9.36591855</v>
      </c>
      <c r="M11" s="3">
        <v>0</v>
      </c>
      <c r="N11" s="3">
        <v>0</v>
      </c>
    </row>
    <row r="12" spans="1:14" s="3" customFormat="1" ht="12" x14ac:dyDescent="0.25">
      <c r="A12" s="3" t="s">
        <v>14</v>
      </c>
      <c r="B12" s="17" t="s">
        <v>56</v>
      </c>
      <c r="C12" s="17" t="s">
        <v>76</v>
      </c>
      <c r="D12" s="3" t="s">
        <v>139</v>
      </c>
      <c r="E12" s="3">
        <v>-7.0018330000000031</v>
      </c>
      <c r="F12" s="3">
        <v>7.8425599999999998</v>
      </c>
      <c r="G12" s="3">
        <v>6.5531899999999856</v>
      </c>
      <c r="J12" s="3">
        <v>4.5145555555555578E-2</v>
      </c>
      <c r="K12" s="3">
        <v>6.5531899999999998</v>
      </c>
      <c r="L12" s="3">
        <v>8.8386009200000011</v>
      </c>
      <c r="M12" s="3">
        <v>43.535873439490466</v>
      </c>
    </row>
    <row r="13" spans="1:14" s="3" customFormat="1" ht="24" x14ac:dyDescent="0.25">
      <c r="A13" s="3" t="s">
        <v>38</v>
      </c>
      <c r="B13" s="17" t="s">
        <v>105</v>
      </c>
      <c r="C13" s="17" t="s">
        <v>121</v>
      </c>
      <c r="D13" s="3" t="s">
        <v>140</v>
      </c>
      <c r="G13" s="3">
        <v>0.64175199999999877</v>
      </c>
    </row>
    <row r="14" spans="1:14" s="3" customFormat="1" ht="12" x14ac:dyDescent="0.25">
      <c r="A14" s="3" t="s">
        <v>188</v>
      </c>
      <c r="B14" s="17" t="s">
        <v>189</v>
      </c>
      <c r="C14" s="17" t="s">
        <v>190</v>
      </c>
      <c r="L14" s="3">
        <v>-3.4710419999999997</v>
      </c>
    </row>
    <row r="15" spans="1:14" s="3" customFormat="1" ht="12" x14ac:dyDescent="0.25">
      <c r="A15" s="3" t="s">
        <v>31</v>
      </c>
      <c r="B15" s="17" t="s">
        <v>98</v>
      </c>
      <c r="C15" s="17" t="s">
        <v>114</v>
      </c>
      <c r="D15" s="3" t="s">
        <v>141</v>
      </c>
      <c r="G15" s="3">
        <v>3.7518300000000018</v>
      </c>
      <c r="N15" s="3">
        <v>9.6942699999999995</v>
      </c>
    </row>
    <row r="16" spans="1:14" s="3" customFormat="1" ht="12" x14ac:dyDescent="0.25">
      <c r="A16" s="3" t="s">
        <v>35</v>
      </c>
      <c r="B16" s="17" t="s">
        <v>102</v>
      </c>
      <c r="C16" s="17" t="s">
        <v>118</v>
      </c>
      <c r="G16" s="3">
        <v>0.53396999999999895</v>
      </c>
      <c r="I16" s="3">
        <v>3.4498333529411771</v>
      </c>
      <c r="M16" s="3">
        <v>3.2817214649681485</v>
      </c>
      <c r="N16" s="3">
        <v>25.112805000000002</v>
      </c>
    </row>
    <row r="17" spans="1:14" s="3" customFormat="1" ht="12" x14ac:dyDescent="0.25">
      <c r="A17" s="3" t="s">
        <v>18</v>
      </c>
      <c r="B17" s="17" t="s">
        <v>59</v>
      </c>
      <c r="C17" s="17" t="s">
        <v>80</v>
      </c>
      <c r="D17" s="3" t="s">
        <v>142</v>
      </c>
      <c r="E17" s="3">
        <v>-0.70387325666666656</v>
      </c>
      <c r="F17" s="3">
        <v>5.1480092888888898</v>
      </c>
      <c r="G17" s="3">
        <v>4.3279699999999952</v>
      </c>
      <c r="H17" s="3">
        <v>22.990425199999997</v>
      </c>
      <c r="I17" s="3">
        <v>27.224721529411699</v>
      </c>
      <c r="J17" s="3">
        <v>0.21936270000000002</v>
      </c>
      <c r="K17" s="3">
        <v>4.3279699999999997</v>
      </c>
      <c r="L17" s="3">
        <v>0.72488090000000005</v>
      </c>
      <c r="M17" s="3">
        <v>29.465841719745168</v>
      </c>
      <c r="N17" s="3">
        <v>45.33475</v>
      </c>
    </row>
    <row r="18" spans="1:14" s="3" customFormat="1" ht="24" x14ac:dyDescent="0.25">
      <c r="A18" s="3" t="s">
        <v>37</v>
      </c>
      <c r="B18" s="17" t="s">
        <v>104</v>
      </c>
      <c r="C18" s="17" t="s">
        <v>120</v>
      </c>
      <c r="D18" s="3" t="s">
        <v>143</v>
      </c>
      <c r="G18" s="3">
        <v>0.55008999999999963</v>
      </c>
      <c r="I18" s="3">
        <v>3.5079898823529398</v>
      </c>
      <c r="N18" s="3">
        <v>6.5586700000000002</v>
      </c>
    </row>
    <row r="19" spans="1:14" s="3" customFormat="1" ht="12" x14ac:dyDescent="0.25">
      <c r="A19" s="3" t="s">
        <v>39</v>
      </c>
      <c r="B19" s="17" t="s">
        <v>106</v>
      </c>
      <c r="C19" s="17" t="s">
        <v>122</v>
      </c>
      <c r="D19" s="3" t="s">
        <v>144</v>
      </c>
      <c r="G19" s="3">
        <v>-3.75183</v>
      </c>
      <c r="N19" s="3">
        <v>-9.6942699999999995</v>
      </c>
    </row>
    <row r="20" spans="1:14" s="3" customFormat="1" ht="12" x14ac:dyDescent="0.25">
      <c r="A20" s="3" t="s">
        <v>23</v>
      </c>
      <c r="B20" s="17" t="s">
        <v>64</v>
      </c>
      <c r="C20" s="17" t="s">
        <v>85</v>
      </c>
      <c r="D20" s="3" t="s">
        <v>145</v>
      </c>
      <c r="E20" s="3">
        <v>-2.1365162333333325</v>
      </c>
      <c r="F20" s="3">
        <v>-0.81727277777777774</v>
      </c>
      <c r="G20" s="3">
        <v>-0.53396999999999895</v>
      </c>
      <c r="J20" s="3">
        <v>-0.34706188888888889</v>
      </c>
      <c r="K20" s="3">
        <v>-0.36303099999999999</v>
      </c>
      <c r="L20" s="3">
        <v>1.4023979999999996</v>
      </c>
      <c r="N20" s="3">
        <v>-6.5586700000000002</v>
      </c>
    </row>
    <row r="21" spans="1:14" s="3" customFormat="1" ht="12" x14ac:dyDescent="0.25">
      <c r="A21" s="3" t="s">
        <v>43</v>
      </c>
      <c r="B21" s="17" t="s">
        <v>110</v>
      </c>
      <c r="C21" s="17" t="s">
        <v>126</v>
      </c>
      <c r="D21" s="3" t="s">
        <v>146</v>
      </c>
      <c r="G21" s="3">
        <v>10.314100000000021</v>
      </c>
      <c r="I21" s="3">
        <v>64.930267647058812</v>
      </c>
      <c r="M21" s="3">
        <v>71.664995541401325</v>
      </c>
      <c r="N21" s="3">
        <v>111.53475</v>
      </c>
    </row>
    <row r="22" spans="1:14" s="3" customFormat="1" ht="12" x14ac:dyDescent="0.25">
      <c r="A22" s="3" t="s">
        <v>17</v>
      </c>
      <c r="B22" s="17" t="s">
        <v>58</v>
      </c>
      <c r="C22" s="17" t="s">
        <v>79</v>
      </c>
      <c r="D22" s="3" t="s">
        <v>147</v>
      </c>
      <c r="E22" s="3">
        <v>2.747824233333334</v>
      </c>
    </row>
    <row r="23" spans="1:14" s="3" customFormat="1" ht="12" x14ac:dyDescent="0.25">
      <c r="A23" s="3" t="s">
        <v>30</v>
      </c>
      <c r="B23" s="17" t="s">
        <v>97</v>
      </c>
      <c r="C23" s="17" t="s">
        <v>113</v>
      </c>
      <c r="D23" s="3" t="s">
        <v>148</v>
      </c>
      <c r="G23" s="3">
        <v>3.7518300000000018</v>
      </c>
      <c r="N23" s="3">
        <v>9.6942699999999995</v>
      </c>
    </row>
    <row r="24" spans="1:14" s="3" customFormat="1" ht="12" x14ac:dyDescent="0.25">
      <c r="A24" s="3" t="s">
        <v>191</v>
      </c>
      <c r="B24" s="17" t="s">
        <v>192</v>
      </c>
      <c r="C24" s="17" t="s">
        <v>193</v>
      </c>
      <c r="N24" s="3">
        <v>-194.82335</v>
      </c>
    </row>
    <row r="25" spans="1:14" s="3" customFormat="1" ht="24" x14ac:dyDescent="0.25">
      <c r="A25" s="3" t="s">
        <v>41</v>
      </c>
      <c r="B25" s="17" t="s">
        <v>108</v>
      </c>
      <c r="C25" s="17" t="s">
        <v>124</v>
      </c>
      <c r="D25" s="3" t="s">
        <v>149</v>
      </c>
      <c r="G25" s="3">
        <v>0.64175199999999877</v>
      </c>
      <c r="I25" s="3">
        <v>4.0913542705882362</v>
      </c>
      <c r="M25" s="3">
        <v>4.7020199490445878</v>
      </c>
      <c r="N25" s="3">
        <v>19.032170000000001</v>
      </c>
    </row>
    <row r="26" spans="1:14" s="3" customFormat="1" ht="12" x14ac:dyDescent="0.25">
      <c r="A26" s="3" t="s">
        <v>7</v>
      </c>
      <c r="B26" s="17" t="s">
        <v>49</v>
      </c>
      <c r="C26" s="17" t="s">
        <v>69</v>
      </c>
      <c r="D26" s="3" t="s">
        <v>150</v>
      </c>
      <c r="E26" s="3">
        <v>-6.9228793333333316</v>
      </c>
      <c r="G26" s="3">
        <v>-10.314100000000021</v>
      </c>
      <c r="I26" s="3">
        <v>-64.930267647058812</v>
      </c>
      <c r="L26" s="3">
        <v>7.2377182399999995</v>
      </c>
      <c r="M26" s="3">
        <v>-71.664995541401325</v>
      </c>
      <c r="N26" s="3">
        <v>-111.53475</v>
      </c>
    </row>
    <row r="27" spans="1:14" s="3" customFormat="1" ht="12" x14ac:dyDescent="0.25">
      <c r="A27" s="3" t="s">
        <v>12</v>
      </c>
      <c r="B27" s="17" t="s">
        <v>54</v>
      </c>
      <c r="C27" s="17" t="s">
        <v>74</v>
      </c>
      <c r="D27" s="3" t="s">
        <v>151</v>
      </c>
      <c r="E27" s="3">
        <v>7.0018330000000031</v>
      </c>
      <c r="F27" s="3">
        <v>-7.8425599999999998</v>
      </c>
      <c r="G27" s="3">
        <v>-6.5531899999999856</v>
      </c>
      <c r="J27" s="3">
        <v>-4.5145555555555578E-2</v>
      </c>
      <c r="K27" s="3">
        <v>2.5060199999999999</v>
      </c>
      <c r="L27" s="3">
        <v>-4.1916173000000008</v>
      </c>
      <c r="M27" s="3">
        <v>-43.535873439490466</v>
      </c>
    </row>
    <row r="28" spans="1:14" s="3" customFormat="1" ht="12" x14ac:dyDescent="0.25">
      <c r="A28" s="3" t="s">
        <v>29</v>
      </c>
      <c r="B28" s="17" t="s">
        <v>96</v>
      </c>
      <c r="C28" s="17" t="s">
        <v>112</v>
      </c>
      <c r="D28" s="3" t="s">
        <v>158</v>
      </c>
      <c r="G28" s="3">
        <v>0.53396999999999895</v>
      </c>
      <c r="N28" s="3">
        <v>6.5586700000000002</v>
      </c>
    </row>
    <row r="29" spans="1:14" s="3" customFormat="1" ht="12" x14ac:dyDescent="0.25">
      <c r="A29" s="3" t="s">
        <v>11</v>
      </c>
      <c r="B29" s="17" t="s">
        <v>53</v>
      </c>
      <c r="C29" s="17" t="s">
        <v>73</v>
      </c>
      <c r="D29" s="3" t="s">
        <v>159</v>
      </c>
      <c r="E29" s="3">
        <v>-1.5505136999999998</v>
      </c>
      <c r="L29" s="3">
        <v>-5.2775615</v>
      </c>
    </row>
    <row r="30" spans="1:14" s="3" customFormat="1" ht="12" x14ac:dyDescent="0.25">
      <c r="A30" s="3" t="s">
        <v>194</v>
      </c>
      <c r="B30" s="17" t="s">
        <v>195</v>
      </c>
      <c r="C30" s="17" t="s">
        <v>196</v>
      </c>
      <c r="N30" s="3">
        <v>9.2770700000000001</v>
      </c>
    </row>
    <row r="31" spans="1:14" s="3" customFormat="1" ht="12" x14ac:dyDescent="0.25">
      <c r="A31" s="3" t="s">
        <v>19</v>
      </c>
      <c r="B31" s="17" t="s">
        <v>60</v>
      </c>
      <c r="C31" s="17" t="s">
        <v>81</v>
      </c>
      <c r="E31" s="3">
        <v>-1.1973127000000006</v>
      </c>
      <c r="L31" s="3">
        <v>4.1916172999999999</v>
      </c>
      <c r="N31" s="3">
        <v>9.2770700000000001</v>
      </c>
    </row>
    <row r="32" spans="1:14" s="3" customFormat="1" ht="12" x14ac:dyDescent="0.25">
      <c r="A32" s="3" t="s">
        <v>13</v>
      </c>
      <c r="B32" s="17" t="s">
        <v>55</v>
      </c>
      <c r="C32" s="17" t="s">
        <v>75</v>
      </c>
      <c r="D32" s="3" t="s">
        <v>160</v>
      </c>
      <c r="E32" s="3">
        <v>1.1973127000000006</v>
      </c>
      <c r="L32" s="3">
        <v>1.6269456000000002</v>
      </c>
      <c r="N32" s="3">
        <v>-9.2770700000000001</v>
      </c>
    </row>
    <row r="33" spans="1:14" s="3" customFormat="1" ht="12" x14ac:dyDescent="0.25">
      <c r="A33" s="3" t="s">
        <v>197</v>
      </c>
      <c r="B33" s="17" t="s">
        <v>198</v>
      </c>
      <c r="C33" s="17" t="s">
        <v>199</v>
      </c>
      <c r="N33" s="3">
        <v>19.032170000000001</v>
      </c>
    </row>
    <row r="34" spans="1:14" s="3" customFormat="1" ht="12" x14ac:dyDescent="0.25">
      <c r="A34" s="3" t="s">
        <v>36</v>
      </c>
      <c r="B34" s="17" t="s">
        <v>103</v>
      </c>
      <c r="C34" s="17" t="s">
        <v>119</v>
      </c>
      <c r="D34" s="3" t="s">
        <v>161</v>
      </c>
      <c r="G34" s="3">
        <v>0.55008999999999997</v>
      </c>
      <c r="I34" s="3">
        <v>3.5079898823529421</v>
      </c>
      <c r="N34" s="3">
        <v>6.5586700000000002</v>
      </c>
    </row>
    <row r="35" spans="1:14" s="3" customFormat="1" ht="12" x14ac:dyDescent="0.25">
      <c r="A35" s="3" t="s">
        <v>34</v>
      </c>
      <c r="B35" s="17" t="s">
        <v>101</v>
      </c>
      <c r="C35" s="17" t="s">
        <v>117</v>
      </c>
      <c r="D35" s="3" t="s">
        <v>162</v>
      </c>
      <c r="G35" s="3">
        <v>1.6119599999999984E-2</v>
      </c>
    </row>
    <row r="36" spans="1:14" s="3" customFormat="1" ht="12" x14ac:dyDescent="0.25">
      <c r="A36" s="3" t="s">
        <v>40</v>
      </c>
      <c r="B36" s="17" t="s">
        <v>107</v>
      </c>
      <c r="C36" s="17" t="s">
        <v>123</v>
      </c>
      <c r="D36" s="3" t="s">
        <v>163</v>
      </c>
      <c r="G36" s="3">
        <v>1.6119599999999984E-2</v>
      </c>
    </row>
    <row r="37" spans="1:14" s="3" customFormat="1" ht="24" x14ac:dyDescent="0.25">
      <c r="A37" s="3" t="s">
        <v>15</v>
      </c>
      <c r="B37" s="17" t="s">
        <v>57</v>
      </c>
      <c r="C37" s="17" t="s">
        <v>77</v>
      </c>
      <c r="D37" s="3" t="s">
        <v>164</v>
      </c>
      <c r="E37" s="3">
        <v>-22.367753999999994</v>
      </c>
      <c r="F37" s="3">
        <v>-10.7177733333333</v>
      </c>
      <c r="G37" s="3">
        <v>-7.5222199999999937</v>
      </c>
      <c r="H37" s="3">
        <v>-56.931041818181825</v>
      </c>
      <c r="I37" s="3">
        <v>-47.956389176470601</v>
      </c>
      <c r="J37" s="3">
        <v>-3.5483733333333332</v>
      </c>
      <c r="K37" s="3">
        <v>-5.1141399999999999</v>
      </c>
      <c r="L37" s="3">
        <v>2.8957548500000003</v>
      </c>
      <c r="M37" s="3">
        <v>-55.114243439490458</v>
      </c>
      <c r="N37" s="3">
        <v>-223.08329999999998</v>
      </c>
    </row>
    <row r="38" spans="1:14" s="3" customFormat="1" ht="24" x14ac:dyDescent="0.25">
      <c r="A38" s="3" t="s">
        <v>33</v>
      </c>
      <c r="B38" s="17" t="s">
        <v>100</v>
      </c>
      <c r="C38" s="17" t="s">
        <v>116</v>
      </c>
      <c r="D38" s="3" t="s">
        <v>129</v>
      </c>
      <c r="G38" s="3">
        <v>5</v>
      </c>
      <c r="I38" s="3">
        <v>31.51008294117646</v>
      </c>
      <c r="N38" s="3">
        <v>55.509749999999997</v>
      </c>
    </row>
    <row r="39" spans="1:14" s="3" customFormat="1" ht="12" x14ac:dyDescent="0.25">
      <c r="A39" s="3" t="s">
        <v>28</v>
      </c>
      <c r="B39" s="17" t="s">
        <v>90</v>
      </c>
      <c r="C39" s="17" t="s">
        <v>95</v>
      </c>
      <c r="D39" s="3" t="s">
        <v>165</v>
      </c>
      <c r="F39" s="3">
        <v>3.5725917777777778</v>
      </c>
      <c r="G39" s="3">
        <v>2.5074099999999953</v>
      </c>
      <c r="I39" s="3">
        <v>15.9854634117647</v>
      </c>
      <c r="J39" s="3">
        <v>1.18279077777778</v>
      </c>
      <c r="K39" s="3">
        <v>2.8579599999999998</v>
      </c>
      <c r="M39" s="3">
        <v>18.371414076433101</v>
      </c>
      <c r="N39" s="3">
        <v>74.361099999999993</v>
      </c>
    </row>
    <row r="40" spans="1:14" s="3" customFormat="1" ht="24" x14ac:dyDescent="0.25">
      <c r="A40" s="3" t="s">
        <v>4</v>
      </c>
      <c r="B40" s="17" t="s">
        <v>46</v>
      </c>
      <c r="C40" s="17" t="s">
        <v>66</v>
      </c>
      <c r="D40" s="3" t="s">
        <v>166</v>
      </c>
      <c r="E40" s="3">
        <v>-103.821853333333</v>
      </c>
      <c r="F40" s="3">
        <v>-19.213754444444444</v>
      </c>
      <c r="G40" s="3">
        <v>-13.5075</v>
      </c>
      <c r="H40" s="3">
        <v>-83.165031818181831</v>
      </c>
      <c r="I40" s="3">
        <v>-85.619178823529381</v>
      </c>
      <c r="J40" s="3">
        <v>-26.333316666666668</v>
      </c>
      <c r="K40" s="3">
        <v>18.027699999999999</v>
      </c>
      <c r="L40" s="3">
        <v>1.4002630499999997</v>
      </c>
      <c r="M40" s="3">
        <v>-99.449092356687899</v>
      </c>
      <c r="N40" s="3">
        <v>-196.48520000000002</v>
      </c>
    </row>
    <row r="41" spans="1:14" s="3" customFormat="1" ht="24" x14ac:dyDescent="0.25">
      <c r="A41" s="3" t="s">
        <v>22</v>
      </c>
      <c r="B41" s="17" t="s">
        <v>63</v>
      </c>
      <c r="C41" s="17" t="s">
        <v>84</v>
      </c>
      <c r="D41" s="3" t="s">
        <v>167</v>
      </c>
      <c r="E41" s="3">
        <v>-9.0539007333333306</v>
      </c>
      <c r="F41" s="3">
        <v>-4.4164276666666673</v>
      </c>
      <c r="G41" s="3">
        <v>-2.3422199999999984</v>
      </c>
      <c r="H41" s="3">
        <v>-50.998233181818179</v>
      </c>
      <c r="I41" s="3">
        <v>-15.555336823529455</v>
      </c>
      <c r="J41" s="3">
        <v>-1.147794</v>
      </c>
      <c r="K41" s="3">
        <v>7.9327100000000002</v>
      </c>
      <c r="L41" s="3">
        <v>-2.6128070000000001</v>
      </c>
      <c r="M41" s="3">
        <v>-18.11748547770706</v>
      </c>
      <c r="N41" s="3">
        <v>-255.0085</v>
      </c>
    </row>
    <row r="42" spans="1:14" s="3" customFormat="1" ht="12" x14ac:dyDescent="0.25">
      <c r="A42" s="3" t="s">
        <v>21</v>
      </c>
      <c r="B42" s="17" t="s">
        <v>62</v>
      </c>
      <c r="C42" s="17" t="s">
        <v>83</v>
      </c>
      <c r="D42" s="3" t="s">
        <v>168</v>
      </c>
      <c r="E42" s="3">
        <v>22.410151493333334</v>
      </c>
      <c r="F42" s="3">
        <v>9.8317033333333317</v>
      </c>
      <c r="G42" s="3">
        <v>6.5328200000000045</v>
      </c>
      <c r="H42" s="3">
        <v>47.143316363636366</v>
      </c>
      <c r="I42" s="3">
        <v>41.712671529411693</v>
      </c>
      <c r="J42" s="3">
        <v>3.1571200000000004</v>
      </c>
      <c r="K42" s="3">
        <v>6.5328200000000001</v>
      </c>
      <c r="L42" s="3">
        <v>-1.4023979999999996</v>
      </c>
      <c r="M42" s="3">
        <v>48.584104585987149</v>
      </c>
      <c r="N42" s="3">
        <v>184.46420000000001</v>
      </c>
    </row>
    <row r="43" spans="1:14" s="3" customFormat="1" ht="24" x14ac:dyDescent="0.25">
      <c r="A43" s="3" t="s">
        <v>6</v>
      </c>
      <c r="B43" s="17" t="s">
        <v>48</v>
      </c>
      <c r="C43" s="17" t="s">
        <v>68</v>
      </c>
      <c r="D43" s="3" t="s">
        <v>157</v>
      </c>
      <c r="E43" s="3">
        <v>-2.0549167000000002</v>
      </c>
      <c r="G43" s="3">
        <v>-0.53396999999999895</v>
      </c>
      <c r="I43" s="3">
        <v>-3.4954438823529417</v>
      </c>
      <c r="L43" s="3">
        <v>15.552231000000001</v>
      </c>
      <c r="M43" s="3">
        <v>-4.0989647770700683</v>
      </c>
      <c r="N43" s="3">
        <v>-34.389800000000001</v>
      </c>
    </row>
    <row r="44" spans="1:14" s="3" customFormat="1" ht="12" x14ac:dyDescent="0.25">
      <c r="A44" s="3" t="s">
        <v>200</v>
      </c>
      <c r="B44" s="17" t="s">
        <v>201</v>
      </c>
      <c r="C44" s="17" t="s">
        <v>202</v>
      </c>
      <c r="L44" s="3">
        <v>0</v>
      </c>
    </row>
    <row r="45" spans="1:14" s="3" customFormat="1" ht="12" x14ac:dyDescent="0.25">
      <c r="A45" s="3" t="s">
        <v>203</v>
      </c>
      <c r="B45" s="17" t="s">
        <v>204</v>
      </c>
      <c r="C45" s="17" t="s">
        <v>205</v>
      </c>
      <c r="N45" s="3">
        <v>194.82335</v>
      </c>
    </row>
    <row r="46" spans="1:14" s="3" customFormat="1" ht="24" x14ac:dyDescent="0.25">
      <c r="A46" s="3" t="s">
        <v>25</v>
      </c>
      <c r="B46" s="17" t="s">
        <v>87</v>
      </c>
      <c r="C46" s="17" t="s">
        <v>92</v>
      </c>
      <c r="D46" s="3" t="s">
        <v>156</v>
      </c>
      <c r="F46" s="3">
        <v>-4.2591166666666673</v>
      </c>
      <c r="G46" s="3">
        <v>-2.8710199999999948</v>
      </c>
      <c r="I46" s="3">
        <v>-18.303572705882416</v>
      </c>
      <c r="M46" s="3">
        <v>-21.800336433121092</v>
      </c>
      <c r="N46" s="3">
        <v>-85.144450000000006</v>
      </c>
    </row>
    <row r="47" spans="1:14" s="3" customFormat="1" ht="12" x14ac:dyDescent="0.25">
      <c r="A47" s="3" t="s">
        <v>27</v>
      </c>
      <c r="B47" s="17" t="s">
        <v>89</v>
      </c>
      <c r="C47" s="17" t="s">
        <v>94</v>
      </c>
      <c r="F47" s="3">
        <v>-4.0797312222222226</v>
      </c>
      <c r="G47" s="3">
        <v>-2.8710199999999948</v>
      </c>
      <c r="I47" s="3">
        <v>-18.303572705882416</v>
      </c>
      <c r="J47" s="3">
        <v>-1.2622477777777779</v>
      </c>
      <c r="M47" s="3">
        <v>-21.609253630573324</v>
      </c>
      <c r="N47" s="3">
        <v>-85.144450000000006</v>
      </c>
    </row>
    <row r="48" spans="1:14" s="3" customFormat="1" ht="24" x14ac:dyDescent="0.25">
      <c r="A48" s="3" t="s">
        <v>26</v>
      </c>
      <c r="B48" s="17" t="s">
        <v>88</v>
      </c>
      <c r="C48" s="17" t="s">
        <v>93</v>
      </c>
      <c r="D48" s="3" t="s">
        <v>154</v>
      </c>
      <c r="F48" s="3">
        <v>30.376526666666663</v>
      </c>
      <c r="G48" s="3">
        <v>20.502300000000041</v>
      </c>
      <c r="I48" s="3">
        <v>130.86890235294109</v>
      </c>
      <c r="M48" s="3">
        <v>152.49870254777056</v>
      </c>
      <c r="N48" s="3">
        <v>621.94600000000003</v>
      </c>
    </row>
    <row r="49" spans="1:14" s="3" customFormat="1" ht="12" x14ac:dyDescent="0.25">
      <c r="A49" s="3" t="s">
        <v>9</v>
      </c>
      <c r="B49" s="17" t="s">
        <v>51</v>
      </c>
      <c r="C49" s="17" t="s">
        <v>71</v>
      </c>
      <c r="D49" s="3" t="s">
        <v>155</v>
      </c>
      <c r="E49" s="3">
        <v>1.0581792666666667</v>
      </c>
      <c r="F49" s="3">
        <v>0.55555555555555558</v>
      </c>
      <c r="G49" s="3">
        <v>0</v>
      </c>
      <c r="H49" s="3">
        <v>0.18498527272727275</v>
      </c>
      <c r="I49" s="3">
        <v>0</v>
      </c>
      <c r="J49" s="3">
        <v>0.64499955555555555</v>
      </c>
      <c r="K49" s="3">
        <v>0.43630799999999997</v>
      </c>
      <c r="L49" s="3">
        <v>0.98247184999999992</v>
      </c>
      <c r="M49" s="3">
        <v>0</v>
      </c>
      <c r="N49" s="3">
        <v>0</v>
      </c>
    </row>
    <row r="50" spans="1:14" s="3" customFormat="1" ht="12" x14ac:dyDescent="0.25">
      <c r="A50" s="3" t="s">
        <v>206</v>
      </c>
      <c r="B50" s="17" t="s">
        <v>207</v>
      </c>
      <c r="C50" s="17" t="s">
        <v>208</v>
      </c>
      <c r="L50" s="3">
        <v>0</v>
      </c>
    </row>
    <row r="51" spans="1:14" s="3" customFormat="1" ht="12" x14ac:dyDescent="0.25">
      <c r="A51" s="3" t="s">
        <v>16</v>
      </c>
      <c r="B51" s="17" t="s">
        <v>134</v>
      </c>
      <c r="C51" s="17" t="s">
        <v>78</v>
      </c>
      <c r="D51" s="3" t="s">
        <v>135</v>
      </c>
      <c r="E51" s="3">
        <v>1.1516466666666668E-2</v>
      </c>
      <c r="F51" s="3">
        <v>1.072038888888889</v>
      </c>
      <c r="G51" s="3">
        <v>0</v>
      </c>
      <c r="H51" s="3">
        <v>3.3871909090909087</v>
      </c>
      <c r="I51" s="3">
        <v>0.2191711764705882</v>
      </c>
      <c r="J51" s="3">
        <v>1.110427111111111</v>
      </c>
      <c r="K51" s="3">
        <v>0</v>
      </c>
      <c r="L51" s="3">
        <v>1.0940827</v>
      </c>
      <c r="M51" s="3">
        <v>0.47463821656050953</v>
      </c>
      <c r="N51" s="3">
        <v>0</v>
      </c>
    </row>
    <row r="52" spans="1:14" s="3" customFormat="1" ht="24" x14ac:dyDescent="0.25">
      <c r="A52" s="3" t="s">
        <v>24</v>
      </c>
      <c r="B52" s="17" t="s">
        <v>86</v>
      </c>
      <c r="C52" s="17" t="s">
        <v>91</v>
      </c>
      <c r="D52" s="3" t="s">
        <v>153</v>
      </c>
      <c r="F52" s="3">
        <v>18.591354444444441</v>
      </c>
      <c r="G52" s="3">
        <v>13.065600000000003</v>
      </c>
      <c r="I52" s="3">
        <v>83.20616647058803</v>
      </c>
      <c r="M52" s="3">
        <v>96.693557961783185</v>
      </c>
      <c r="N52" s="3">
        <v>368.92849999999999</v>
      </c>
    </row>
    <row r="53" spans="1:14" s="3" customFormat="1" ht="24" x14ac:dyDescent="0.25">
      <c r="A53" s="3" t="s">
        <v>3</v>
      </c>
      <c r="B53" s="17" t="s">
        <v>45</v>
      </c>
      <c r="C53" s="17" t="s">
        <v>65</v>
      </c>
      <c r="D53" s="3" t="s">
        <v>152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-1.0940827</v>
      </c>
      <c r="M53" s="3">
        <v>0</v>
      </c>
      <c r="N53" s="3">
        <v>0</v>
      </c>
    </row>
    <row r="54" spans="1:14" s="3" customFormat="1" x14ac:dyDescent="0.3">
      <c r="A54" s="3" t="s">
        <v>169</v>
      </c>
      <c r="B54" s="17"/>
      <c r="C54" s="17" t="s">
        <v>175</v>
      </c>
      <c r="E54" s="3">
        <v>1.9863220666666672</v>
      </c>
      <c r="F54" s="3">
        <v>0.84750933333333345</v>
      </c>
      <c r="G54" s="3">
        <v>0.59481999999999913</v>
      </c>
      <c r="H54" s="3">
        <v>4.5874797272727283</v>
      </c>
      <c r="I54" s="3">
        <v>3.7921587058823536</v>
      </c>
      <c r="J54" s="3">
        <v>0.28058811111111109</v>
      </c>
      <c r="K54" s="3">
        <v>0.67798099999999994</v>
      </c>
      <c r="L54" s="3">
        <v>1.0690674</v>
      </c>
      <c r="M54" s="3">
        <v>4.3581671337579584</v>
      </c>
      <c r="N54">
        <v>17.640319999999999</v>
      </c>
    </row>
    <row r="55" spans="1:14" s="3" customFormat="1" ht="12" x14ac:dyDescent="0.25">
      <c r="A55" s="3" t="s">
        <v>209</v>
      </c>
      <c r="B55" s="17"/>
      <c r="C55" s="17" t="s">
        <v>210</v>
      </c>
      <c r="J55" s="3">
        <v>7.3194888888888885</v>
      </c>
      <c r="K55" s="3">
        <v>19.728899999999999</v>
      </c>
      <c r="L55" s="3">
        <v>1.6034815000000002</v>
      </c>
      <c r="M55" s="3">
        <v>0</v>
      </c>
      <c r="N55" s="3">
        <v>0</v>
      </c>
    </row>
    <row r="56" spans="1:14" s="3" customFormat="1" ht="12" x14ac:dyDescent="0.25">
      <c r="B56" s="17"/>
      <c r="C56" s="17"/>
    </row>
    <row r="57" spans="1:14" s="3" customFormat="1" ht="12" x14ac:dyDescent="0.25">
      <c r="B57" s="17"/>
      <c r="C57" s="17"/>
    </row>
    <row r="58" spans="1:14" s="3" customFormat="1" ht="12" x14ac:dyDescent="0.25">
      <c r="B58" s="17"/>
      <c r="C58" s="17"/>
    </row>
    <row r="59" spans="1:14" s="3" customFormat="1" ht="12" x14ac:dyDescent="0.25">
      <c r="B59" s="17"/>
      <c r="C59" s="17"/>
    </row>
    <row r="60" spans="1:14" s="3" customFormat="1" ht="12" x14ac:dyDescent="0.25">
      <c r="B60" s="17"/>
      <c r="C60" s="17"/>
    </row>
    <row r="61" spans="1:14" s="3" customFormat="1" ht="12" x14ac:dyDescent="0.25">
      <c r="B61" s="17"/>
      <c r="C61" s="17"/>
    </row>
    <row r="62" spans="1:14" s="3" customFormat="1" ht="12" x14ac:dyDescent="0.25">
      <c r="B62" s="17"/>
      <c r="C62" s="17"/>
    </row>
    <row r="63" spans="1:14" s="3" customFormat="1" ht="12" x14ac:dyDescent="0.25">
      <c r="B63" s="17"/>
      <c r="C63" s="17"/>
    </row>
    <row r="64" spans="1:14" s="3" customFormat="1" ht="12" x14ac:dyDescent="0.25">
      <c r="B64" s="17"/>
      <c r="C64" s="17"/>
    </row>
    <row r="65" spans="2:3" s="3" customFormat="1" ht="12" x14ac:dyDescent="0.25">
      <c r="B65" s="17"/>
      <c r="C65" s="17"/>
    </row>
    <row r="66" spans="2:3" s="3" customFormat="1" ht="12" x14ac:dyDescent="0.25">
      <c r="B66" s="17"/>
      <c r="C66" s="17"/>
    </row>
  </sheetData>
  <autoFilter ref="A1:N1" xr:uid="{81A1AD51-B04D-4F94-B9F4-12DCDAC5FC51}">
    <sortState xmlns:xlrd2="http://schemas.microsoft.com/office/spreadsheetml/2017/richdata2" ref="A2:N55">
      <sortCondition ref="A1"/>
    </sortState>
  </autoFilter>
  <conditionalFormatting sqref="J1:N1 N28 L55:M55 J55 J29:N54 A29:C55">
    <cfRule type="cellIs" dxfId="3" priority="4" operator="equal">
      <formula>"x"</formula>
    </cfRule>
  </conditionalFormatting>
  <conditionalFormatting sqref="J29:N55 N28 J1:N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27">
    <cfRule type="cellIs" dxfId="2" priority="6" operator="equal">
      <formula>"x"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2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1" r:id="rId1" display="Enzime_@biologsaida.xlsx" xr:uid="{58358C0B-68F7-4048-A6F4-7848E9492EF5}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Media</vt:lpstr>
      <vt:lpstr>União de todos</vt:lpstr>
      <vt:lpstr>Planilha3</vt:lpstr>
      <vt:lpstr>Check</vt:lpstr>
      <vt:lpstr>Planilha2</vt:lpstr>
      <vt:lpstr>Planilha1</vt:lpstr>
      <vt:lpstr>Check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Coelho</dc:creator>
  <cp:lastModifiedBy>Ana Beatriz Coelho</cp:lastModifiedBy>
  <cp:lastPrinted>2022-01-17T18:24:50Z</cp:lastPrinted>
  <dcterms:created xsi:type="dcterms:W3CDTF">2022-01-08T19:22:15Z</dcterms:created>
  <dcterms:modified xsi:type="dcterms:W3CDTF">2022-02-11T23:30:57Z</dcterms:modified>
</cp:coreProperties>
</file>