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5363e8f87d921c/Área de Trabalho/faculdade/@Lab/Bisch/V.cholerae1/V. cholerae metabolism/output/"/>
    </mc:Choice>
  </mc:AlternateContent>
  <xr:revisionPtr revIDLastSave="63" documentId="8_{1986E168-6FA0-470E-83FD-F4A9AF697BA6}" xr6:coauthVersionLast="47" xr6:coauthVersionMax="47" xr10:uidLastSave="{3AF400CF-4376-47BB-88F8-8634F8B83815}"/>
  <bookViews>
    <workbookView xWindow="-108" yWindow="-108" windowWidth="23256" windowHeight="12456" activeTab="4" xr2:uid="{00000000-000D-0000-FFFF-FFFF00000000}"/>
  </bookViews>
  <sheets>
    <sheet name="Check" sheetId="5" r:id="rId1"/>
    <sheet name="Media" sheetId="1" r:id="rId2"/>
    <sheet name="União de todos" sheetId="4" r:id="rId3"/>
    <sheet name="Planilha3" sheetId="10" r:id="rId4"/>
    <sheet name="Planilha1" sheetId="8" r:id="rId5"/>
    <sheet name="Check (2)" sheetId="7" r:id="rId6"/>
  </sheets>
  <definedNames>
    <definedName name="_xlnm._FilterDatabase" localSheetId="0" hidden="1">Check!$A$1:$O$1</definedName>
    <definedName name="_xlnm._FilterDatabase" localSheetId="5" hidden="1">'Check (2)'!$A$1:$N$1</definedName>
    <definedName name="_xlnm._FilterDatabase" localSheetId="1" hidden="1">Media!$A$1:$I$1</definedName>
    <definedName name="_xlnm._FilterDatabase" localSheetId="2" hidden="1">'União de todos'!$A$1:$P$1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8" l="1"/>
  <c r="A38" i="10" a="1"/>
  <c r="A38" i="10" s="1"/>
  <c r="A2" i="10" a="1"/>
  <c r="A2" i="10" s="1"/>
  <c r="B2" i="10" a="1"/>
  <c r="B2" i="10" s="1"/>
  <c r="C2" i="10" a="1"/>
  <c r="C2" i="10" s="1"/>
  <c r="D2" i="10" a="1"/>
  <c r="D2" i="10" s="1"/>
  <c r="E2" i="10" a="1"/>
  <c r="E2" i="10" s="1"/>
  <c r="F2" i="10" a="1"/>
  <c r="F2" i="10" s="1"/>
  <c r="G2" i="10" a="1"/>
  <c r="G2" i="10" s="1"/>
  <c r="H2" i="10" a="1"/>
  <c r="H2" i="10" s="1"/>
  <c r="I2" i="10" a="1"/>
  <c r="I2" i="10" s="1"/>
  <c r="J2" i="10" a="1"/>
  <c r="J2" i="10" s="1"/>
  <c r="A3" i="10" a="1"/>
  <c r="A3" i="10" s="1"/>
  <c r="B3" i="10" a="1"/>
  <c r="B3" i="10" s="1"/>
  <c r="C3" i="10" a="1"/>
  <c r="C3" i="10" s="1"/>
  <c r="D3" i="10" a="1"/>
  <c r="D3" i="10" s="1"/>
  <c r="E3" i="10" a="1"/>
  <c r="E3" i="10" s="1"/>
  <c r="F3" i="10" a="1"/>
  <c r="F3" i="10" s="1"/>
  <c r="G3" i="10" a="1"/>
  <c r="G3" i="10" s="1"/>
  <c r="H3" i="10" a="1"/>
  <c r="H3" i="10" s="1"/>
  <c r="I3" i="10" a="1"/>
  <c r="I3" i="10" s="1"/>
  <c r="J3" i="10" a="1"/>
  <c r="J3" i="10" s="1"/>
  <c r="A4" i="10" a="1"/>
  <c r="A4" i="10" s="1"/>
  <c r="B4" i="10" a="1"/>
  <c r="B4" i="10" s="1"/>
  <c r="C4" i="10" a="1"/>
  <c r="C4" i="10" s="1"/>
  <c r="D4" i="10" a="1"/>
  <c r="D4" i="10" s="1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A5" i="10" a="1"/>
  <c r="A5" i="10" s="1"/>
  <c r="B5" i="10" a="1"/>
  <c r="B5" i="10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A6" i="10" a="1"/>
  <c r="A6" i="10" s="1"/>
  <c r="B6" i="10" a="1"/>
  <c r="B6" i="10" s="1"/>
  <c r="C6" i="10" a="1"/>
  <c r="C6" i="10" s="1"/>
  <c r="D6" i="10" a="1"/>
  <c r="D6" i="10" s="1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A7" i="10" a="1"/>
  <c r="A7" i="10" s="1"/>
  <c r="B7" i="10" a="1"/>
  <c r="B7" i="10" s="1"/>
  <c r="C7" i="10" a="1"/>
  <c r="C7" i="10" s="1"/>
  <c r="D7" i="10" a="1"/>
  <c r="D7" i="10" s="1"/>
  <c r="E7" i="10" a="1"/>
  <c r="E7" i="10" s="1"/>
  <c r="F7" i="10" a="1"/>
  <c r="F7" i="10" s="1"/>
  <c r="G7" i="10" a="1"/>
  <c r="G7" i="10" s="1"/>
  <c r="H7" i="10" a="1"/>
  <c r="H7" i="10" s="1"/>
  <c r="I7" i="10" a="1"/>
  <c r="I7" i="10" s="1"/>
  <c r="J7" i="10" a="1"/>
  <c r="J7" i="10" s="1"/>
  <c r="A8" i="10" a="1"/>
  <c r="A8" i="10" s="1"/>
  <c r="B8" i="10" a="1"/>
  <c r="B8" i="10" s="1"/>
  <c r="C8" i="10" a="1"/>
  <c r="C8" i="10" s="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I8" i="10" a="1"/>
  <c r="I8" i="10" s="1"/>
  <c r="J8" i="10" a="1"/>
  <c r="J8" i="10" s="1"/>
  <c r="A9" i="10" a="1"/>
  <c r="A9" i="10" s="1"/>
  <c r="B9" i="10" a="1"/>
  <c r="B9" i="10" s="1"/>
  <c r="C9" i="10" a="1"/>
  <c r="C9" i="10" s="1"/>
  <c r="D9" i="10" a="1"/>
  <c r="D9" i="10" s="1"/>
  <c r="E9" i="10" a="1"/>
  <c r="E9" i="10" s="1"/>
  <c r="F9" i="10" a="1"/>
  <c r="F9" i="10" s="1"/>
  <c r="G9" i="10" a="1"/>
  <c r="G9" i="10" s="1"/>
  <c r="H9" i="10" a="1"/>
  <c r="H9" i="10" s="1"/>
  <c r="I9" i="10" a="1"/>
  <c r="I9" i="10" s="1"/>
  <c r="J9" i="10" a="1"/>
  <c r="J9" i="10" s="1"/>
  <c r="A10" i="10" a="1"/>
  <c r="A10" i="10" s="1"/>
  <c r="B10" i="10" a="1"/>
  <c r="B10" i="10" s="1"/>
  <c r="C10" i="10" a="1"/>
  <c r="C10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I10" i="10" a="1"/>
  <c r="I10" i="10" s="1"/>
  <c r="J10" i="10" a="1"/>
  <c r="J10" i="10" s="1"/>
  <c r="A11" i="10" a="1"/>
  <c r="A11" i="10" s="1"/>
  <c r="B11" i="10" a="1"/>
  <c r="B11" i="10" s="1"/>
  <c r="C11" i="10" a="1"/>
  <c r="C11" i="10" s="1"/>
  <c r="D11" i="10" a="1"/>
  <c r="D11" i="10" s="1"/>
  <c r="E11" i="10" a="1"/>
  <c r="E11" i="10" s="1"/>
  <c r="F11" i="10" a="1"/>
  <c r="F11" i="10" s="1"/>
  <c r="G11" i="10" a="1"/>
  <c r="G11" i="10" s="1"/>
  <c r="H11" i="10" a="1"/>
  <c r="H11" i="10" s="1"/>
  <c r="I11" i="10" a="1"/>
  <c r="I11" i="10" s="1"/>
  <c r="J11" i="10" a="1"/>
  <c r="J11" i="10" s="1"/>
  <c r="A12" i="10" a="1"/>
  <c r="A12" i="10" s="1"/>
  <c r="B12" i="10" a="1"/>
  <c r="B12" i="10" s="1"/>
  <c r="C12" i="10" a="1"/>
  <c r="C12" i="10" s="1"/>
  <c r="D12" i="10" a="1"/>
  <c r="D12" i="10" s="1"/>
  <c r="E12" i="10" a="1"/>
  <c r="E12" i="10" s="1"/>
  <c r="F12" i="10" a="1"/>
  <c r="F12" i="10" s="1"/>
  <c r="G12" i="10" a="1"/>
  <c r="G12" i="10" s="1"/>
  <c r="H12" i="10" a="1"/>
  <c r="H12" i="10" s="1"/>
  <c r="I12" i="10" a="1"/>
  <c r="I12" i="10" s="1"/>
  <c r="J12" i="10" a="1"/>
  <c r="J12" i="10" s="1"/>
  <c r="A13" i="10" a="1"/>
  <c r="A13" i="10" s="1"/>
  <c r="B13" i="10" a="1"/>
  <c r="B13" i="10" s="1"/>
  <c r="C13" i="10" a="1"/>
  <c r="C13" i="10" s="1"/>
  <c r="D13" i="10" a="1"/>
  <c r="D13" i="10" s="1"/>
  <c r="E13" i="10" a="1"/>
  <c r="E13" i="10" s="1"/>
  <c r="F13" i="10" a="1"/>
  <c r="F13" i="10" s="1"/>
  <c r="G13" i="10" a="1"/>
  <c r="G13" i="10" s="1"/>
  <c r="H13" i="10" a="1"/>
  <c r="H13" i="10" s="1"/>
  <c r="I13" i="10" a="1"/>
  <c r="I13" i="10" s="1"/>
  <c r="J13" i="10" a="1"/>
  <c r="J13" i="10" s="1"/>
  <c r="A14" i="10" a="1"/>
  <c r="A14" i="10" s="1"/>
  <c r="B14" i="10" a="1"/>
  <c r="B14" i="10" s="1"/>
  <c r="C14" i="10" a="1"/>
  <c r="C14" i="10" s="1"/>
  <c r="D14" i="10" a="1"/>
  <c r="D14" i="10" s="1"/>
  <c r="E14" i="10" a="1"/>
  <c r="E14" i="10" s="1"/>
  <c r="F14" i="10" a="1"/>
  <c r="F14" i="10" s="1"/>
  <c r="G14" i="10" a="1"/>
  <c r="G14" i="10" s="1"/>
  <c r="H14" i="10" a="1"/>
  <c r="H14" i="10" s="1"/>
  <c r="I14" i="10" a="1"/>
  <c r="I14" i="10" s="1"/>
  <c r="J14" i="10" a="1"/>
  <c r="J14" i="10" s="1"/>
  <c r="A15" i="10" a="1"/>
  <c r="A15" i="10" s="1"/>
  <c r="B15" i="10" a="1"/>
  <c r="B15" i="10" s="1"/>
  <c r="C15" i="10" a="1"/>
  <c r="C15" i="10" s="1"/>
  <c r="D15" i="10" a="1"/>
  <c r="D15" i="10" s="1"/>
  <c r="E15" i="10" a="1"/>
  <c r="E15" i="10" s="1"/>
  <c r="F15" i="10" a="1"/>
  <c r="F15" i="10" s="1"/>
  <c r="G15" i="10" a="1"/>
  <c r="G15" i="10" s="1"/>
  <c r="H15" i="10" a="1"/>
  <c r="H15" i="10" s="1"/>
  <c r="I15" i="10" a="1"/>
  <c r="I15" i="10" s="1"/>
  <c r="J15" i="10" a="1"/>
  <c r="J15" i="10" s="1"/>
  <c r="A16" i="10" a="1"/>
  <c r="A16" i="10" s="1"/>
  <c r="B16" i="10" a="1"/>
  <c r="B16" i="10" s="1"/>
  <c r="C16" i="10" a="1"/>
  <c r="C16" i="10" s="1"/>
  <c r="D16" i="10" a="1"/>
  <c r="D16" i="10" s="1"/>
  <c r="E16" i="10" a="1"/>
  <c r="E16" i="10" s="1"/>
  <c r="F16" i="10" a="1"/>
  <c r="F16" i="10" s="1"/>
  <c r="G16" i="10" a="1"/>
  <c r="G16" i="10" s="1"/>
  <c r="H16" i="10" a="1"/>
  <c r="H16" i="10" s="1"/>
  <c r="I16" i="10" a="1"/>
  <c r="I16" i="10" s="1"/>
  <c r="J16" i="10" a="1"/>
  <c r="J16" i="10" s="1"/>
  <c r="A17" i="10" a="1"/>
  <c r="A17" i="10" s="1"/>
  <c r="B17" i="10" a="1"/>
  <c r="B17" i="10" s="1"/>
  <c r="C17" i="10" a="1"/>
  <c r="C17" i="10" s="1"/>
  <c r="D17" i="10" a="1"/>
  <c r="D17" i="10" s="1"/>
  <c r="E17" i="10" a="1"/>
  <c r="E17" i="10" s="1"/>
  <c r="F17" i="10" a="1"/>
  <c r="F17" i="10" s="1"/>
  <c r="G17" i="10" a="1"/>
  <c r="G17" i="10" s="1"/>
  <c r="H17" i="10" a="1"/>
  <c r="H17" i="10" s="1"/>
  <c r="I17" i="10" a="1"/>
  <c r="I17" i="10" s="1"/>
  <c r="J17" i="10" a="1"/>
  <c r="J17" i="10" s="1"/>
  <c r="A18" i="10" a="1"/>
  <c r="A18" i="10" s="1"/>
  <c r="B18" i="10" a="1"/>
  <c r="B18" i="10" s="1"/>
  <c r="C18" i="10" a="1"/>
  <c r="C18" i="10" s="1"/>
  <c r="D18" i="10" a="1"/>
  <c r="D18" i="10" s="1"/>
  <c r="E18" i="10" a="1"/>
  <c r="E18" i="10" s="1"/>
  <c r="F18" i="10" a="1"/>
  <c r="F18" i="10" s="1"/>
  <c r="G18" i="10" a="1"/>
  <c r="G18" i="10" s="1"/>
  <c r="H18" i="10" a="1"/>
  <c r="H18" i="10" s="1"/>
  <c r="I18" i="10" a="1"/>
  <c r="I18" i="10" s="1"/>
  <c r="J18" i="10" a="1"/>
  <c r="J18" i="10" s="1"/>
  <c r="A19" i="10" a="1"/>
  <c r="A19" i="10" s="1"/>
  <c r="B19" i="10" a="1"/>
  <c r="B19" i="10" s="1"/>
  <c r="C19" i="10" a="1"/>
  <c r="C19" i="10" s="1"/>
  <c r="D19" i="10" a="1"/>
  <c r="D19" i="10" s="1"/>
  <c r="E19" i="10" a="1"/>
  <c r="E19" i="10" s="1"/>
  <c r="F19" i="10" a="1"/>
  <c r="F19" i="10" s="1"/>
  <c r="G19" i="10" a="1"/>
  <c r="G19" i="10" s="1"/>
  <c r="H19" i="10" a="1"/>
  <c r="H19" i="10" s="1"/>
  <c r="I19" i="10" a="1"/>
  <c r="I19" i="10" s="1"/>
  <c r="J19" i="10" a="1"/>
  <c r="J19" i="10" s="1"/>
  <c r="A20" i="10" a="1"/>
  <c r="A20" i="10" s="1"/>
  <c r="B20" i="10" a="1"/>
  <c r="B20" i="10" s="1"/>
  <c r="C20" i="10" a="1"/>
  <c r="C20" i="10" s="1"/>
  <c r="D20" i="10" a="1"/>
  <c r="D20" i="10" s="1"/>
  <c r="E20" i="10" a="1"/>
  <c r="E20" i="10" s="1"/>
  <c r="F20" i="10" a="1"/>
  <c r="F20" i="10" s="1"/>
  <c r="G20" i="10" a="1"/>
  <c r="G20" i="10" s="1"/>
  <c r="H20" i="10" a="1"/>
  <c r="H20" i="10" s="1"/>
  <c r="I20" i="10" a="1"/>
  <c r="I20" i="10" s="1"/>
  <c r="J20" i="10" a="1"/>
  <c r="J20" i="10" s="1"/>
  <c r="A21" i="10" a="1"/>
  <c r="A21" i="10" s="1"/>
  <c r="B21" i="10" a="1"/>
  <c r="B21" i="10" s="1"/>
  <c r="C21" i="10" a="1"/>
  <c r="C21" i="10" s="1"/>
  <c r="D21" i="10" a="1"/>
  <c r="D21" i="10" s="1"/>
  <c r="E21" i="10" a="1"/>
  <c r="E21" i="10" s="1"/>
  <c r="F21" i="10" a="1"/>
  <c r="F21" i="10" s="1"/>
  <c r="G21" i="10" a="1"/>
  <c r="G21" i="10" s="1"/>
  <c r="H21" i="10" a="1"/>
  <c r="H21" i="10" s="1"/>
  <c r="I21" i="10" a="1"/>
  <c r="I21" i="10" s="1"/>
  <c r="J21" i="10" a="1"/>
  <c r="J21" i="10" s="1"/>
  <c r="A22" i="10" a="1"/>
  <c r="A22" i="10" s="1"/>
  <c r="B22" i="10" a="1"/>
  <c r="B22" i="10" s="1"/>
  <c r="C22" i="10" a="1"/>
  <c r="C22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 s="1"/>
  <c r="I22" i="10" a="1"/>
  <c r="I22" i="10" s="1"/>
  <c r="J22" i="10" a="1"/>
  <c r="J22" i="10" s="1"/>
  <c r="A23" i="10" a="1"/>
  <c r="A23" i="10" s="1"/>
  <c r="B23" i="10" a="1"/>
  <c r="B23" i="10" s="1"/>
  <c r="C23" i="10" a="1"/>
  <c r="C23" i="10" s="1"/>
  <c r="D23" i="10" a="1"/>
  <c r="D23" i="10" s="1"/>
  <c r="E23" i="10" a="1"/>
  <c r="E23" i="10" s="1"/>
  <c r="F23" i="10" a="1"/>
  <c r="F23" i="10" s="1"/>
  <c r="G23" i="10" a="1"/>
  <c r="G23" i="10" s="1"/>
  <c r="H23" i="10" a="1"/>
  <c r="H23" i="10" s="1"/>
  <c r="I23" i="10" a="1"/>
  <c r="I23" i="10" s="1"/>
  <c r="J23" i="10" a="1"/>
  <c r="J23" i="10" s="1"/>
  <c r="A24" i="10" a="1"/>
  <c r="A24" i="10" s="1"/>
  <c r="B24" i="10" a="1"/>
  <c r="B24" i="10" s="1"/>
  <c r="C24" i="10" a="1"/>
  <c r="C24" i="10" s="1"/>
  <c r="D24" i="10" a="1"/>
  <c r="D24" i="10" s="1"/>
  <c r="E24" i="10" a="1"/>
  <c r="E24" i="10" s="1"/>
  <c r="F24" i="10" a="1"/>
  <c r="F24" i="10" s="1"/>
  <c r="G24" i="10" a="1"/>
  <c r="G24" i="10" s="1"/>
  <c r="H24" i="10" a="1"/>
  <c r="H24" i="10" s="1"/>
  <c r="I24" i="10" a="1"/>
  <c r="I24" i="10" s="1"/>
  <c r="J24" i="10" a="1"/>
  <c r="J24" i="10" s="1"/>
  <c r="A25" i="10" a="1"/>
  <c r="A25" i="10" s="1"/>
  <c r="B25" i="10" a="1"/>
  <c r="B25" i="10" s="1"/>
  <c r="C25" i="10" a="1"/>
  <c r="C25" i="10" s="1"/>
  <c r="D25" i="10" a="1"/>
  <c r="D25" i="10" s="1"/>
  <c r="E25" i="10" a="1"/>
  <c r="E25" i="10" s="1"/>
  <c r="F25" i="10" a="1"/>
  <c r="F25" i="10" s="1"/>
  <c r="G25" i="10" a="1"/>
  <c r="G25" i="10" s="1"/>
  <c r="H25" i="10" a="1"/>
  <c r="H25" i="10" s="1"/>
  <c r="I25" i="10" a="1"/>
  <c r="I25" i="10" s="1"/>
  <c r="J25" i="10" a="1"/>
  <c r="J25" i="10" s="1"/>
  <c r="A26" i="10" a="1"/>
  <c r="A26" i="10" s="1"/>
  <c r="B26" i="10" a="1"/>
  <c r="B26" i="10" s="1"/>
  <c r="C26" i="10" a="1"/>
  <c r="C26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I26" i="10" a="1"/>
  <c r="I26" i="10" s="1"/>
  <c r="J26" i="10" a="1"/>
  <c r="J26" i="10" s="1"/>
  <c r="A27" i="10" a="1"/>
  <c r="A27" i="10" s="1"/>
  <c r="B27" i="10" a="1"/>
  <c r="B27" i="10" s="1"/>
  <c r="C27" i="10" a="1"/>
  <c r="C27" i="10" s="1"/>
  <c r="D27" i="10" a="1"/>
  <c r="D27" i="10" s="1"/>
  <c r="E27" i="10" a="1"/>
  <c r="E27" i="10" s="1"/>
  <c r="F27" i="10" a="1"/>
  <c r="F27" i="10" s="1"/>
  <c r="G27" i="10" a="1"/>
  <c r="G27" i="10" s="1"/>
  <c r="H27" i="10" a="1"/>
  <c r="H27" i="10" s="1"/>
  <c r="I27" i="10" a="1"/>
  <c r="I27" i="10" s="1"/>
  <c r="J27" i="10" a="1"/>
  <c r="J27" i="10" s="1"/>
  <c r="A28" i="10" a="1"/>
  <c r="A28" i="10" s="1"/>
  <c r="B28" i="10" a="1"/>
  <c r="B28" i="10" s="1"/>
  <c r="C28" i="10" a="1"/>
  <c r="C28" i="10" s="1"/>
  <c r="D28" i="10" a="1"/>
  <c r="D28" i="10" s="1"/>
  <c r="E28" i="10" a="1"/>
  <c r="E28" i="10" s="1"/>
  <c r="F28" i="10" a="1"/>
  <c r="F28" i="10" s="1"/>
  <c r="G28" i="10" a="1"/>
  <c r="G28" i="10" s="1"/>
  <c r="H28" i="10" a="1"/>
  <c r="H28" i="10" s="1"/>
  <c r="I28" i="10" a="1"/>
  <c r="I28" i="10" s="1"/>
  <c r="J28" i="10" a="1"/>
  <c r="J28" i="10" s="1"/>
  <c r="A29" i="10" a="1"/>
  <c r="A29" i="10" s="1"/>
  <c r="B29" i="10" a="1"/>
  <c r="B29" i="10" s="1"/>
  <c r="C29" i="10" a="1"/>
  <c r="C29" i="10" s="1"/>
  <c r="D29" i="10" a="1"/>
  <c r="D29" i="10" s="1"/>
  <c r="E29" i="10" a="1"/>
  <c r="E29" i="10" s="1"/>
  <c r="F29" i="10" a="1"/>
  <c r="F29" i="10" s="1"/>
  <c r="G29" i="10" a="1"/>
  <c r="G29" i="10" s="1"/>
  <c r="H29" i="10" a="1"/>
  <c r="H29" i="10" s="1"/>
  <c r="I29" i="10" a="1"/>
  <c r="I29" i="10" s="1"/>
  <c r="J29" i="10" a="1"/>
  <c r="J29" i="10" s="1"/>
  <c r="A30" i="10" a="1"/>
  <c r="A30" i="10" s="1"/>
  <c r="B30" i="10" a="1"/>
  <c r="B30" i="10" s="1"/>
  <c r="C30" i="10" a="1"/>
  <c r="C30" i="10" s="1"/>
  <c r="D30" i="10" a="1"/>
  <c r="D30" i="10" s="1"/>
  <c r="E30" i="10" a="1"/>
  <c r="E30" i="10" s="1"/>
  <c r="F30" i="10" a="1"/>
  <c r="F30" i="10" s="1"/>
  <c r="G30" i="10" a="1"/>
  <c r="G30" i="10" s="1"/>
  <c r="H30" i="10" a="1"/>
  <c r="H30" i="10" s="1"/>
  <c r="I30" i="10" a="1"/>
  <c r="I30" i="10" s="1"/>
  <c r="J30" i="10" a="1"/>
  <c r="J30" i="10" s="1"/>
  <c r="A31" i="10" a="1"/>
  <c r="A31" i="10" s="1"/>
  <c r="B31" i="10" a="1"/>
  <c r="B31" i="10" s="1"/>
  <c r="C31" i="10" a="1"/>
  <c r="C31" i="10" s="1"/>
  <c r="D31" i="10" a="1"/>
  <c r="D31" i="10" s="1"/>
  <c r="E31" i="10" a="1"/>
  <c r="E31" i="10" s="1"/>
  <c r="F31" i="10" a="1"/>
  <c r="F31" i="10" s="1"/>
  <c r="G31" i="10" a="1"/>
  <c r="G31" i="10" s="1"/>
  <c r="H31" i="10" a="1"/>
  <c r="H31" i="10" s="1"/>
  <c r="I31" i="10" a="1"/>
  <c r="I31" i="10" s="1"/>
  <c r="J31" i="10" a="1"/>
  <c r="J31" i="10" s="1"/>
  <c r="A32" i="10" a="1"/>
  <c r="A32" i="10" s="1"/>
  <c r="B32" i="10" a="1"/>
  <c r="B32" i="10" s="1"/>
  <c r="C32" i="10" a="1"/>
  <c r="C32" i="10" s="1"/>
  <c r="D32" i="10" a="1"/>
  <c r="D32" i="10" s="1"/>
  <c r="E32" i="10" a="1"/>
  <c r="E32" i="10" s="1"/>
  <c r="F32" i="10" a="1"/>
  <c r="F32" i="10" s="1"/>
  <c r="G32" i="10" a="1"/>
  <c r="G32" i="10" s="1"/>
  <c r="H32" i="10" a="1"/>
  <c r="H32" i="10" s="1"/>
  <c r="I32" i="10" a="1"/>
  <c r="I32" i="10" s="1"/>
  <c r="J32" i="10" a="1"/>
  <c r="J32" i="10" s="1"/>
  <c r="A33" i="10" a="1"/>
  <c r="A33" i="10" s="1"/>
  <c r="B33" i="10" a="1"/>
  <c r="B33" i="10" s="1"/>
  <c r="C33" i="10" a="1"/>
  <c r="C33" i="10" s="1"/>
  <c r="D33" i="10" a="1"/>
  <c r="D33" i="10" s="1"/>
  <c r="E33" i="10" a="1"/>
  <c r="E33" i="10" s="1"/>
  <c r="F33" i="10" a="1"/>
  <c r="F33" i="10" s="1"/>
  <c r="G33" i="10" a="1"/>
  <c r="G33" i="10" s="1"/>
  <c r="H33" i="10" a="1"/>
  <c r="H33" i="10" s="1"/>
  <c r="I33" i="10" a="1"/>
  <c r="I33" i="10" s="1"/>
  <c r="J33" i="10" a="1"/>
  <c r="J33" i="10" s="1"/>
  <c r="A34" i="10" a="1"/>
  <c r="A34" i="10" s="1"/>
  <c r="B34" i="10" a="1"/>
  <c r="B34" i="10" s="1"/>
  <c r="C34" i="10" a="1"/>
  <c r="C34" i="10" s="1"/>
  <c r="D34" i="10" a="1"/>
  <c r="D34" i="10" s="1"/>
  <c r="E34" i="10" a="1"/>
  <c r="E34" i="10" s="1"/>
  <c r="F34" i="10" a="1"/>
  <c r="F34" i="10" s="1"/>
  <c r="G34" i="10" a="1"/>
  <c r="G34" i="10" s="1"/>
  <c r="H34" i="10" a="1"/>
  <c r="H34" i="10" s="1"/>
  <c r="I34" i="10" a="1"/>
  <c r="I34" i="10" s="1"/>
  <c r="J34" i="10" a="1"/>
  <c r="J34" i="10" s="1"/>
  <c r="A35" i="10" a="1"/>
  <c r="A35" i="10" s="1"/>
  <c r="B35" i="10" a="1"/>
  <c r="B35" i="10" s="1"/>
  <c r="C35" i="10" a="1"/>
  <c r="C35" i="10" s="1"/>
  <c r="D35" i="10" a="1"/>
  <c r="D35" i="10" s="1"/>
  <c r="E35" i="10" a="1"/>
  <c r="E35" i="10" s="1"/>
  <c r="F35" i="10" a="1"/>
  <c r="F35" i="10" s="1"/>
  <c r="G35" i="10" a="1"/>
  <c r="G35" i="10" s="1"/>
  <c r="H35" i="10" a="1"/>
  <c r="H35" i="10" s="1"/>
  <c r="I35" i="10" a="1"/>
  <c r="I35" i="10" s="1"/>
  <c r="J35" i="10" a="1"/>
  <c r="J35" i="10" s="1"/>
  <c r="A36" i="10" a="1"/>
  <c r="A36" i="10" s="1"/>
  <c r="B36" i="10" a="1"/>
  <c r="B36" i="10" s="1"/>
  <c r="C36" i="10" a="1"/>
  <c r="C36" i="10" s="1"/>
  <c r="D36" i="10" a="1"/>
  <c r="D36" i="10" s="1"/>
  <c r="E36" i="10" a="1"/>
  <c r="E36" i="10" s="1"/>
  <c r="F36" i="10" a="1"/>
  <c r="F36" i="10" s="1"/>
  <c r="G36" i="10" a="1"/>
  <c r="G36" i="10" s="1"/>
  <c r="H36" i="10" a="1"/>
  <c r="H36" i="10" s="1"/>
  <c r="I36" i="10" a="1"/>
  <c r="I36" i="10" s="1"/>
  <c r="J36" i="10" a="1"/>
  <c r="J36" i="10" s="1"/>
  <c r="A37" i="10" a="1"/>
  <c r="A37" i="10" s="1"/>
  <c r="B37" i="10" a="1"/>
  <c r="B37" i="10" s="1"/>
  <c r="C37" i="10" a="1"/>
  <c r="C37" i="10" s="1"/>
  <c r="D37" i="10" a="1"/>
  <c r="D37" i="10" s="1"/>
  <c r="E37" i="10" a="1"/>
  <c r="E37" i="10" s="1"/>
  <c r="F37" i="10" a="1"/>
  <c r="F37" i="10" s="1"/>
  <c r="G37" i="10" a="1"/>
  <c r="G37" i="10" s="1"/>
  <c r="H37" i="10" a="1"/>
  <c r="H37" i="10" s="1"/>
  <c r="I37" i="10" a="1"/>
  <c r="I37" i="10" s="1"/>
  <c r="J37" i="10" a="1"/>
  <c r="J37" i="10" s="1"/>
  <c r="B38" i="10" a="1"/>
  <c r="B38" i="10" s="1"/>
  <c r="C38" i="10" a="1"/>
  <c r="C38" i="10" s="1"/>
  <c r="D38" i="10" a="1"/>
  <c r="D38" i="10" s="1"/>
  <c r="E38" i="10" a="1"/>
  <c r="E38" i="10" s="1"/>
  <c r="F38" i="10" a="1"/>
  <c r="F38" i="10" s="1"/>
  <c r="G38" i="10" a="1"/>
  <c r="G38" i="10" s="1"/>
  <c r="H38" i="10" a="1"/>
  <c r="H38" i="10" s="1"/>
  <c r="I38" i="10" a="1"/>
  <c r="I38" i="10" s="1"/>
  <c r="J38" i="10" a="1"/>
  <c r="J38" i="10" s="1"/>
  <c r="A39" i="10" a="1"/>
  <c r="A39" i="10" s="1"/>
  <c r="B39" i="10" a="1"/>
  <c r="B39" i="10" s="1"/>
  <c r="C39" i="10" a="1"/>
  <c r="C39" i="10" s="1"/>
  <c r="D39" i="10" a="1"/>
  <c r="D39" i="10" s="1"/>
  <c r="E39" i="10" a="1"/>
  <c r="E39" i="10" s="1"/>
  <c r="F39" i="10" a="1"/>
  <c r="F39" i="10" s="1"/>
  <c r="G39" i="10" a="1"/>
  <c r="G39" i="10" s="1"/>
  <c r="H39" i="10" a="1"/>
  <c r="H39" i="10" s="1"/>
  <c r="I39" i="10" a="1"/>
  <c r="I39" i="10" s="1"/>
  <c r="J39" i="10" a="1"/>
  <c r="J39" i="10" s="1"/>
  <c r="A40" i="10" a="1"/>
  <c r="A40" i="10" s="1"/>
  <c r="B40" i="10" a="1"/>
  <c r="B40" i="10" s="1"/>
  <c r="C40" i="10" a="1"/>
  <c r="C40" i="10" s="1"/>
  <c r="D40" i="10" a="1"/>
  <c r="D40" i="10" s="1"/>
  <c r="E40" i="10" a="1"/>
  <c r="E40" i="10" s="1"/>
  <c r="F40" i="10" a="1"/>
  <c r="F40" i="10" s="1"/>
  <c r="G40" i="10" a="1"/>
  <c r="G40" i="10" s="1"/>
  <c r="H40" i="10" a="1"/>
  <c r="H40" i="10" s="1"/>
  <c r="I40" i="10" a="1"/>
  <c r="I40" i="10" s="1"/>
  <c r="J40" i="10" a="1"/>
  <c r="J40" i="10" s="1"/>
  <c r="A41" i="10" a="1"/>
  <c r="A41" i="10" s="1"/>
  <c r="B41" i="10" a="1"/>
  <c r="B41" i="10" s="1"/>
  <c r="C41" i="10" a="1"/>
  <c r="C41" i="10" s="1"/>
  <c r="D41" i="10" a="1"/>
  <c r="D41" i="10" s="1"/>
  <c r="E41" i="10" a="1"/>
  <c r="E41" i="10" s="1"/>
  <c r="F41" i="10" a="1"/>
  <c r="F41" i="10" s="1"/>
  <c r="G41" i="10" a="1"/>
  <c r="G41" i="10" s="1"/>
  <c r="H41" i="10" a="1"/>
  <c r="H41" i="10" s="1"/>
  <c r="I41" i="10" a="1"/>
  <c r="I41" i="10" s="1"/>
  <c r="J41" i="10" a="1"/>
  <c r="J41" i="10" s="1"/>
  <c r="A42" i="10" a="1"/>
  <c r="A42" i="10" s="1"/>
  <c r="B42" i="10" a="1"/>
  <c r="B42" i="10" s="1"/>
  <c r="C42" i="10" a="1"/>
  <c r="C42" i="10" s="1"/>
  <c r="D42" i="10" a="1"/>
  <c r="D42" i="10" s="1"/>
  <c r="E42" i="10" a="1"/>
  <c r="E42" i="10" s="1"/>
  <c r="F42" i="10" a="1"/>
  <c r="F42" i="10" s="1"/>
  <c r="G42" i="10" a="1"/>
  <c r="G42" i="10" s="1"/>
  <c r="H42" i="10" a="1"/>
  <c r="H42" i="10" s="1"/>
  <c r="I42" i="10" a="1"/>
  <c r="I42" i="10" s="1"/>
  <c r="J42" i="10" a="1"/>
  <c r="J42" i="10" s="1"/>
  <c r="A43" i="10" a="1"/>
  <c r="A43" i="10" s="1"/>
  <c r="B43" i="10" a="1"/>
  <c r="B43" i="10" s="1"/>
  <c r="C43" i="10" a="1"/>
  <c r="C43" i="10" s="1"/>
  <c r="D43" i="10" a="1"/>
  <c r="D43" i="10" s="1"/>
  <c r="E43" i="10" a="1"/>
  <c r="E43" i="10" s="1"/>
  <c r="F43" i="10" a="1"/>
  <c r="F43" i="10" s="1"/>
  <c r="G43" i="10" a="1"/>
  <c r="G43" i="10" s="1"/>
  <c r="H43" i="10" a="1"/>
  <c r="H43" i="10" s="1"/>
  <c r="I43" i="10" a="1"/>
  <c r="I43" i="10" s="1"/>
  <c r="J43" i="10" a="1"/>
  <c r="J43" i="10" s="1"/>
  <c r="A44" i="10" a="1"/>
  <c r="A44" i="10" s="1"/>
  <c r="B44" i="10" a="1"/>
  <c r="B44" i="10" s="1"/>
  <c r="C44" i="10" a="1"/>
  <c r="C44" i="10" s="1"/>
  <c r="D44" i="10" a="1"/>
  <c r="D44" i="10" s="1"/>
  <c r="E44" i="10" a="1"/>
  <c r="E44" i="10" s="1"/>
  <c r="F44" i="10" a="1"/>
  <c r="F44" i="10" s="1"/>
  <c r="G44" i="10" a="1"/>
  <c r="G44" i="10" s="1"/>
  <c r="H44" i="10" a="1"/>
  <c r="H44" i="10" s="1"/>
  <c r="I44" i="10" a="1"/>
  <c r="I44" i="10" s="1"/>
  <c r="J44" i="10" a="1"/>
  <c r="J44" i="10" s="1"/>
  <c r="A45" i="10" a="1"/>
  <c r="A45" i="10" s="1"/>
  <c r="B45" i="10" a="1"/>
  <c r="B45" i="10" s="1"/>
  <c r="C45" i="10" a="1"/>
  <c r="C45" i="10" s="1"/>
  <c r="D45" i="10" a="1"/>
  <c r="D45" i="10" s="1"/>
  <c r="E45" i="10" a="1"/>
  <c r="E45" i="10" s="1"/>
  <c r="F45" i="10" a="1"/>
  <c r="F45" i="10" s="1"/>
  <c r="G45" i="10" a="1"/>
  <c r="G45" i="10" s="1"/>
  <c r="H45" i="10" a="1"/>
  <c r="H45" i="10" s="1"/>
  <c r="I45" i="10" a="1"/>
  <c r="I45" i="10" s="1"/>
  <c r="J45" i="10" a="1"/>
  <c r="J45" i="10" s="1"/>
  <c r="A46" i="10" a="1"/>
  <c r="A46" i="10" s="1"/>
  <c r="B46" i="10" a="1"/>
  <c r="B46" i="10" s="1"/>
  <c r="C46" i="10" a="1"/>
  <c r="C46" i="10" s="1"/>
  <c r="D46" i="10" a="1"/>
  <c r="D46" i="10" s="1"/>
  <c r="E46" i="10" a="1"/>
  <c r="E46" i="10" s="1"/>
  <c r="F46" i="10" a="1"/>
  <c r="F46" i="10" s="1"/>
  <c r="G46" i="10" a="1"/>
  <c r="G46" i="10" s="1"/>
  <c r="H46" i="10" a="1"/>
  <c r="H46" i="10" s="1"/>
  <c r="I46" i="10" a="1"/>
  <c r="I46" i="10" s="1"/>
  <c r="J46" i="10" a="1"/>
  <c r="J46" i="10" s="1"/>
  <c r="A47" i="10" a="1"/>
  <c r="A47" i="10" s="1"/>
  <c r="B47" i="10" a="1"/>
  <c r="B47" i="10" s="1"/>
  <c r="C47" i="10" a="1"/>
  <c r="C47" i="10" s="1"/>
  <c r="D47" i="10" a="1"/>
  <c r="D47" i="10" s="1"/>
  <c r="E47" i="10" a="1"/>
  <c r="E47" i="10" s="1"/>
  <c r="F47" i="10" a="1"/>
  <c r="F47" i="10" s="1"/>
  <c r="G47" i="10" a="1"/>
  <c r="G47" i="10" s="1"/>
  <c r="H47" i="10" a="1"/>
  <c r="H47" i="10" s="1"/>
  <c r="I47" i="10" a="1"/>
  <c r="I47" i="10" s="1"/>
  <c r="J47" i="10" a="1"/>
  <c r="J47" i="10" s="1"/>
  <c r="A48" i="10" a="1"/>
  <c r="A48" i="10" s="1"/>
  <c r="B48" i="10" a="1"/>
  <c r="B48" i="10" s="1"/>
  <c r="C48" i="10" a="1"/>
  <c r="C48" i="10" s="1"/>
  <c r="D48" i="10" a="1"/>
  <c r="D48" i="10" s="1"/>
  <c r="E48" i="10" a="1"/>
  <c r="E48" i="10" s="1"/>
  <c r="F48" i="10" a="1"/>
  <c r="F48" i="10" s="1"/>
  <c r="G48" i="10" a="1"/>
  <c r="G48" i="10" s="1"/>
  <c r="H48" i="10" a="1"/>
  <c r="H48" i="10" s="1"/>
  <c r="I48" i="10" a="1"/>
  <c r="I48" i="10" s="1"/>
  <c r="J48" i="10" a="1"/>
  <c r="J48" i="10" s="1"/>
  <c r="A49" i="10" a="1"/>
  <c r="A49" i="10" s="1"/>
  <c r="B49" i="10" a="1"/>
  <c r="B49" i="10" s="1"/>
  <c r="C49" i="10" a="1"/>
  <c r="C49" i="10" s="1"/>
  <c r="D49" i="10" a="1"/>
  <c r="D49" i="10" s="1"/>
  <c r="E49" i="10" a="1"/>
  <c r="E49" i="10" s="1"/>
  <c r="F49" i="10" a="1"/>
  <c r="F49" i="10" s="1"/>
  <c r="G49" i="10" a="1"/>
  <c r="G49" i="10" s="1"/>
  <c r="H49" i="10" a="1"/>
  <c r="H49" i="10" s="1"/>
  <c r="I49" i="10" a="1"/>
  <c r="I49" i="10" s="1"/>
  <c r="J49" i="10" a="1"/>
  <c r="J49" i="10" s="1"/>
  <c r="A50" i="10" a="1"/>
  <c r="A50" i="10" s="1"/>
  <c r="B50" i="10" a="1"/>
  <c r="B50" i="10" s="1"/>
  <c r="C50" i="10" a="1"/>
  <c r="C50" i="10" s="1"/>
  <c r="D50" i="10" a="1"/>
  <c r="D50" i="10" s="1"/>
  <c r="E50" i="10" a="1"/>
  <c r="E50" i="10" s="1"/>
  <c r="F50" i="10" a="1"/>
  <c r="F50" i="10" s="1"/>
  <c r="G50" i="10" a="1"/>
  <c r="G50" i="10" s="1"/>
  <c r="H50" i="10" a="1"/>
  <c r="H50" i="10" s="1"/>
  <c r="I50" i="10" a="1"/>
  <c r="I50" i="10" s="1"/>
  <c r="J50" i="10" a="1"/>
  <c r="J50" i="10" s="1"/>
  <c r="A51" i="10" a="1"/>
  <c r="A51" i="10" s="1"/>
  <c r="B51" i="10" a="1"/>
  <c r="B51" i="10" s="1"/>
  <c r="C51" i="10" a="1"/>
  <c r="C51" i="10" s="1"/>
  <c r="D51" i="10" a="1"/>
  <c r="D51" i="10" s="1"/>
  <c r="E51" i="10" a="1"/>
  <c r="E51" i="10" s="1"/>
  <c r="F51" i="10" a="1"/>
  <c r="F51" i="10" s="1"/>
  <c r="G51" i="10" a="1"/>
  <c r="G51" i="10" s="1"/>
  <c r="H51" i="10" a="1"/>
  <c r="H51" i="10" s="1"/>
  <c r="I51" i="10" a="1"/>
  <c r="I51" i="10" s="1"/>
  <c r="J51" i="10" a="1"/>
  <c r="J51" i="10" s="1"/>
  <c r="C1" i="10" a="1"/>
  <c r="C1" i="10" s="1"/>
  <c r="D1" i="10" a="1"/>
  <c r="D1" i="10" s="1"/>
  <c r="E1" i="10" a="1"/>
  <c r="E1" i="10" s="1"/>
  <c r="F1" i="10" a="1"/>
  <c r="F1" i="10" s="1"/>
  <c r="G1" i="10" a="1"/>
  <c r="G1" i="10" s="1"/>
  <c r="H1" i="10" a="1"/>
  <c r="H1" i="10" s="1"/>
  <c r="I1" i="10" a="1"/>
  <c r="I1" i="10" s="1"/>
  <c r="J1" i="10" a="1"/>
  <c r="J1" i="10" s="1"/>
  <c r="B1" i="10" a="1"/>
  <c r="B1" i="10" s="1"/>
  <c r="A1" i="10" a="1"/>
  <c r="A1" i="10" s="1"/>
  <c r="Q3" i="5"/>
  <c r="O2" i="5"/>
  <c r="L6" i="10" l="1"/>
  <c r="L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<sst xmlns="http://schemas.openxmlformats.org/spreadsheetml/2006/main" count="837" uniqueCount="229">
  <si>
    <t>id</t>
  </si>
  <si>
    <t>Enzime</t>
  </si>
  <si>
    <t>Reaction</t>
  </si>
  <si>
    <t>rxn10126_c0</t>
  </si>
  <si>
    <t>rxn05319_c0</t>
  </si>
  <si>
    <t>rxn00251_c0</t>
  </si>
  <si>
    <t>rxn05488_c0</t>
  </si>
  <si>
    <t>rxn01100_c0</t>
  </si>
  <si>
    <t>rxn00102_c0</t>
  </si>
  <si>
    <t>rxn08527_c0</t>
  </si>
  <si>
    <t>rxn00173_c0</t>
  </si>
  <si>
    <t>rxn01116_c0</t>
  </si>
  <si>
    <t>rxn01106_c0</t>
  </si>
  <si>
    <t>rxn01333_c0</t>
  </si>
  <si>
    <t>rxn00459_c0</t>
  </si>
  <si>
    <t>rxn05209_c0</t>
  </si>
  <si>
    <t>rxn09272_c0</t>
  </si>
  <si>
    <t>rxn00785_c0</t>
  </si>
  <si>
    <t>rxn00558_c0</t>
  </si>
  <si>
    <t>rxn01200_c0</t>
  </si>
  <si>
    <t>rxn00288_c0</t>
  </si>
  <si>
    <t>rxn05468_c0</t>
  </si>
  <si>
    <t>rxn05467_c0</t>
  </si>
  <si>
    <t>rxn00777_c0</t>
  </si>
  <si>
    <t>rxn10122_c0</t>
  </si>
  <si>
    <t>rxn05938_c0</t>
  </si>
  <si>
    <t>rxn08173_c0</t>
  </si>
  <si>
    <t>rxn07191_c0</t>
  </si>
  <si>
    <t>rxn05313_c0</t>
  </si>
  <si>
    <t>rxn01115_c0</t>
  </si>
  <si>
    <t>rxn00786_c0</t>
  </si>
  <si>
    <t>rxn00545_c0</t>
  </si>
  <si>
    <t>rxn00256_c0</t>
  </si>
  <si>
    <t>rxn05226_c0</t>
  </si>
  <si>
    <t>rxn01477_c0</t>
  </si>
  <si>
    <t>rxn00548_c0</t>
  </si>
  <si>
    <t>rxn01476_c0</t>
  </si>
  <si>
    <t>rxn00604_c0</t>
  </si>
  <si>
    <t>rxn00505_c0</t>
  </si>
  <si>
    <t>rxn00747_c0</t>
  </si>
  <si>
    <t>rxn03884_c0</t>
  </si>
  <si>
    <t>rxn00973_c0</t>
  </si>
  <si>
    <t>rxn00250_c0</t>
  </si>
  <si>
    <t>rxn00781_c0</t>
  </si>
  <si>
    <t>rxn00225_c0</t>
  </si>
  <si>
    <t>succinate dehyrdogenase_c0</t>
  </si>
  <si>
    <t>TRANS-RXNBWI-115401.ce.maizeexp.OH_c0</t>
  </si>
  <si>
    <t>phosphate:oxaloacetate carboxy-lyase (adding phosphate;phosphoenolpyruvate-forming)_c0</t>
  </si>
  <si>
    <t>acetate reversible transport via proton symport_c0</t>
  </si>
  <si>
    <t>ATP:3-phospho-D-glycerate 1-phosphotransferase_c0</t>
  </si>
  <si>
    <t>carbonate hydro-lyase (carbon-dioxide-forming)_c0</t>
  </si>
  <si>
    <t>fumarate reductase_c0</t>
  </si>
  <si>
    <t>acetyl-CoA:phosphate acetyltransferase_c0</t>
  </si>
  <si>
    <t>D-Ribulose-5-phosphate 3-epimerase_c0</t>
  </si>
  <si>
    <t>2-Phospho-D-glycerate 2,3-phosphomutase_c0</t>
  </si>
  <si>
    <t>sedoheptulose-7-phosphate:D-glyceraldehyde-3-phosphate glyceronetransferase_c0</t>
  </si>
  <si>
    <t>2-phospho-D-glycerate hydro-lyase (phosphoenolpyruvate-forming)_c0</t>
  </si>
  <si>
    <t>TRANS-RXNBWI-115525.ce.maizeexp.NA+_c0</t>
  </si>
  <si>
    <t>D-Fructose 6-phosphate:D-glyceraldehyde-3-phosphate glycolaldehyde transferase_c0</t>
  </si>
  <si>
    <t>D-glucose-6-phosphate aldose-ketose-isomerase_c0</t>
  </si>
  <si>
    <t>Sedoheptulose-7-phosphate:D-glyceraldehyde-3-phosphate glycolaldehyde transferase_c0</t>
  </si>
  <si>
    <t>Succinate:(acceptor) oxidoreductase_c0</t>
  </si>
  <si>
    <t>TRANS-RXNAVI-26568.ce_c0</t>
  </si>
  <si>
    <t>CO2 transporter via diffusion_c0</t>
  </si>
  <si>
    <t>D-ribose-5-phosphate aldose-ketose-isomerase_c0</t>
  </si>
  <si>
    <t>(1) FADH2_c0[c0] + (1) Ubiquinone-8_c0[c0] -&gt; (1) FAD_c0[c0] + (1) H+_c0[c0] + (1) Ubiquinol-8_c0[c0]</t>
  </si>
  <si>
    <t>(1) H2O_e0[e0] &lt;-&gt; (1) H2O_c0[c0]</t>
  </si>
  <si>
    <t>(1) Phosphate_c0[c0] + (1) Oxaloacetate_c0[c0] + (1) H+_c0[c0] &lt;-&gt; (1) H2O_c0[c0] + (1) CO2_c0[c0] + (1) Phosphoenolpyruvate_c0[c0]</t>
  </si>
  <si>
    <t>(1) Acetate_e0[e0] + (1) H+_e0[e0] &lt;- (1) Acetate_c0[c0] + (1) H+_c0[c0]</t>
  </si>
  <si>
    <t>(1) ATP_c0[c0] + (1) 3-Phosphoglycerate_c0[c0] &lt;-&gt; (1) ADP_c0[c0] + (1) 1,3-Bisphospho-D-glycerate_c0[c0]</t>
  </si>
  <si>
    <t>(1) H+_c0[c0] + (1) H2CO3_c0[c0] &lt;-&gt; (1) H2O_c0[c0] + (1) CO2_c0[c0]</t>
  </si>
  <si>
    <t>(1) Fumarate_c0[c0] + (1) Menaquinol 8_c0[c0] &lt;-&gt; (1) Succinate_c0[c0] + (1) Menaquinone 8_c0[c0]</t>
  </si>
  <si>
    <t>(1) Phosphate_c0[c0] + (1) Acetyl-CoA_c0[c0] -&gt; (1) CoA_c0[c0] + (1) Acetylphosphate_c0[c0]</t>
  </si>
  <si>
    <t>(1) D-Ribulose5-phosphate_c0[c0] &lt;-&gt; (1) D-Xylulose5-phosphate_c0[c0]</t>
  </si>
  <si>
    <t>(1) 2-Phospho-D-glycerate_c0[c0] &lt;-&gt; (1) 3-Phosphoglycerate_c0[c0]</t>
  </si>
  <si>
    <t>(1) Glyceraldehyde3-phosphate_c0[c0] + (1) Sedoheptulose7-phosphate_c0[c0] &lt;-&gt; (1) D-fructose-6-phosphate_c0[c0] + (1) D-Erythrose4-phosphate_c0[c0]</t>
  </si>
  <si>
    <t>(1) 2-Phospho-D-glycerate_c0[c0] &lt;-&gt; (1) H2O_c0[c0] + (1) Phosphoenolpyruvate_c0[c0]</t>
  </si>
  <si>
    <t>(1) H+_c0[c0] + (1) Na+_e0[e0] &lt;-&gt; (1) H+_e0[e0] + (1) Na+_c0[c0]</t>
  </si>
  <si>
    <t>(1) Succinate_c0[c0] + (1) Ubiquinone-8_c0[c0] -&gt; (1) Fumarate_c0[c0] + (1) Ubiquinol-8_c0[c0]</t>
  </si>
  <si>
    <t>(1) D-fructose-6-phosphate_c0[c0] + (1) Glyceraldehyde3-phosphate_c0[c0] &lt;-&gt; (1) D-Xylulose5-phosphate_c0[c0] + (1) D-Erythrose4-phosphate_c0[c0]</t>
  </si>
  <si>
    <t>(1) D-glucose-6-phosphate_c0[c0] &lt;-&gt; (1) D-fructose-6-phosphate_c0[c0]</t>
  </si>
  <si>
    <t>(1) Glyceraldehyde3-phosphate_c0[c0] + (1) Sedoheptulose7-phosphate_c0[c0] &lt;-&gt; (1) ribose-5-phosphate_c0[c0] + (1) D-Xylulose5-phosphate_c0[c0]</t>
  </si>
  <si>
    <t>(1) FAD_c0[c0] + (1) Succinate_c0[c0] + (1) H+_c0[c0] -&gt; (1) Fumarate_c0[c0] + (1) FADH2_c0[c0]</t>
  </si>
  <si>
    <t>(1) O2_e0[e0] -&gt; (1) O2_c0[c0]</t>
  </si>
  <si>
    <t>(1) CO2_e0[e0] &lt;-&gt; (1) CO2_c0[c0]</t>
  </si>
  <si>
    <t>(1) ribose-5-phosphate_c0[c0] &lt;- (1) D-Ribulose5-phosphate_c0[c0]</t>
  </si>
  <si>
    <t>NADH dehydrogenase (ubiquinone-8 &amp; 3.5 protons)_c0</t>
  </si>
  <si>
    <t>pyruvate ferredoxin oxidoreductase_c0</t>
  </si>
  <si>
    <t>F(1)-ATPase_c0</t>
  </si>
  <si>
    <t>D-glyceraldehyde-3-phosphate:ferredoxin oxidoreductase_c0</t>
  </si>
  <si>
    <t>phosphate transport in/out via three Na+ symporter_c0</t>
  </si>
  <si>
    <t>(1) NADH_c0[c0] + (4.5) H+_c0[c0] + (1) Ubiquinone-8_c0[c0] -&gt; (1) NAD_c0[c0] + (3.5) H+_e0[e0] + (1) Ubiquinol-8_c0[c0]</t>
  </si>
  <si>
    <t>(1) CO2_c0[c0] + (1) Acetyl-CoA_c0[c0] + (1) H+_c0[c0] + (1) Reducedferredoxin_c0[c0] &lt;- (1) CoA_c0[c0] + (1) Pyruvate_c0[c0] + (1) Oxidizedferredoxin_c0[c0]</t>
  </si>
  <si>
    <t>(1) ADP_c0[c0] + (1) Phosphate_c0[c0] + (4) H+_e0[e0] -&gt; (1) H2O_c0[c0] + (1) ATP_c0[c0] + (3) H+_c0[c0]</t>
  </si>
  <si>
    <t>(1) H2O_c0[c0] + (1) Glyceraldehyde3-phosphate_c0[c0] + (1) Oxidizedferredoxin_c0[c0] &lt;- (3) H+_c0[c0] + (1) 3-Phosphoglycerate_c0[c0] + (1) Reducedferredoxin_c0[c0]</t>
  </si>
  <si>
    <t>(1) Phosphate_e0[e0] + (3) Na+_e0[e0] -&gt; (1) Phosphate_c0[c0] + (3) Na+_c0[c0]</t>
  </si>
  <si>
    <t>6-phospho-D-gluconate:NADP+ 2-oxidoreductase (decarboxylating)_c0</t>
  </si>
  <si>
    <t>D-fructose-1,6-bisphosphate D-glyceraldehyde-3-phosphate-lyase (glycerone-phosphate-forming)_c0</t>
  </si>
  <si>
    <t>ATP:D-fructose-6-phosphate 1-phosphotransferase_c0</t>
  </si>
  <si>
    <t>acetyl-CoA:oxaloacetate C-acetyltransferase (thioester-hydrolysing)_c0</t>
  </si>
  <si>
    <t>D-glucose transport via PEP:Pyr PTS_c0</t>
  </si>
  <si>
    <t>6-Phospho-D-gluconate hydro-lyase(2-dehydro-3-deoxy-6-phospho-D-gluconate-forming)_c0</t>
  </si>
  <si>
    <t>D-fructose-6-phosphate D-erythrose-4-phosphate-lyase (adding phosphate; acetyl-phosphate-forming)_c0</t>
  </si>
  <si>
    <t>6-Phospho-D-glucono-1,5-lactone lactonohydrolase_c0</t>
  </si>
  <si>
    <t>D-glucose-6-phosphate:NADP+ 1-oxidoreductase_c0</t>
  </si>
  <si>
    <t>Isocitrate:NAD+ oxidoreductase (decarboxylating)_c0</t>
  </si>
  <si>
    <t>D-glyceraldehyde-3-phosphate aldose-ketose-isomerase_c0</t>
  </si>
  <si>
    <t>2-dehydro-3-deoxy-D-gluconate-6-phosphate D-glyceraldehyde-3-phosphate-lyase_c0</t>
  </si>
  <si>
    <t>citrate hydroxymutase_c0</t>
  </si>
  <si>
    <t>Pyruvate:carbon-dioxide ligase (ADP-forming)_c0</t>
  </si>
  <si>
    <t>D-glyceraldehyde-3-phosphate:NAD+ oxidoreductase (phosphorylating)_c0</t>
  </si>
  <si>
    <t>ATP:acetate phosphotransferase_c0</t>
  </si>
  <si>
    <t>(1) NADP_c0[c0] + (1) 6-Phospho-D-gluconate_c0[c0] -&gt; (1) NADPH_c0[c0] + (1) CO2_c0[c0] + (1) D-Ribulose5-phosphate_c0[c0]</t>
  </si>
  <si>
    <t>(1) D-fructose-1,6-bisphosphate_c0[c0] -&gt; (1) Glycerone-phosphate_c0[c0] + (1) Glyceraldehyde3-phosphate_c0[c0]</t>
  </si>
  <si>
    <t>(1) ATP_c0[c0] + (1) D-fructose-6-phosphate_c0[c0] -&gt; (1) ADP_c0[c0] + (1) H+_c0[c0] + (1) D-fructose-1,6-bisphosphate_c0[c0]</t>
  </si>
  <si>
    <t>(1) CoA_c0[c0] + (1) H+_c0[c0] + (1) Citrate_c0[c0] &lt;- (1) H2O_c0[c0] + (1) Acetyl-CoA_c0[c0] + (1) Oxaloacetate_c0[c0]</t>
  </si>
  <si>
    <t>(1) D-Glucose_e0[e0] + (1) Phosphoenolpyruvate_c0[c0] -&gt; (1) Pyruvate_c0[c0] + (1) D-glucose-6-phosphate_c0[c0]</t>
  </si>
  <si>
    <t>(1) 6-Phospho-D-gluconate_c0[c0] -&gt; (1) H2O_c0[c0] + (1) 2-Keto-3-deoxy-6-phosphogluconate_c0[c0]</t>
  </si>
  <si>
    <t>(1) Phosphate_c0[c0] + (1) D-fructose-6-phosphate_c0[c0] -&gt; (1) H2O_c0[c0] + (1) Acetylphosphate_c0[c0] + (1) D-Erythrose4-phosphate_c0[c0]</t>
  </si>
  <si>
    <t>(1) H2O_c0[c0] + (1) 6-phospho-D-glucono-1-5-lactone_c0[c0] -&gt; (1) H+_c0[c0] + (1) 6-Phospho-D-gluconate_c0[c0]</t>
  </si>
  <si>
    <t>(1) NADP_c0[c0] + (1) D-glucose-6-phosphate_c0[c0] -&gt; (1) NADPH_c0[c0] + (1) H+_c0[c0] + (1) 6-phospho-D-glucono-1-5-lactone_c0[c0]</t>
  </si>
  <si>
    <t>(1) NAD_c0[c0] + (1) Isocitrate_c0[c0] -&gt; (1) NADH_c0[c0] + (1) CO2_c0[c0] + (1) 2-Oxoglutarate_c0[c0]</t>
  </si>
  <si>
    <t>(1) Glyceraldehyde3-phosphate_c0[c0] &lt;- (1) Glycerone-phosphate_c0[c0]</t>
  </si>
  <si>
    <t>(1) 2-Keto-3-deoxy-6-phosphogluconate_c0[c0] -&gt; (1) Pyruvate_c0[c0] + (1) Glyceraldehyde3-phosphate_c0[c0]</t>
  </si>
  <si>
    <t>(1) Citrate_c0[c0] -&gt; (1) Isocitrate_c0[c0]</t>
  </si>
  <si>
    <t>(1) ATP_c0[c0] + (1) Pyruvate_c0[c0] + (1) H2CO3_c0[c0] -&gt; (1) ADP_c0[c0] + (1) Phosphate_c0[c0] + (1) Oxaloacetate_c0[c0] + (1) H+_c0[c0]</t>
  </si>
  <si>
    <t>(1) NAD_c0[c0] + (1) Phosphate_c0[c0] + (1) Glyceraldehyde3-phosphate_c0[c0] -&gt; (1) NADH_c0[c0] + (1) H+_c0[c0] + (1) 1,3-Bisphospho-D-glycerate_c0[c0]</t>
  </si>
  <si>
    <t>(1) ATP_c0[c0] + (1) Acetate_c0[c0] &lt;- (1) ADP_c0[c0] + (1) Acetylphosphate_c0[c0]</t>
  </si>
  <si>
    <t>Sulfate</t>
  </si>
  <si>
    <t>GLCpts</t>
  </si>
  <si>
    <t>HCO3E</t>
  </si>
  <si>
    <t>PTAr</t>
  </si>
  <si>
    <t>ACKr</t>
  </si>
  <si>
    <t>PPC</t>
  </si>
  <si>
    <t xml:space="preserve">	fumarate reductase complex</t>
  </si>
  <si>
    <t>SUCDi</t>
  </si>
  <si>
    <t>CS</t>
  </si>
  <si>
    <t>SUCD1</t>
  </si>
  <si>
    <t>PC</t>
  </si>
  <si>
    <t>ENO</t>
  </si>
  <si>
    <t>ICDHxm</t>
  </si>
  <si>
    <t>PFK</t>
  </si>
  <si>
    <t>PGI</t>
  </si>
  <si>
    <t>G6PDH2r</t>
  </si>
  <si>
    <t>TPI</t>
  </si>
  <si>
    <t>RPI</t>
  </si>
  <si>
    <t>GAPD</t>
  </si>
  <si>
    <t>TKT2</t>
  </si>
  <si>
    <t>FBA</t>
  </si>
  <si>
    <t>ACONT</t>
  </si>
  <si>
    <t>PGK</t>
  </si>
  <si>
    <t>PGM</t>
  </si>
  <si>
    <t>SUCD4</t>
  </si>
  <si>
    <t>NADH6</t>
  </si>
  <si>
    <t>ATPS4rpp</t>
  </si>
  <si>
    <t>FRD2</t>
  </si>
  <si>
    <t>POR_syn</t>
  </si>
  <si>
    <t>ACt2rpp</t>
  </si>
  <si>
    <t>GND</t>
  </si>
  <si>
    <t>RPE</t>
  </si>
  <si>
    <t>TALA</t>
  </si>
  <si>
    <t>PGL</t>
  </si>
  <si>
    <t>EDD</t>
  </si>
  <si>
    <t>EDA</t>
  </si>
  <si>
    <t>NAt3pp</t>
  </si>
  <si>
    <t>PIt7</t>
  </si>
  <si>
    <t>H2Otex</t>
  </si>
  <si>
    <t>CO2tex</t>
  </si>
  <si>
    <t>O2tex</t>
  </si>
  <si>
    <t>rxnbio1</t>
  </si>
  <si>
    <t>bigg</t>
  </si>
  <si>
    <t>Biolog</t>
  </si>
  <si>
    <t>Carbon</t>
  </si>
  <si>
    <t>Nitrogen</t>
  </si>
  <si>
    <t>Outros</t>
  </si>
  <si>
    <t>Formação de biomassa</t>
  </si>
  <si>
    <t>n</t>
  </si>
  <si>
    <t>Grp1</t>
  </si>
  <si>
    <t>Grp2</t>
  </si>
  <si>
    <t>Grp3</t>
  </si>
  <si>
    <t>Grp4</t>
  </si>
  <si>
    <t>Grp5</t>
  </si>
  <si>
    <t>rxn00199_c0</t>
  </si>
  <si>
    <t>oxalosuccinate carboxy-lyase (2-oxoglutarate-forming)_c0</t>
  </si>
  <si>
    <t>(1) H+_c0[c0] + (1) Oxalosuccinate_c0[c0] -&gt; (1) CO2_c0[c0] + (1) 2-Oxoglutarate_c0[c0]</t>
  </si>
  <si>
    <t>rxn00248_c0</t>
  </si>
  <si>
    <t>(S)-malate:NAD+ oxidoreductase_c0</t>
  </si>
  <si>
    <t>(1) NAD_c0[c0] + (1) L-Malate_c0[c0] &lt;-&gt; (1) NADH_c0[c0] + (1) Oxaloacetate_c0[c0] + (1) H+_c0[c0]</t>
  </si>
  <si>
    <t>rxn00543_c0</t>
  </si>
  <si>
    <t>ethanol:NAD+ oxidoreductase_c0</t>
  </si>
  <si>
    <t>(1) NAD_c0[c0] + (1) Ethanol_c0[c0] &lt;-&gt; (1) NADH_c0[c0] + (1) H+_c0[c0] + (1) Acetaldehyde_c0[c0]</t>
  </si>
  <si>
    <t>rxn00799_c0</t>
  </si>
  <si>
    <t>(S)-malate hydro-lyase (fumarate-forming)_c0</t>
  </si>
  <si>
    <t>(1) L-Malate_c0[c0] &lt;- (1) H2O_c0[c0] + (1) Fumarate_c0[c0]</t>
  </si>
  <si>
    <t>rxn01187_c0</t>
  </si>
  <si>
    <t>D-Xylulose 5-phosphate D-glyceraldehyde-3-phosphate-lyase (adding phosphate; acetyl-phosphate-forming)_c0</t>
  </si>
  <si>
    <t>(1) Phosphate_c0[c0] + (1) D-Xylulose5-phosphate_c0[c0] -&gt; (1) H2O_c0[c0] + (1) Glyceraldehyde3-phosphate_c0[c0] + (1) Acetylphosphate_c0[c0]</t>
  </si>
  <si>
    <t>rxn01387_c0</t>
  </si>
  <si>
    <t>Isocitrate:NADP+ oxidoreductase_c0</t>
  </si>
  <si>
    <t>(1) NADP_c0[c0] + (1) Isocitrate_c0[c0] -&gt; (1) NADPH_c0[c0] + (1) H+_c0[c0] + (1) Oxalosuccinate_c0[c0]</t>
  </si>
  <si>
    <t>rxn05553_c0</t>
  </si>
  <si>
    <t>ethanol transport out via proton antiport_c0</t>
  </si>
  <si>
    <t>(1) H+_e0[e0] + (1) Ethanol_c0[c0] -&gt; (1) H+_c0[c0] + (1) Ethanol_e0[e0]</t>
  </si>
  <si>
    <t>rxn05561_c0</t>
  </si>
  <si>
    <t>Transport of dicarboxylates, extracellular_c0</t>
  </si>
  <si>
    <t>(1) H+_e0[e0] + (1) Fumarate_e0[e0] -&gt; (1) H+_c0[c0] + (1) Fumarate_c0[c0]</t>
  </si>
  <si>
    <t>rxn08971_c0</t>
  </si>
  <si>
    <t>NADH dehydrogenase (menaquinone-8 &amp; 0 protons)_c0</t>
  </si>
  <si>
    <t>(1) NADH_c0[c0] + (1) H+_c0[c0] + (1) Menaquinone 8_c0[c0] -&gt; (1) NAD_c0[c0] + (1) Menaquinol 8_c0[c0]</t>
  </si>
  <si>
    <t>rxnbio2</t>
  </si>
  <si>
    <t>formação de energia</t>
  </si>
  <si>
    <t>all</t>
  </si>
  <si>
    <t>Número de reações</t>
  </si>
  <si>
    <t xml:space="preserve"> </t>
  </si>
  <si>
    <t>Rótulos de Linha</t>
  </si>
  <si>
    <t>Média de bio1</t>
  </si>
  <si>
    <t># reações</t>
  </si>
  <si>
    <t>com 0</t>
  </si>
  <si>
    <t>Menor</t>
  </si>
  <si>
    <t>N</t>
  </si>
  <si>
    <t>Total</t>
  </si>
  <si>
    <t>rxnn</t>
  </si>
  <si>
    <t>Reversibility</t>
  </si>
  <si>
    <t>-</t>
  </si>
  <si>
    <t>EC numbers</t>
  </si>
  <si>
    <t>1.1.1.299</t>
  </si>
  <si>
    <t>1.1.1.42</t>
  </si>
  <si>
    <t>2.3.1.8</t>
  </si>
  <si>
    <t>2.7.2.1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</si>
</sst>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color theme="1"/>
      <name val="Montserrat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applyAlignment="1"/>
    <xf numFmtId="0" fontId="5" fillId="10" borderId="2" xfId="0" applyFont="1" applyFill="1" applyBorder="1" applyAlignment="1">
      <alignment horizontal="left" wrapText="1" readingOrder="1"/>
    </xf>
    <xf numFmtId="0" fontId="5" fillId="10" borderId="3" xfId="0" applyFont="1" applyFill="1" applyBorder="1" applyAlignment="1">
      <alignment horizontal="left" wrapText="1" readingOrder="1"/>
    </xf>
    <xf numFmtId="0" fontId="5" fillId="10" borderId="4" xfId="0" applyFont="1" applyFill="1" applyBorder="1" applyAlignment="1">
      <alignment horizontal="left" wrapText="1" readingOrder="1"/>
    </xf>
    <xf numFmtId="0" fontId="6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zime_@biologsaida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zime_@biologsai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zime_@biologsaid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nzime_@biologsaid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8C73-BCAB-46F0-AC73-4A7B5633C81F}">
  <dimension ref="A1:R66"/>
  <sheetViews>
    <sheetView topLeftCell="C1" workbookViewId="0">
      <selection activeCell="P12" sqref="P12"/>
    </sheetView>
  </sheetViews>
  <sheetFormatPr defaultColWidth="9.109375" defaultRowHeight="14.4" x14ac:dyDescent="0.3"/>
  <cols>
    <col min="1" max="1" width="12.109375" style="1" customWidth="1"/>
    <col min="2" max="2" width="26.44140625" style="18" customWidth="1"/>
    <col min="3" max="3" width="36.5546875" style="18" customWidth="1"/>
    <col min="4" max="4" width="6.5546875" style="1" customWidth="1"/>
    <col min="5" max="5" width="5.88671875" style="1" customWidth="1"/>
    <col min="6" max="6" width="6" style="1" customWidth="1"/>
    <col min="7" max="7" width="8.6640625" style="1" customWidth="1"/>
    <col min="8" max="8" width="8.44140625" style="1" customWidth="1"/>
    <col min="9" max="9" width="6.33203125" style="1" customWidth="1"/>
    <col min="10" max="16384" width="9.1093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128</v>
      </c>
      <c r="J1" s="11" t="s">
        <v>177</v>
      </c>
      <c r="K1" s="11" t="s">
        <v>178</v>
      </c>
      <c r="L1" s="11" t="s">
        <v>179</v>
      </c>
      <c r="M1" s="11" t="s">
        <v>180</v>
      </c>
      <c r="N1" s="11" t="s">
        <v>181</v>
      </c>
      <c r="O1" s="1" t="s">
        <v>211</v>
      </c>
    </row>
    <row r="2" spans="1:17" x14ac:dyDescent="0.3">
      <c r="A2" s="3" t="s">
        <v>176</v>
      </c>
      <c r="B2" s="3"/>
      <c r="C2" s="3"/>
      <c r="D2" s="3"/>
      <c r="E2" s="3">
        <v>30</v>
      </c>
      <c r="F2" s="3">
        <v>9</v>
      </c>
      <c r="G2" s="3">
        <v>84</v>
      </c>
      <c r="H2" s="3">
        <v>11</v>
      </c>
      <c r="I2" s="3">
        <v>170</v>
      </c>
      <c r="J2" s="1">
        <v>9</v>
      </c>
      <c r="K2" s="1">
        <v>116</v>
      </c>
      <c r="L2" s="1">
        <v>20</v>
      </c>
      <c r="M2" s="1">
        <v>157</v>
      </c>
      <c r="N2" s="1">
        <v>2</v>
      </c>
      <c r="O2" s="1">
        <f>SUM(E2:I2)</f>
        <v>304</v>
      </c>
    </row>
    <row r="3" spans="1:17" s="3" customFormat="1" ht="24" x14ac:dyDescent="0.25">
      <c r="A3" s="3" t="s">
        <v>212</v>
      </c>
      <c r="E3" s="3">
        <v>21</v>
      </c>
      <c r="F3" s="3">
        <v>18</v>
      </c>
      <c r="G3" s="3">
        <v>37</v>
      </c>
      <c r="H3" s="3">
        <v>10</v>
      </c>
      <c r="I3" s="3">
        <v>24</v>
      </c>
      <c r="J3" s="3">
        <v>16</v>
      </c>
      <c r="K3" s="3">
        <v>16</v>
      </c>
      <c r="L3" s="3">
        <v>25</v>
      </c>
      <c r="M3" s="3">
        <v>22</v>
      </c>
      <c r="N3" s="3">
        <v>38</v>
      </c>
      <c r="O3" s="3">
        <v>9</v>
      </c>
      <c r="Q3" s="3">
        <f>MEDIAN(E4:O54)</f>
        <v>1.6119599999999984E-2</v>
      </c>
    </row>
    <row r="4" spans="1:17" s="3" customFormat="1" ht="24" x14ac:dyDescent="0.25">
      <c r="A4" s="3" t="s">
        <v>8</v>
      </c>
      <c r="B4" s="3" t="s">
        <v>50</v>
      </c>
      <c r="C4" s="3" t="s">
        <v>70</v>
      </c>
      <c r="D4" s="3" t="s">
        <v>130</v>
      </c>
      <c r="E4" s="3">
        <v>-9.522433333333332</v>
      </c>
      <c r="G4" s="3">
        <v>-0.46009400000000023</v>
      </c>
      <c r="K4" s="3">
        <v>16.661799999999999</v>
      </c>
      <c r="L4" s="3">
        <v>-0.52456999999999998</v>
      </c>
    </row>
    <row r="5" spans="1:17" s="3" customFormat="1" ht="24" x14ac:dyDescent="0.25">
      <c r="A5" s="15" t="s">
        <v>10</v>
      </c>
      <c r="B5" s="3" t="s">
        <v>52</v>
      </c>
      <c r="C5" s="3" t="s">
        <v>72</v>
      </c>
      <c r="D5" s="3" t="s">
        <v>131</v>
      </c>
      <c r="E5" s="3">
        <v>2.6557437666666663</v>
      </c>
    </row>
    <row r="6" spans="1:17" s="3" customFormat="1" ht="24" x14ac:dyDescent="0.25">
      <c r="A6" s="3" t="s">
        <v>182</v>
      </c>
      <c r="B6" s="3" t="s">
        <v>183</v>
      </c>
      <c r="C6" s="3" t="s">
        <v>184</v>
      </c>
      <c r="N6" s="3">
        <v>19.032170000000001</v>
      </c>
    </row>
    <row r="7" spans="1:17" s="3" customFormat="1" ht="24" x14ac:dyDescent="0.25">
      <c r="A7" s="3" t="s">
        <v>44</v>
      </c>
      <c r="B7" s="3" t="s">
        <v>111</v>
      </c>
      <c r="C7" s="3" t="s">
        <v>127</v>
      </c>
      <c r="D7" s="3" t="s">
        <v>132</v>
      </c>
      <c r="G7" s="3">
        <v>-0.53396999999999895</v>
      </c>
      <c r="I7" s="3">
        <v>-3.4954438823529417</v>
      </c>
      <c r="L7" s="3">
        <v>-8.7963699999999996</v>
      </c>
      <c r="N7" s="3">
        <v>-34.389800000000001</v>
      </c>
    </row>
    <row r="8" spans="1:17" s="3" customFormat="1" ht="36" x14ac:dyDescent="0.25">
      <c r="A8" s="3" t="s">
        <v>185</v>
      </c>
      <c r="B8" s="3" t="s">
        <v>186</v>
      </c>
      <c r="C8" s="3" t="s">
        <v>187</v>
      </c>
      <c r="L8" s="3">
        <v>-101.34900450000001</v>
      </c>
      <c r="N8" s="3">
        <v>194.82335</v>
      </c>
    </row>
    <row r="9" spans="1:17" s="3" customFormat="1" ht="48" x14ac:dyDescent="0.25">
      <c r="A9" s="3" t="s">
        <v>42</v>
      </c>
      <c r="B9" s="3" t="s">
        <v>109</v>
      </c>
      <c r="C9" s="3" t="s">
        <v>125</v>
      </c>
      <c r="D9" s="3" t="s">
        <v>138</v>
      </c>
      <c r="G9" s="3">
        <v>0.46009400000000023</v>
      </c>
    </row>
    <row r="10" spans="1:17" s="3" customFormat="1" ht="48" x14ac:dyDescent="0.25">
      <c r="A10" s="3" t="s">
        <v>5</v>
      </c>
      <c r="B10" s="3" t="s">
        <v>47</v>
      </c>
      <c r="C10" s="3" t="s">
        <v>67</v>
      </c>
      <c r="D10" s="3" t="s">
        <v>133</v>
      </c>
      <c r="E10" s="3">
        <v>11.387503266666663</v>
      </c>
      <c r="F10" s="3">
        <v>-1.1556151111111115</v>
      </c>
      <c r="G10" s="3">
        <v>-1.2444200000000016</v>
      </c>
      <c r="H10" s="3">
        <v>21.548674854545457</v>
      </c>
      <c r="J10" s="3">
        <v>0.63036077777777777</v>
      </c>
      <c r="K10" s="3">
        <v>2.8579599999999998</v>
      </c>
      <c r="L10" s="3">
        <v>-5.5509195000000009</v>
      </c>
      <c r="N10" s="3">
        <v>128.66485</v>
      </c>
    </row>
    <row r="11" spans="1:17" s="3" customFormat="1" ht="36" x14ac:dyDescent="0.25">
      <c r="A11" s="3" t="s">
        <v>32</v>
      </c>
      <c r="B11" s="3" t="s">
        <v>99</v>
      </c>
      <c r="C11" s="3" t="s">
        <v>115</v>
      </c>
      <c r="D11" s="3" t="s">
        <v>136</v>
      </c>
      <c r="G11" s="3">
        <v>-0.64175199999999877</v>
      </c>
      <c r="I11" s="3">
        <v>-4.0913542705882362</v>
      </c>
      <c r="M11" s="3">
        <v>-4.7020199490445878</v>
      </c>
      <c r="N11" s="3">
        <v>-19.032170000000001</v>
      </c>
    </row>
    <row r="12" spans="1:17" s="3" customFormat="1" ht="24" x14ac:dyDescent="0.25">
      <c r="A12" s="5" t="s">
        <v>20</v>
      </c>
      <c r="B12" s="3" t="s">
        <v>61</v>
      </c>
      <c r="C12" s="3" t="s">
        <v>82</v>
      </c>
      <c r="D12" s="3" t="s">
        <v>137</v>
      </c>
      <c r="E12" s="3">
        <v>0.49667053333333339</v>
      </c>
      <c r="F12" s="3">
        <v>0</v>
      </c>
      <c r="G12" s="3">
        <v>0</v>
      </c>
      <c r="H12" s="3">
        <v>0</v>
      </c>
      <c r="I12" s="3">
        <v>0</v>
      </c>
      <c r="J12" s="3">
        <v>4.4722000000000005E-2</v>
      </c>
      <c r="K12" s="3">
        <v>0</v>
      </c>
      <c r="L12" s="3">
        <v>9.36591855</v>
      </c>
      <c r="M12" s="3">
        <v>0</v>
      </c>
      <c r="N12" s="3">
        <v>0</v>
      </c>
      <c r="O12" s="3">
        <v>8.7647741176470603E-2</v>
      </c>
      <c r="P12" s="3">
        <v>1</v>
      </c>
    </row>
    <row r="13" spans="1:17" s="3" customFormat="1" ht="24" x14ac:dyDescent="0.25">
      <c r="A13" s="3" t="s">
        <v>14</v>
      </c>
      <c r="B13" s="3" t="s">
        <v>56</v>
      </c>
      <c r="C13" s="3" t="s">
        <v>76</v>
      </c>
      <c r="D13" s="3" t="s">
        <v>139</v>
      </c>
      <c r="E13" s="3">
        <v>-7.0018330000000031</v>
      </c>
      <c r="F13" s="3">
        <v>7.8425599999999998</v>
      </c>
      <c r="G13" s="3">
        <v>6.5531899999999856</v>
      </c>
      <c r="J13" s="3">
        <v>4.5145555555555578E-2</v>
      </c>
      <c r="K13" s="3">
        <v>6.5531899999999998</v>
      </c>
      <c r="L13" s="3">
        <v>8.8386009200000011</v>
      </c>
      <c r="M13" s="3">
        <v>43.535873439490466</v>
      </c>
    </row>
    <row r="14" spans="1:17" s="3" customFormat="1" ht="36" x14ac:dyDescent="0.25">
      <c r="A14" s="3" t="s">
        <v>38</v>
      </c>
      <c r="B14" s="3" t="s">
        <v>105</v>
      </c>
      <c r="C14" s="3" t="s">
        <v>121</v>
      </c>
      <c r="D14" s="3" t="s">
        <v>140</v>
      </c>
      <c r="G14" s="3">
        <v>0.64175199999999877</v>
      </c>
    </row>
    <row r="15" spans="1:17" s="3" customFormat="1" ht="36" x14ac:dyDescent="0.25">
      <c r="A15" s="3" t="s">
        <v>188</v>
      </c>
      <c r="B15" s="3" t="s">
        <v>189</v>
      </c>
      <c r="C15" s="3" t="s">
        <v>190</v>
      </c>
      <c r="L15" s="3">
        <v>-3.4710419999999997</v>
      </c>
    </row>
    <row r="16" spans="1:17" s="3" customFormat="1" ht="36" x14ac:dyDescent="0.25">
      <c r="A16" s="3" t="s">
        <v>31</v>
      </c>
      <c r="B16" s="3" t="s">
        <v>98</v>
      </c>
      <c r="C16" s="3" t="s">
        <v>114</v>
      </c>
      <c r="D16" s="3" t="s">
        <v>141</v>
      </c>
      <c r="G16" s="3">
        <v>3.7518300000000018</v>
      </c>
      <c r="N16" s="3">
        <v>9.6942699999999995</v>
      </c>
    </row>
    <row r="17" spans="1:18" s="3" customFormat="1" ht="48" x14ac:dyDescent="0.25">
      <c r="A17" s="3" t="s">
        <v>35</v>
      </c>
      <c r="B17" s="3" t="s">
        <v>102</v>
      </c>
      <c r="C17" s="3" t="s">
        <v>118</v>
      </c>
      <c r="G17" s="3">
        <v>0.53396999999999895</v>
      </c>
      <c r="I17" s="3">
        <v>3.4498333529411771</v>
      </c>
      <c r="M17" s="3">
        <v>3.2817214649681485</v>
      </c>
      <c r="N17" s="3">
        <v>25.112805000000002</v>
      </c>
    </row>
    <row r="18" spans="1:18" s="3" customFormat="1" ht="24" x14ac:dyDescent="0.25">
      <c r="A18" s="5" t="s">
        <v>18</v>
      </c>
      <c r="B18" s="3" t="s">
        <v>59</v>
      </c>
      <c r="C18" s="3" t="s">
        <v>80</v>
      </c>
      <c r="D18" s="3" t="s">
        <v>142</v>
      </c>
      <c r="E18" s="3">
        <v>-0.70387325666666656</v>
      </c>
      <c r="F18" s="3">
        <v>5.1480092888888898</v>
      </c>
      <c r="G18" s="3">
        <v>4.3279699999999952</v>
      </c>
      <c r="H18" s="3">
        <v>22.990425199999997</v>
      </c>
      <c r="I18" s="3">
        <v>27.224721529411717</v>
      </c>
      <c r="J18" s="3">
        <v>0.21936270000000002</v>
      </c>
      <c r="K18" s="3">
        <v>4.3279699999999997</v>
      </c>
      <c r="L18" s="3">
        <v>0.72488090000000005</v>
      </c>
      <c r="M18" s="3">
        <v>29.465841719745168</v>
      </c>
      <c r="N18" s="3">
        <v>45.33475</v>
      </c>
      <c r="O18" s="3">
        <v>6.1948144888235221</v>
      </c>
      <c r="P18" s="3">
        <v>2</v>
      </c>
    </row>
    <row r="19" spans="1:18" s="3" customFormat="1" ht="48" x14ac:dyDescent="0.25">
      <c r="A19" s="3" t="s">
        <v>37</v>
      </c>
      <c r="B19" s="3" t="s">
        <v>104</v>
      </c>
      <c r="C19" s="3" t="s">
        <v>120</v>
      </c>
      <c r="D19" s="3" t="s">
        <v>143</v>
      </c>
      <c r="G19" s="3">
        <v>0.55008999999999963</v>
      </c>
      <c r="I19" s="3">
        <v>3.5079898823529421</v>
      </c>
      <c r="N19" s="3">
        <v>6.5586700000000002</v>
      </c>
      <c r="R19" s="3" t="s">
        <v>213</v>
      </c>
    </row>
    <row r="20" spans="1:18" s="3" customFormat="1" ht="24" x14ac:dyDescent="0.25">
      <c r="A20" s="3" t="s">
        <v>39</v>
      </c>
      <c r="B20" s="3" t="s">
        <v>106</v>
      </c>
      <c r="C20" s="3" t="s">
        <v>122</v>
      </c>
      <c r="D20" s="3" t="s">
        <v>144</v>
      </c>
      <c r="G20" s="3">
        <v>-3.7518300000000018</v>
      </c>
      <c r="N20" s="3">
        <v>-9.6942699999999995</v>
      </c>
    </row>
    <row r="21" spans="1:18" s="3" customFormat="1" ht="24" x14ac:dyDescent="0.25">
      <c r="A21" s="3" t="s">
        <v>23</v>
      </c>
      <c r="B21" s="3" t="s">
        <v>64</v>
      </c>
      <c r="C21" s="3" t="s">
        <v>85</v>
      </c>
      <c r="D21" s="3" t="s">
        <v>145</v>
      </c>
      <c r="E21" s="3">
        <v>-2.1365162333333325</v>
      </c>
      <c r="F21" s="3">
        <v>-0.81727277777777774</v>
      </c>
      <c r="G21" s="3">
        <v>-0.53396999999999895</v>
      </c>
      <c r="J21" s="3">
        <v>-0.34706188888888889</v>
      </c>
      <c r="K21" s="3">
        <v>-0.36303099999999999</v>
      </c>
      <c r="L21" s="3">
        <v>1.4023979999999996</v>
      </c>
      <c r="N21" s="3">
        <v>-6.5586700000000002</v>
      </c>
    </row>
    <row r="22" spans="1:18" s="3" customFormat="1" ht="48" x14ac:dyDescent="0.25">
      <c r="A22" s="3" t="s">
        <v>43</v>
      </c>
      <c r="B22" s="3" t="s">
        <v>110</v>
      </c>
      <c r="C22" s="3" t="s">
        <v>126</v>
      </c>
      <c r="D22" s="3" t="s">
        <v>146</v>
      </c>
      <c r="G22" s="3">
        <v>10.314100000000021</v>
      </c>
      <c r="I22" s="3">
        <v>64.930267647058812</v>
      </c>
      <c r="M22" s="3">
        <v>71.664995541401325</v>
      </c>
      <c r="N22" s="3">
        <v>111.53475</v>
      </c>
    </row>
    <row r="23" spans="1:18" s="3" customFormat="1" ht="48" x14ac:dyDescent="0.25">
      <c r="A23" s="3" t="s">
        <v>17</v>
      </c>
      <c r="B23" s="3" t="s">
        <v>58</v>
      </c>
      <c r="C23" s="3" t="s">
        <v>79</v>
      </c>
      <c r="D23" s="3" t="s">
        <v>147</v>
      </c>
      <c r="E23" s="3">
        <v>2.747824233333334</v>
      </c>
    </row>
    <row r="24" spans="1:18" s="3" customFormat="1" ht="36" x14ac:dyDescent="0.25">
      <c r="A24" s="3" t="s">
        <v>30</v>
      </c>
      <c r="B24" s="3" t="s">
        <v>97</v>
      </c>
      <c r="C24" s="3" t="s">
        <v>113</v>
      </c>
      <c r="D24" s="3" t="s">
        <v>148</v>
      </c>
      <c r="G24" s="3">
        <v>3.7518300000000018</v>
      </c>
      <c r="N24" s="3">
        <v>9.6942699999999995</v>
      </c>
    </row>
    <row r="25" spans="1:18" s="3" customFormat="1" ht="24" x14ac:dyDescent="0.25">
      <c r="A25" s="3" t="s">
        <v>191</v>
      </c>
      <c r="B25" s="3" t="s">
        <v>192</v>
      </c>
      <c r="C25" s="3" t="s">
        <v>193</v>
      </c>
      <c r="N25" s="3">
        <v>-194.82335</v>
      </c>
    </row>
    <row r="26" spans="1:18" s="3" customFormat="1" ht="12" x14ac:dyDescent="0.25">
      <c r="A26" s="3" t="s">
        <v>41</v>
      </c>
      <c r="B26" s="3" t="s">
        <v>108</v>
      </c>
      <c r="C26" s="3" t="s">
        <v>124</v>
      </c>
      <c r="D26" s="3" t="s">
        <v>149</v>
      </c>
      <c r="G26" s="3">
        <v>0.64175199999999877</v>
      </c>
      <c r="I26" s="3">
        <v>4.0913542705882362</v>
      </c>
      <c r="M26" s="3">
        <v>4.7020199490445878</v>
      </c>
      <c r="N26" s="3">
        <v>19.032170000000001</v>
      </c>
    </row>
    <row r="27" spans="1:18" s="3" customFormat="1" ht="36" x14ac:dyDescent="0.25">
      <c r="A27" s="3" t="s">
        <v>7</v>
      </c>
      <c r="B27" s="3" t="s">
        <v>49</v>
      </c>
      <c r="C27" s="3" t="s">
        <v>69</v>
      </c>
      <c r="D27" s="3" t="s">
        <v>150</v>
      </c>
      <c r="E27" s="3">
        <v>-6.9228793333333316</v>
      </c>
      <c r="G27" s="3">
        <v>-10.314100000000021</v>
      </c>
      <c r="I27" s="3">
        <v>-64.930267647058812</v>
      </c>
      <c r="L27" s="3">
        <v>7.2377182399999995</v>
      </c>
      <c r="M27" s="3">
        <v>-71.664995541401325</v>
      </c>
      <c r="N27" s="3">
        <v>-111.53475</v>
      </c>
    </row>
    <row r="28" spans="1:18" s="3" customFormat="1" ht="24" x14ac:dyDescent="0.25">
      <c r="A28" s="3" t="s">
        <v>12</v>
      </c>
      <c r="B28" s="3" t="s">
        <v>54</v>
      </c>
      <c r="C28" s="3" t="s">
        <v>74</v>
      </c>
      <c r="D28" s="3" t="s">
        <v>151</v>
      </c>
      <c r="E28" s="3">
        <v>7.0018330000000031</v>
      </c>
      <c r="F28" s="3">
        <v>-7.8425599999999998</v>
      </c>
      <c r="G28" s="3">
        <v>-6.5531899999999856</v>
      </c>
      <c r="J28" s="3">
        <v>-4.5145555555555578E-2</v>
      </c>
      <c r="K28" s="3">
        <v>2.5060199999999999</v>
      </c>
      <c r="L28" s="3">
        <v>-4.1916173000000008</v>
      </c>
      <c r="M28" s="3">
        <v>-43.535873439490466</v>
      </c>
    </row>
    <row r="29" spans="1:18" s="3" customFormat="1" ht="36" x14ac:dyDescent="0.25">
      <c r="A29" s="3" t="s">
        <v>29</v>
      </c>
      <c r="B29" s="3" t="s">
        <v>96</v>
      </c>
      <c r="C29" s="3" t="s">
        <v>112</v>
      </c>
      <c r="D29" s="3" t="s">
        <v>158</v>
      </c>
      <c r="G29" s="3">
        <v>0.53396999999999895</v>
      </c>
      <c r="N29" s="3">
        <v>6.5586700000000002</v>
      </c>
    </row>
    <row r="30" spans="1:18" s="3" customFormat="1" ht="24" x14ac:dyDescent="0.25">
      <c r="A30" s="3" t="s">
        <v>11</v>
      </c>
      <c r="B30" s="3" t="s">
        <v>53</v>
      </c>
      <c r="C30" s="3" t="s">
        <v>73</v>
      </c>
      <c r="D30" s="3" t="s">
        <v>159</v>
      </c>
      <c r="E30" s="3">
        <v>-1.5505136999999998</v>
      </c>
      <c r="L30" s="3">
        <v>-5.2775615</v>
      </c>
    </row>
    <row r="31" spans="1:18" s="3" customFormat="1" ht="48" x14ac:dyDescent="0.25">
      <c r="A31" s="3" t="s">
        <v>194</v>
      </c>
      <c r="B31" s="3" t="s">
        <v>195</v>
      </c>
      <c r="C31" s="3" t="s">
        <v>196</v>
      </c>
      <c r="N31" s="3">
        <v>9.2770700000000001</v>
      </c>
    </row>
    <row r="32" spans="1:18" s="3" customFormat="1" ht="48" x14ac:dyDescent="0.25">
      <c r="A32" s="3" t="s">
        <v>19</v>
      </c>
      <c r="B32" s="3" t="s">
        <v>60</v>
      </c>
      <c r="C32" s="3" t="s">
        <v>81</v>
      </c>
      <c r="E32" s="3">
        <v>-1.1973127000000006</v>
      </c>
      <c r="L32" s="3">
        <v>4.1916173000000008</v>
      </c>
      <c r="N32" s="3">
        <v>9.2770700000000001</v>
      </c>
    </row>
    <row r="33" spans="1:16" s="3" customFormat="1" ht="48" x14ac:dyDescent="0.25">
      <c r="A33" s="3" t="s">
        <v>13</v>
      </c>
      <c r="B33" s="3" t="s">
        <v>55</v>
      </c>
      <c r="C33" s="3" t="s">
        <v>75</v>
      </c>
      <c r="D33" s="3" t="s">
        <v>160</v>
      </c>
      <c r="E33" s="3">
        <v>1.1973127000000006</v>
      </c>
      <c r="L33" s="3">
        <v>1.6269456000000002</v>
      </c>
      <c r="N33" s="3">
        <v>-9.2770700000000001</v>
      </c>
    </row>
    <row r="34" spans="1:16" s="3" customFormat="1" ht="36" x14ac:dyDescent="0.25">
      <c r="A34" s="3" t="s">
        <v>197</v>
      </c>
      <c r="B34" s="3" t="s">
        <v>198</v>
      </c>
      <c r="C34" s="3" t="s">
        <v>199</v>
      </c>
      <c r="N34" s="3">
        <v>19.032170000000001</v>
      </c>
    </row>
    <row r="35" spans="1:16" s="3" customFormat="1" ht="36" x14ac:dyDescent="0.25">
      <c r="A35" s="3" t="s">
        <v>36</v>
      </c>
      <c r="B35" s="3" t="s">
        <v>103</v>
      </c>
      <c r="C35" s="3" t="s">
        <v>119</v>
      </c>
      <c r="D35" s="3" t="s">
        <v>161</v>
      </c>
      <c r="G35" s="3">
        <v>0.55008999999999963</v>
      </c>
      <c r="I35" s="3">
        <v>3.5079898823529421</v>
      </c>
      <c r="N35" s="3">
        <v>6.5586700000000002</v>
      </c>
    </row>
    <row r="36" spans="1:16" s="3" customFormat="1" ht="36" x14ac:dyDescent="0.25">
      <c r="A36" s="3" t="s">
        <v>34</v>
      </c>
      <c r="B36" s="3" t="s">
        <v>101</v>
      </c>
      <c r="C36" s="3" t="s">
        <v>117</v>
      </c>
      <c r="D36" s="3" t="s">
        <v>162</v>
      </c>
      <c r="G36" s="3">
        <v>1.6119599999999984E-2</v>
      </c>
    </row>
    <row r="37" spans="1:16" s="3" customFormat="1" ht="36" x14ac:dyDescent="0.25">
      <c r="A37" s="3" t="s">
        <v>40</v>
      </c>
      <c r="B37" s="3" t="s">
        <v>107</v>
      </c>
      <c r="C37" s="3" t="s">
        <v>123</v>
      </c>
      <c r="D37" s="3" t="s">
        <v>163</v>
      </c>
      <c r="G37" s="3">
        <v>1.6119599999999984E-2</v>
      </c>
    </row>
    <row r="38" spans="1:16" s="3" customFormat="1" ht="24" x14ac:dyDescent="0.25">
      <c r="A38" s="5" t="s">
        <v>15</v>
      </c>
      <c r="B38" s="3" t="s">
        <v>57</v>
      </c>
      <c r="C38" s="3" t="s">
        <v>77</v>
      </c>
      <c r="D38" s="3" t="s">
        <v>164</v>
      </c>
      <c r="E38" s="3">
        <v>-22.367753999999994</v>
      </c>
      <c r="F38" s="3">
        <v>-10.7177733333333</v>
      </c>
      <c r="G38" s="3">
        <v>-7.5222199999999937</v>
      </c>
      <c r="H38" s="3">
        <v>-56.931041818181825</v>
      </c>
      <c r="I38" s="3">
        <v>-47.956389176470566</v>
      </c>
      <c r="J38" s="3">
        <v>-3.5483733333333332</v>
      </c>
      <c r="K38" s="3">
        <v>-5.1141399999999999</v>
      </c>
      <c r="L38" s="3">
        <v>2.8957548500000003</v>
      </c>
      <c r="M38" s="3">
        <v>-55.114243439490458</v>
      </c>
      <c r="N38" s="3">
        <v>-223.08329999999998</v>
      </c>
      <c r="O38" s="3">
        <v>-14.545779058823513</v>
      </c>
      <c r="P38" s="3">
        <v>3</v>
      </c>
    </row>
    <row r="39" spans="1:16" s="3" customFormat="1" ht="36" x14ac:dyDescent="0.25">
      <c r="A39" s="3" t="s">
        <v>33</v>
      </c>
      <c r="B39" s="3" t="s">
        <v>100</v>
      </c>
      <c r="C39" s="3" t="s">
        <v>116</v>
      </c>
      <c r="D39" s="3" t="s">
        <v>129</v>
      </c>
      <c r="G39" s="3">
        <v>5</v>
      </c>
      <c r="I39" s="3">
        <v>31.51008294117646</v>
      </c>
      <c r="N39" s="3">
        <v>55.509749999999997</v>
      </c>
    </row>
    <row r="40" spans="1:16" s="3" customFormat="1" ht="24" x14ac:dyDescent="0.25">
      <c r="A40" s="3" t="s">
        <v>28</v>
      </c>
      <c r="B40" s="3" t="s">
        <v>90</v>
      </c>
      <c r="C40" s="3" t="s">
        <v>95</v>
      </c>
      <c r="D40" s="3" t="s">
        <v>165</v>
      </c>
      <c r="F40" s="3">
        <v>3.5725917777777778</v>
      </c>
      <c r="G40" s="3">
        <v>2.5074099999999953</v>
      </c>
      <c r="I40" s="3">
        <v>15.985463411764698</v>
      </c>
      <c r="J40" s="3">
        <v>1.1827907777777777</v>
      </c>
      <c r="K40" s="3">
        <v>2.8579599999999998</v>
      </c>
      <c r="M40" s="3">
        <v>18.371414076433101</v>
      </c>
      <c r="N40" s="3">
        <v>74.361099999999993</v>
      </c>
    </row>
    <row r="41" spans="1:16" s="3" customFormat="1" ht="24" x14ac:dyDescent="0.25">
      <c r="A41" s="5" t="s">
        <v>4</v>
      </c>
      <c r="B41" s="3" t="s">
        <v>46</v>
      </c>
      <c r="C41" s="3" t="s">
        <v>66</v>
      </c>
      <c r="D41" s="3" t="s">
        <v>166</v>
      </c>
      <c r="E41" s="3">
        <v>-103.821853333333</v>
      </c>
      <c r="F41" s="3">
        <v>-19.213754444444444</v>
      </c>
      <c r="G41" s="3">
        <v>-13.507500000000014</v>
      </c>
      <c r="H41" s="3">
        <v>-83.165031818181831</v>
      </c>
      <c r="I41" s="3">
        <v>-85.619178823529381</v>
      </c>
      <c r="J41" s="3">
        <v>-26.333316666666668</v>
      </c>
      <c r="K41" s="3">
        <v>18.027699999999999</v>
      </c>
      <c r="L41" s="3">
        <v>1.4002630499999997</v>
      </c>
      <c r="M41" s="3">
        <v>-99.449092356687899</v>
      </c>
      <c r="N41" s="3">
        <v>-196.48520000000002</v>
      </c>
      <c r="O41" s="3">
        <v>-38.0723514117647</v>
      </c>
      <c r="P41" s="3">
        <v>4</v>
      </c>
    </row>
    <row r="42" spans="1:16" s="3" customFormat="1" ht="12" x14ac:dyDescent="0.25">
      <c r="A42" s="5" t="s">
        <v>22</v>
      </c>
      <c r="B42" s="3" t="s">
        <v>63</v>
      </c>
      <c r="C42" s="3" t="s">
        <v>84</v>
      </c>
      <c r="D42" s="3" t="s">
        <v>167</v>
      </c>
      <c r="E42" s="3">
        <v>-9.0539007333333306</v>
      </c>
      <c r="F42" s="3">
        <v>-4.4164276666666673</v>
      </c>
      <c r="G42" s="3">
        <v>-2.3422199999999984</v>
      </c>
      <c r="H42" s="3">
        <v>-50.998233181818179</v>
      </c>
      <c r="I42" s="3">
        <v>-15.555336823529455</v>
      </c>
      <c r="J42" s="3">
        <v>-1.147794</v>
      </c>
      <c r="K42" s="3">
        <v>7.9327100000000002</v>
      </c>
      <c r="L42" s="3">
        <v>-2.6128070000000001</v>
      </c>
      <c r="M42" s="3">
        <v>-18.11748547770706</v>
      </c>
      <c r="N42" s="3">
        <v>-255.0085</v>
      </c>
      <c r="O42" s="3">
        <v>-5.1579878588235282</v>
      </c>
      <c r="P42" s="3">
        <v>5</v>
      </c>
    </row>
    <row r="43" spans="1:16" s="3" customFormat="1" ht="12" x14ac:dyDescent="0.25">
      <c r="A43" s="5" t="s">
        <v>21</v>
      </c>
      <c r="B43" s="3" t="s">
        <v>62</v>
      </c>
      <c r="C43" s="3" t="s">
        <v>83</v>
      </c>
      <c r="D43" s="3" t="s">
        <v>168</v>
      </c>
      <c r="E43" s="3">
        <v>22.410151493333334</v>
      </c>
      <c r="F43" s="3">
        <v>9.8317033333333317</v>
      </c>
      <c r="G43" s="3">
        <v>6.5328200000000045</v>
      </c>
      <c r="H43" s="3">
        <v>47.143316363636366</v>
      </c>
      <c r="I43" s="3">
        <v>41.712671529411693</v>
      </c>
      <c r="J43" s="3">
        <v>3.1571200000000004</v>
      </c>
      <c r="K43" s="3">
        <v>6.5328200000000001</v>
      </c>
      <c r="L43" s="3">
        <v>-1.4023979999999996</v>
      </c>
      <c r="M43" s="3">
        <v>48.584104585987149</v>
      </c>
      <c r="N43" s="3">
        <v>184.46420000000001</v>
      </c>
      <c r="O43" s="3">
        <v>13.040527969411768</v>
      </c>
      <c r="P43" s="3">
        <v>6</v>
      </c>
    </row>
    <row r="44" spans="1:16" s="3" customFormat="1" ht="24" x14ac:dyDescent="0.25">
      <c r="A44" s="3" t="s">
        <v>6</v>
      </c>
      <c r="B44" s="3" t="s">
        <v>48</v>
      </c>
      <c r="C44" s="3" t="s">
        <v>68</v>
      </c>
      <c r="D44" s="3" t="s">
        <v>157</v>
      </c>
      <c r="E44" s="3">
        <v>-2.0549167000000002</v>
      </c>
      <c r="G44" s="3">
        <v>-0.53396999999999895</v>
      </c>
      <c r="I44" s="3">
        <v>-3.4954438823529417</v>
      </c>
      <c r="L44" s="3">
        <v>15.552231000000001</v>
      </c>
      <c r="M44" s="3">
        <v>-4.0989647770700683</v>
      </c>
      <c r="N44" s="3">
        <v>-34.389800000000001</v>
      </c>
    </row>
    <row r="45" spans="1:16" s="3" customFormat="1" ht="24" x14ac:dyDescent="0.25">
      <c r="A45" s="3" t="s">
        <v>200</v>
      </c>
      <c r="B45" s="3" t="s">
        <v>201</v>
      </c>
      <c r="C45" s="3" t="s">
        <v>202</v>
      </c>
      <c r="L45" s="3">
        <v>0</v>
      </c>
    </row>
    <row r="46" spans="1:16" s="3" customFormat="1" ht="24" x14ac:dyDescent="0.25">
      <c r="A46" s="3" t="s">
        <v>203</v>
      </c>
      <c r="B46" s="3" t="s">
        <v>204</v>
      </c>
      <c r="C46" s="3" t="s">
        <v>205</v>
      </c>
      <c r="N46" s="3">
        <v>194.82335</v>
      </c>
    </row>
    <row r="47" spans="1:16" s="3" customFormat="1" ht="48" x14ac:dyDescent="0.25">
      <c r="A47" s="3" t="s">
        <v>25</v>
      </c>
      <c r="B47" s="3" t="s">
        <v>87</v>
      </c>
      <c r="C47" s="3" t="s">
        <v>92</v>
      </c>
      <c r="D47" s="3" t="s">
        <v>156</v>
      </c>
      <c r="F47" s="3">
        <v>-4.2591166666666673</v>
      </c>
      <c r="G47" s="3">
        <v>-2.8710199999999948</v>
      </c>
      <c r="I47" s="3">
        <v>-18.303572705882416</v>
      </c>
      <c r="M47" s="3">
        <v>-21.800336433121092</v>
      </c>
      <c r="N47" s="3">
        <v>-85.144450000000006</v>
      </c>
    </row>
    <row r="48" spans="1:16" s="3" customFormat="1" ht="48" x14ac:dyDescent="0.25">
      <c r="A48" s="3" t="s">
        <v>27</v>
      </c>
      <c r="B48" s="3" t="s">
        <v>89</v>
      </c>
      <c r="C48" s="3" t="s">
        <v>94</v>
      </c>
      <c r="F48" s="3">
        <v>-4.0797312222222226</v>
      </c>
      <c r="G48" s="3">
        <v>-2.8710199999999948</v>
      </c>
      <c r="I48" s="3">
        <v>-18.303572705882416</v>
      </c>
      <c r="J48" s="3">
        <v>-1.2622477777777779</v>
      </c>
      <c r="M48" s="3">
        <v>-21.609253630573324</v>
      </c>
      <c r="N48" s="3">
        <v>-85.144450000000006</v>
      </c>
    </row>
    <row r="49" spans="1:16" s="3" customFormat="1" ht="36" x14ac:dyDescent="0.25">
      <c r="A49" s="3" t="s">
        <v>26</v>
      </c>
      <c r="B49" s="3" t="s">
        <v>88</v>
      </c>
      <c r="C49" s="3" t="s">
        <v>93</v>
      </c>
      <c r="D49" s="3" t="s">
        <v>154</v>
      </c>
      <c r="F49" s="3">
        <v>30.376526666666663</v>
      </c>
      <c r="G49" s="3">
        <v>20.502300000000041</v>
      </c>
      <c r="I49" s="3">
        <v>130.86890235294109</v>
      </c>
      <c r="M49" s="3">
        <v>152.49870254777056</v>
      </c>
      <c r="N49" s="3">
        <v>621.94600000000003</v>
      </c>
    </row>
    <row r="50" spans="1:16" s="3" customFormat="1" ht="24" x14ac:dyDescent="0.25">
      <c r="A50" s="5" t="s">
        <v>9</v>
      </c>
      <c r="B50" s="3" t="s">
        <v>51</v>
      </c>
      <c r="C50" s="3" t="s">
        <v>71</v>
      </c>
      <c r="D50" s="3" t="s">
        <v>155</v>
      </c>
      <c r="E50" s="3">
        <v>1.0581792666666667</v>
      </c>
      <c r="F50" s="3">
        <v>0.55555555555555558</v>
      </c>
      <c r="G50" s="3">
        <v>0</v>
      </c>
      <c r="H50" s="3">
        <v>0.18498527272727275</v>
      </c>
      <c r="I50" s="3">
        <v>0</v>
      </c>
      <c r="J50" s="3">
        <v>0.64499955555555555</v>
      </c>
      <c r="K50" s="3">
        <v>0.43630799999999997</v>
      </c>
      <c r="L50" s="3">
        <v>0.98247184999999992</v>
      </c>
      <c r="M50" s="3">
        <v>0</v>
      </c>
      <c r="N50" s="3">
        <v>0</v>
      </c>
      <c r="O50" s="3">
        <v>0.2281189176470588</v>
      </c>
      <c r="P50" s="3">
        <v>7</v>
      </c>
    </row>
    <row r="51" spans="1:16" s="3" customFormat="1" ht="36" x14ac:dyDescent="0.25">
      <c r="A51" s="3" t="s">
        <v>206</v>
      </c>
      <c r="B51" s="3" t="s">
        <v>207</v>
      </c>
      <c r="C51" s="3" t="s">
        <v>208</v>
      </c>
      <c r="L51" s="3">
        <v>0</v>
      </c>
    </row>
    <row r="52" spans="1:16" s="3" customFormat="1" ht="24" x14ac:dyDescent="0.25">
      <c r="A52" s="5" t="s">
        <v>16</v>
      </c>
      <c r="B52" s="3" t="s">
        <v>134</v>
      </c>
      <c r="C52" s="3" t="s">
        <v>78</v>
      </c>
      <c r="D52" s="3" t="s">
        <v>135</v>
      </c>
      <c r="E52" s="3">
        <v>1.1516466666666668E-2</v>
      </c>
      <c r="F52" s="3">
        <v>1.072038888888889</v>
      </c>
      <c r="G52" s="3">
        <v>0</v>
      </c>
      <c r="H52" s="3">
        <v>3.3871909090909087</v>
      </c>
      <c r="I52" s="3">
        <v>0.2191711764705882</v>
      </c>
      <c r="J52" s="3">
        <v>1.110427111111111</v>
      </c>
      <c r="K52" s="3">
        <v>0</v>
      </c>
      <c r="L52" s="3">
        <v>1.0940827</v>
      </c>
      <c r="M52" s="3">
        <v>0.47463821656050953</v>
      </c>
      <c r="N52" s="3">
        <v>0</v>
      </c>
      <c r="O52" s="3">
        <v>5.8787317647058822E-2</v>
      </c>
      <c r="P52" s="3">
        <v>8</v>
      </c>
    </row>
    <row r="53" spans="1:16" s="3" customFormat="1" ht="36" x14ac:dyDescent="0.25">
      <c r="A53" s="3" t="s">
        <v>24</v>
      </c>
      <c r="B53" s="3" t="s">
        <v>86</v>
      </c>
      <c r="C53" s="3" t="s">
        <v>91</v>
      </c>
      <c r="D53" s="3" t="s">
        <v>153</v>
      </c>
      <c r="F53" s="3">
        <v>18.591354444444441</v>
      </c>
      <c r="G53" s="3">
        <v>13.065600000000003</v>
      </c>
      <c r="I53" s="3">
        <v>83.20616647058803</v>
      </c>
      <c r="M53" s="3">
        <v>96.693557961783185</v>
      </c>
      <c r="N53" s="3">
        <v>368.92849999999999</v>
      </c>
    </row>
    <row r="54" spans="1:16" s="3" customFormat="1" ht="24" x14ac:dyDescent="0.25">
      <c r="A54" s="5" t="s">
        <v>3</v>
      </c>
      <c r="B54" s="3" t="s">
        <v>45</v>
      </c>
      <c r="C54" s="3" t="s">
        <v>65</v>
      </c>
      <c r="D54" s="3" t="s">
        <v>152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-1.0940827</v>
      </c>
      <c r="M54" s="3">
        <v>0</v>
      </c>
      <c r="N54" s="3">
        <v>0</v>
      </c>
      <c r="O54" s="3">
        <v>0</v>
      </c>
      <c r="P54" s="3">
        <v>9</v>
      </c>
    </row>
    <row r="55" spans="1:16" s="3" customFormat="1" x14ac:dyDescent="0.3">
      <c r="A55" s="3" t="s">
        <v>169</v>
      </c>
      <c r="C55" s="3" t="s">
        <v>175</v>
      </c>
      <c r="E55" s="3">
        <v>1.9863220666666672</v>
      </c>
      <c r="F55" s="3">
        <v>0.84750933333333345</v>
      </c>
      <c r="G55" s="3">
        <v>0.59481999999999913</v>
      </c>
      <c r="H55" s="3">
        <v>4.5874797272727283</v>
      </c>
      <c r="I55" s="3">
        <v>3.7921587058823536</v>
      </c>
      <c r="J55" s="3">
        <v>0.28058811111111109</v>
      </c>
      <c r="K55" s="3">
        <v>0.67798099999999994</v>
      </c>
      <c r="L55" s="3">
        <v>1.0690674</v>
      </c>
      <c r="M55" s="3">
        <v>4.3581671337579584</v>
      </c>
      <c r="N55">
        <v>17.640319999999999</v>
      </c>
      <c r="O55" s="3">
        <v>1.1941495470588226</v>
      </c>
    </row>
    <row r="56" spans="1:16" s="3" customFormat="1" ht="12" x14ac:dyDescent="0.25">
      <c r="A56" s="3" t="s">
        <v>209</v>
      </c>
      <c r="C56" s="3" t="s">
        <v>210</v>
      </c>
      <c r="J56" s="3">
        <v>7.3194888888888885</v>
      </c>
      <c r="K56" s="3">
        <v>19.728899999999999</v>
      </c>
      <c r="L56" s="3">
        <v>1.6034815000000002</v>
      </c>
      <c r="M56" s="3">
        <v>0</v>
      </c>
      <c r="N56" s="3">
        <v>0</v>
      </c>
      <c r="O56" s="3">
        <v>0.69219958823529415</v>
      </c>
    </row>
    <row r="57" spans="1:16" s="3" customFormat="1" ht="12" x14ac:dyDescent="0.25">
      <c r="B57" s="17"/>
      <c r="C57" s="17"/>
    </row>
    <row r="58" spans="1:16" s="3" customFormat="1" ht="12" x14ac:dyDescent="0.25">
      <c r="B58" s="17"/>
      <c r="C58" s="17"/>
    </row>
    <row r="59" spans="1:16" s="3" customFormat="1" ht="12" x14ac:dyDescent="0.25">
      <c r="B59" s="17"/>
      <c r="C59" s="17"/>
    </row>
    <row r="60" spans="1:16" s="3" customFormat="1" ht="12" x14ac:dyDescent="0.25">
      <c r="B60" s="17"/>
      <c r="C60" s="17"/>
    </row>
    <row r="61" spans="1:16" s="3" customFormat="1" ht="12" x14ac:dyDescent="0.25">
      <c r="B61" s="17"/>
      <c r="C61" s="17"/>
    </row>
    <row r="62" spans="1:16" s="3" customFormat="1" ht="12" x14ac:dyDescent="0.25">
      <c r="B62" s="17"/>
      <c r="C62" s="17"/>
    </row>
    <row r="63" spans="1:16" s="3" customFormat="1" ht="12" x14ac:dyDescent="0.25">
      <c r="B63" s="17"/>
      <c r="C63" s="17"/>
    </row>
    <row r="64" spans="1:16" s="3" customFormat="1" ht="12" x14ac:dyDescent="0.25">
      <c r="B64" s="17"/>
      <c r="C64" s="17"/>
    </row>
    <row r="65" spans="2:3" s="3" customFormat="1" ht="12" x14ac:dyDescent="0.25">
      <c r="B65" s="17"/>
      <c r="C65" s="17"/>
    </row>
    <row r="66" spans="2:3" s="3" customFormat="1" ht="12" x14ac:dyDescent="0.25">
      <c r="B66" s="17"/>
      <c r="C66" s="17"/>
    </row>
  </sheetData>
  <autoFilter ref="A1:O1" xr:uid="{AD0A8C73-BCAB-46F0-AC73-4A7B5633C81F}">
    <sortState xmlns:xlrd2="http://schemas.microsoft.com/office/spreadsheetml/2017/richdata2" ref="A2:O56">
      <sortCondition ref="A1"/>
    </sortState>
  </autoFilter>
  <conditionalFormatting sqref="J1:N1 N28 L55:M55 J55 J29:N54 A29:C55">
    <cfRule type="cellIs" dxfId="4" priority="5" operator="equal">
      <formula>"x"</formula>
    </cfRule>
  </conditionalFormatting>
  <conditionalFormatting sqref="J29:N55 N28 J1:N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I27">
    <cfRule type="cellIs" dxfId="3" priority="7" operator="equal">
      <formula>"x"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N5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N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N2">
    <cfRule type="colorScale" priority="2">
      <colorScale>
        <cfvo type="min"/>
        <cfvo type="max"/>
        <color rgb="FFFCFCFF"/>
        <color rgb="FF63BE7B"/>
      </colorScale>
    </cfRule>
  </conditionalFormatting>
  <conditionalFormatting sqref="E1: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1" r:id="rId1" display="Enzime_@biologsaida.xlsx" xr:uid="{1B2F8669-382B-4709-88E3-3EAEAF8294D8}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workbookViewId="0">
      <selection activeCell="K5" sqref="K5"/>
    </sheetView>
  </sheetViews>
  <sheetFormatPr defaultColWidth="9.109375" defaultRowHeight="14.4" x14ac:dyDescent="0.3"/>
  <cols>
    <col min="1" max="1" width="12.109375" style="1" customWidth="1"/>
    <col min="2" max="2" width="21.44140625" style="1" customWidth="1"/>
    <col min="3" max="3" width="37.109375" style="1" customWidth="1"/>
    <col min="4" max="4" width="9.109375" style="1"/>
    <col min="5" max="5" width="7.88671875" style="1" customWidth="1"/>
    <col min="6" max="6" width="6" style="1" customWidth="1"/>
    <col min="7" max="7" width="8.6640625" style="1" customWidth="1"/>
    <col min="8" max="8" width="8.44140625" style="1" customWidth="1"/>
    <col min="9" max="9" width="6.33203125" style="1" customWidth="1"/>
    <col min="10" max="16384" width="9.1093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128</v>
      </c>
    </row>
    <row r="2" spans="1:9" ht="24.6" x14ac:dyDescent="0.3">
      <c r="A2" s="3" t="s">
        <v>8</v>
      </c>
      <c r="B2" s="4" t="s">
        <v>50</v>
      </c>
      <c r="C2" s="4" t="s">
        <v>70</v>
      </c>
      <c r="D2" s="5" t="s">
        <v>130</v>
      </c>
      <c r="E2" s="3">
        <v>-9.522433333333332</v>
      </c>
      <c r="F2" s="3"/>
      <c r="G2" s="5">
        <v>-0.46009400000000023</v>
      </c>
      <c r="H2" s="3"/>
      <c r="I2" s="3"/>
    </row>
    <row r="3" spans="1:9" ht="24.6" x14ac:dyDescent="0.3">
      <c r="A3" s="3" t="s">
        <v>10</v>
      </c>
      <c r="B3" s="4" t="s">
        <v>52</v>
      </c>
      <c r="C3" s="4" t="s">
        <v>72</v>
      </c>
      <c r="D3" s="3" t="s">
        <v>131</v>
      </c>
      <c r="E3" s="3">
        <v>2.6557437666666663</v>
      </c>
      <c r="F3" s="3"/>
      <c r="G3" s="3"/>
      <c r="H3" s="3"/>
      <c r="I3" s="3"/>
    </row>
    <row r="4" spans="1:9" ht="24.6" x14ac:dyDescent="0.3">
      <c r="A4" s="3" t="s">
        <v>44</v>
      </c>
      <c r="B4" s="4" t="s">
        <v>111</v>
      </c>
      <c r="C4" s="4" t="s">
        <v>127</v>
      </c>
      <c r="D4" s="3" t="s">
        <v>132</v>
      </c>
      <c r="E4" s="3"/>
      <c r="F4" s="3"/>
      <c r="G4" s="5">
        <v>-0.53396999999999895</v>
      </c>
      <c r="H4" s="3"/>
      <c r="I4" s="5">
        <v>-3.4954438823529417</v>
      </c>
    </row>
    <row r="5" spans="1:9" ht="48.6" x14ac:dyDescent="0.3">
      <c r="A5" s="3" t="s">
        <v>42</v>
      </c>
      <c r="B5" s="4" t="s">
        <v>109</v>
      </c>
      <c r="C5" s="4" t="s">
        <v>125</v>
      </c>
      <c r="D5" s="5" t="s">
        <v>138</v>
      </c>
      <c r="E5" s="3"/>
      <c r="F5" s="3"/>
      <c r="G5" s="5">
        <v>0.46009400000000023</v>
      </c>
      <c r="H5" s="3"/>
      <c r="I5" s="3"/>
    </row>
    <row r="6" spans="1:9" ht="48.6" x14ac:dyDescent="0.3">
      <c r="A6" s="3" t="s">
        <v>5</v>
      </c>
      <c r="B6" s="3" t="s">
        <v>47</v>
      </c>
      <c r="C6" s="3" t="s">
        <v>67</v>
      </c>
      <c r="D6" s="3" t="s">
        <v>133</v>
      </c>
      <c r="E6" s="3">
        <v>11.387503266666663</v>
      </c>
      <c r="F6" s="5">
        <v>-1.1556151111111115</v>
      </c>
      <c r="G6" s="5">
        <v>-1.2444200000000016</v>
      </c>
      <c r="H6" s="3">
        <v>21.548674854545457</v>
      </c>
      <c r="I6" s="3"/>
    </row>
    <row r="7" spans="1:9" ht="36.6" x14ac:dyDescent="0.3">
      <c r="A7" s="3" t="s">
        <v>32</v>
      </c>
      <c r="B7" s="3" t="s">
        <v>99</v>
      </c>
      <c r="C7" s="3" t="s">
        <v>115</v>
      </c>
      <c r="D7" s="3" t="s">
        <v>136</v>
      </c>
      <c r="E7" s="3"/>
      <c r="F7" s="3"/>
      <c r="G7" s="5">
        <v>-0.64175199999999877</v>
      </c>
      <c r="H7" s="3"/>
      <c r="I7" s="5">
        <v>-4.0913542705882362</v>
      </c>
    </row>
    <row r="8" spans="1:9" ht="24.6" x14ac:dyDescent="0.3">
      <c r="A8" s="6" t="s">
        <v>20</v>
      </c>
      <c r="B8" s="6" t="s">
        <v>61</v>
      </c>
      <c r="C8" s="6" t="s">
        <v>82</v>
      </c>
      <c r="D8" s="5" t="s">
        <v>137</v>
      </c>
      <c r="E8" s="7">
        <v>0.49667053333333339</v>
      </c>
      <c r="F8" s="5">
        <v>0</v>
      </c>
      <c r="G8" s="5">
        <v>0</v>
      </c>
      <c r="H8" s="3">
        <v>0</v>
      </c>
      <c r="I8" s="5">
        <v>0</v>
      </c>
    </row>
    <row r="9" spans="1:9" ht="36.6" x14ac:dyDescent="0.3">
      <c r="A9" s="3" t="s">
        <v>14</v>
      </c>
      <c r="B9" s="3" t="s">
        <v>56</v>
      </c>
      <c r="C9" s="3" t="s">
        <v>76</v>
      </c>
      <c r="D9" s="3" t="s">
        <v>139</v>
      </c>
      <c r="E9" s="7">
        <v>-7.0018330000000031</v>
      </c>
      <c r="F9" s="5">
        <v>7.8425599999999998</v>
      </c>
      <c r="G9" s="5">
        <v>6.5531899999999856</v>
      </c>
      <c r="H9" s="3"/>
      <c r="I9" s="3"/>
    </row>
    <row r="10" spans="1:9" ht="36.6" x14ac:dyDescent="0.3">
      <c r="A10" s="3" t="s">
        <v>38</v>
      </c>
      <c r="B10" s="3" t="s">
        <v>105</v>
      </c>
      <c r="C10" s="3" t="s">
        <v>121</v>
      </c>
      <c r="D10" s="3" t="s">
        <v>140</v>
      </c>
      <c r="E10" s="3"/>
      <c r="F10" s="3"/>
      <c r="G10" s="5">
        <v>0.64175199999999877</v>
      </c>
      <c r="H10" s="3"/>
      <c r="I10" s="3"/>
    </row>
    <row r="11" spans="1:9" ht="36.6" x14ac:dyDescent="0.3">
      <c r="A11" s="3" t="s">
        <v>31</v>
      </c>
      <c r="B11" s="3" t="s">
        <v>98</v>
      </c>
      <c r="C11" s="3" t="s">
        <v>114</v>
      </c>
      <c r="D11" s="3" t="s">
        <v>141</v>
      </c>
      <c r="E11" s="3"/>
      <c r="F11" s="3"/>
      <c r="G11" s="5">
        <v>3.7518300000000018</v>
      </c>
      <c r="H11" s="3"/>
      <c r="I11" s="3"/>
    </row>
    <row r="12" spans="1:9" ht="48.6" x14ac:dyDescent="0.3">
      <c r="A12" s="3" t="s">
        <v>35</v>
      </c>
      <c r="B12" s="3" t="s">
        <v>102</v>
      </c>
      <c r="C12" s="3" t="s">
        <v>118</v>
      </c>
      <c r="D12" s="8"/>
      <c r="E12" s="3"/>
      <c r="F12" s="3"/>
      <c r="G12" s="5">
        <v>0.53396999999999895</v>
      </c>
      <c r="H12" s="3"/>
      <c r="I12" s="5">
        <v>3.4498333529411771</v>
      </c>
    </row>
    <row r="13" spans="1:9" ht="24.6" x14ac:dyDescent="0.3">
      <c r="A13" s="6" t="s">
        <v>18</v>
      </c>
      <c r="B13" s="6" t="s">
        <v>59</v>
      </c>
      <c r="C13" s="6" t="s">
        <v>80</v>
      </c>
      <c r="D13" s="6" t="s">
        <v>142</v>
      </c>
      <c r="E13" s="3">
        <v>-0.70387325666666656</v>
      </c>
      <c r="F13" s="5">
        <v>5.1480092888888898</v>
      </c>
      <c r="G13" s="5">
        <v>4.3279699999999952</v>
      </c>
      <c r="H13" s="3">
        <v>22.990425199999997</v>
      </c>
      <c r="I13" s="5">
        <v>27.224721529411717</v>
      </c>
    </row>
    <row r="14" spans="1:9" ht="36.6" x14ac:dyDescent="0.3">
      <c r="A14" s="3" t="s">
        <v>37</v>
      </c>
      <c r="B14" s="3" t="s">
        <v>104</v>
      </c>
      <c r="C14" s="3" t="s">
        <v>120</v>
      </c>
      <c r="D14" s="3" t="s">
        <v>143</v>
      </c>
      <c r="E14" s="3"/>
      <c r="F14" s="3"/>
      <c r="G14" s="5">
        <v>0.55008999999999963</v>
      </c>
      <c r="H14" s="3"/>
      <c r="I14" s="5">
        <v>3.5079898823529421</v>
      </c>
    </row>
    <row r="15" spans="1:9" ht="36.6" x14ac:dyDescent="0.3">
      <c r="A15" s="3" t="s">
        <v>39</v>
      </c>
      <c r="B15" s="3" t="s">
        <v>106</v>
      </c>
      <c r="C15" s="3" t="s">
        <v>122</v>
      </c>
      <c r="D15" s="3" t="s">
        <v>144</v>
      </c>
      <c r="E15" s="3"/>
      <c r="F15" s="3"/>
      <c r="G15" s="5">
        <v>-3.7518300000000018</v>
      </c>
      <c r="H15" s="3"/>
      <c r="I15" s="3"/>
    </row>
    <row r="16" spans="1:9" ht="24.6" x14ac:dyDescent="0.3">
      <c r="A16" s="3" t="s">
        <v>23</v>
      </c>
      <c r="B16" s="3" t="s">
        <v>64</v>
      </c>
      <c r="C16" s="3" t="s">
        <v>85</v>
      </c>
      <c r="D16" s="3" t="s">
        <v>145</v>
      </c>
      <c r="E16" s="3">
        <v>-2.1365162333333325</v>
      </c>
      <c r="F16" s="5">
        <v>-0.81727277777777774</v>
      </c>
      <c r="G16" s="5">
        <v>-0.53396999999999895</v>
      </c>
      <c r="H16" s="3"/>
      <c r="I16" s="3"/>
    </row>
    <row r="17" spans="1:9" ht="48.6" x14ac:dyDescent="0.3">
      <c r="A17" s="3" t="s">
        <v>43</v>
      </c>
      <c r="B17" s="3" t="s">
        <v>110</v>
      </c>
      <c r="C17" s="3" t="s">
        <v>126</v>
      </c>
      <c r="D17" s="3" t="s">
        <v>146</v>
      </c>
      <c r="E17" s="3"/>
      <c r="F17" s="3"/>
      <c r="G17" s="5">
        <v>10.314100000000021</v>
      </c>
      <c r="H17" s="3"/>
      <c r="I17" s="5">
        <v>64.930267647058812</v>
      </c>
    </row>
    <row r="18" spans="1:9" ht="48.6" x14ac:dyDescent="0.3">
      <c r="A18" s="3" t="s">
        <v>17</v>
      </c>
      <c r="B18" s="3" t="s">
        <v>58</v>
      </c>
      <c r="C18" s="3" t="s">
        <v>79</v>
      </c>
      <c r="D18" s="3" t="s">
        <v>147</v>
      </c>
      <c r="E18" s="3">
        <v>2.747824233333334</v>
      </c>
      <c r="F18" s="3"/>
      <c r="G18" s="3"/>
      <c r="H18" s="3"/>
      <c r="I18" s="3"/>
    </row>
    <row r="19" spans="1:9" ht="48.6" x14ac:dyDescent="0.3">
      <c r="A19" s="3" t="s">
        <v>30</v>
      </c>
      <c r="B19" s="3" t="s">
        <v>97</v>
      </c>
      <c r="C19" s="3" t="s">
        <v>113</v>
      </c>
      <c r="D19" s="3" t="s">
        <v>148</v>
      </c>
      <c r="E19" s="3"/>
      <c r="F19" s="3"/>
      <c r="G19" s="5">
        <v>3.7518300000000018</v>
      </c>
      <c r="H19" s="3"/>
      <c r="I19" s="3"/>
    </row>
    <row r="20" spans="1:9" x14ac:dyDescent="0.3">
      <c r="A20" s="3" t="s">
        <v>41</v>
      </c>
      <c r="B20" s="3" t="s">
        <v>108</v>
      </c>
      <c r="C20" s="3" t="s">
        <v>124</v>
      </c>
      <c r="D20" s="3" t="s">
        <v>149</v>
      </c>
      <c r="E20" s="3"/>
      <c r="F20" s="3"/>
      <c r="G20" s="5">
        <v>0.64175199999999877</v>
      </c>
      <c r="H20" s="3"/>
      <c r="I20" s="5">
        <v>4.0913542705882362</v>
      </c>
    </row>
    <row r="21" spans="1:9" ht="36.6" x14ac:dyDescent="0.3">
      <c r="A21" s="3" t="s">
        <v>7</v>
      </c>
      <c r="B21" s="3" t="s">
        <v>49</v>
      </c>
      <c r="C21" s="3" t="s">
        <v>69</v>
      </c>
      <c r="D21" s="3" t="s">
        <v>150</v>
      </c>
      <c r="E21" s="3">
        <v>-6.9228793333333316</v>
      </c>
      <c r="F21" s="3"/>
      <c r="G21" s="5">
        <v>-10.314100000000021</v>
      </c>
      <c r="H21" s="3"/>
      <c r="I21" s="5">
        <v>-64.930267647058812</v>
      </c>
    </row>
    <row r="22" spans="1:9" ht="24.6" x14ac:dyDescent="0.3">
      <c r="A22" s="3" t="s">
        <v>12</v>
      </c>
      <c r="B22" s="3" t="s">
        <v>54</v>
      </c>
      <c r="C22" s="3" t="s">
        <v>74</v>
      </c>
      <c r="D22" s="3" t="s">
        <v>151</v>
      </c>
      <c r="E22" s="3">
        <v>7.0018330000000031</v>
      </c>
      <c r="F22" s="5">
        <v>-7.8425599999999998</v>
      </c>
      <c r="G22" s="5">
        <v>-6.5531899999999856</v>
      </c>
      <c r="H22" s="3"/>
      <c r="I22" s="3"/>
    </row>
    <row r="23" spans="1:9" ht="48.6" x14ac:dyDescent="0.3">
      <c r="A23" s="3" t="s">
        <v>29</v>
      </c>
      <c r="B23" s="3" t="s">
        <v>96</v>
      </c>
      <c r="C23" s="3" t="s">
        <v>112</v>
      </c>
      <c r="D23" s="3" t="s">
        <v>158</v>
      </c>
      <c r="E23" s="3"/>
      <c r="F23" s="3"/>
      <c r="G23" s="5">
        <v>0.53396999999999895</v>
      </c>
      <c r="H23" s="3"/>
      <c r="I23" s="3"/>
    </row>
    <row r="24" spans="1:9" ht="24.6" x14ac:dyDescent="0.3">
      <c r="A24" s="3" t="s">
        <v>11</v>
      </c>
      <c r="B24" s="3" t="s">
        <v>53</v>
      </c>
      <c r="C24" s="3" t="s">
        <v>73</v>
      </c>
      <c r="D24" s="3" t="s">
        <v>159</v>
      </c>
      <c r="E24" s="3">
        <v>-1.5505136999999998</v>
      </c>
      <c r="F24" s="3"/>
      <c r="G24" s="3"/>
      <c r="H24" s="3"/>
      <c r="I24" s="3"/>
    </row>
    <row r="25" spans="1:9" ht="48.6" x14ac:dyDescent="0.3">
      <c r="A25" s="3" t="s">
        <v>19</v>
      </c>
      <c r="B25" s="3" t="s">
        <v>60</v>
      </c>
      <c r="C25" s="3" t="s">
        <v>81</v>
      </c>
      <c r="D25" s="8"/>
      <c r="E25" s="3">
        <v>-1.1973127000000006</v>
      </c>
      <c r="F25" s="3"/>
      <c r="G25" s="3"/>
      <c r="H25" s="3"/>
      <c r="I25" s="3"/>
    </row>
    <row r="26" spans="1:9" ht="48.6" x14ac:dyDescent="0.3">
      <c r="A26" s="3" t="s">
        <v>13</v>
      </c>
      <c r="B26" s="3" t="s">
        <v>55</v>
      </c>
      <c r="C26" s="3" t="s">
        <v>75</v>
      </c>
      <c r="D26" s="3" t="s">
        <v>160</v>
      </c>
      <c r="E26" s="3">
        <v>1.1973127000000006</v>
      </c>
      <c r="F26" s="3"/>
      <c r="G26" s="3"/>
      <c r="H26" s="3"/>
      <c r="I26" s="3"/>
    </row>
    <row r="27" spans="1:9" ht="36.6" x14ac:dyDescent="0.3">
      <c r="A27" s="3" t="s">
        <v>36</v>
      </c>
      <c r="B27" s="3" t="s">
        <v>103</v>
      </c>
      <c r="C27" s="3" t="s">
        <v>119</v>
      </c>
      <c r="D27" s="3" t="s">
        <v>161</v>
      </c>
      <c r="E27" s="3"/>
      <c r="F27" s="3"/>
      <c r="G27" s="5">
        <v>0.55008999999999963</v>
      </c>
      <c r="H27" s="3"/>
      <c r="I27" s="5">
        <v>3.5079898823529421</v>
      </c>
    </row>
    <row r="28" spans="1:9" ht="48.6" x14ac:dyDescent="0.3">
      <c r="A28" s="3" t="s">
        <v>34</v>
      </c>
      <c r="B28" s="3" t="s">
        <v>101</v>
      </c>
      <c r="C28" s="3" t="s">
        <v>117</v>
      </c>
      <c r="D28" s="3" t="s">
        <v>162</v>
      </c>
      <c r="E28" s="3"/>
      <c r="F28" s="3"/>
      <c r="G28" s="5">
        <v>1.6119599999999984E-2</v>
      </c>
      <c r="H28" s="3"/>
      <c r="I28" s="3"/>
    </row>
    <row r="29" spans="1:9" ht="48.6" x14ac:dyDescent="0.3">
      <c r="A29" s="3" t="s">
        <v>40</v>
      </c>
      <c r="B29" s="3" t="s">
        <v>107</v>
      </c>
      <c r="C29" s="3" t="s">
        <v>123</v>
      </c>
      <c r="D29" s="3" t="s">
        <v>163</v>
      </c>
      <c r="E29" s="3"/>
      <c r="F29" s="3"/>
      <c r="G29" s="5">
        <v>1.6119599999999984E-2</v>
      </c>
      <c r="H29" s="3"/>
      <c r="I29" s="3"/>
    </row>
    <row r="30" spans="1:9" ht="24.6" x14ac:dyDescent="0.3">
      <c r="A30" s="6" t="s">
        <v>15</v>
      </c>
      <c r="B30" s="6" t="s">
        <v>57</v>
      </c>
      <c r="C30" s="6" t="s">
        <v>77</v>
      </c>
      <c r="D30" s="3" t="s">
        <v>164</v>
      </c>
      <c r="E30" s="3">
        <v>-22.367753999999994</v>
      </c>
      <c r="F30" s="5">
        <v>-10.717773333333334</v>
      </c>
      <c r="G30" s="5">
        <v>-7.5222199999999937</v>
      </c>
      <c r="H30" s="3">
        <v>-56.931041818181825</v>
      </c>
      <c r="I30" s="5">
        <v>-47.956389176470566</v>
      </c>
    </row>
    <row r="31" spans="1:9" ht="36.6" x14ac:dyDescent="0.3">
      <c r="A31" s="9" t="s">
        <v>33</v>
      </c>
      <c r="B31" s="9" t="s">
        <v>100</v>
      </c>
      <c r="C31" s="9" t="s">
        <v>116</v>
      </c>
      <c r="D31" s="3" t="s">
        <v>129</v>
      </c>
      <c r="E31" s="3"/>
      <c r="F31" s="3"/>
      <c r="G31" s="5">
        <v>5</v>
      </c>
      <c r="H31" s="3"/>
      <c r="I31" s="5">
        <v>31.51008294117646</v>
      </c>
    </row>
    <row r="32" spans="1:9" ht="24.6" x14ac:dyDescent="0.3">
      <c r="A32" s="9" t="s">
        <v>28</v>
      </c>
      <c r="B32" s="9" t="s">
        <v>90</v>
      </c>
      <c r="C32" s="9" t="s">
        <v>95</v>
      </c>
      <c r="D32" s="3" t="s">
        <v>165</v>
      </c>
      <c r="E32" s="3"/>
      <c r="F32" s="5">
        <v>3.5725917777777778</v>
      </c>
      <c r="G32" s="5">
        <v>2.5074099999999953</v>
      </c>
      <c r="H32" s="3"/>
      <c r="I32" s="5">
        <v>15.985463411764698</v>
      </c>
    </row>
    <row r="33" spans="1:9" ht="24.6" x14ac:dyDescent="0.3">
      <c r="A33" s="6" t="s">
        <v>4</v>
      </c>
      <c r="B33" s="6" t="s">
        <v>46</v>
      </c>
      <c r="C33" s="6" t="s">
        <v>66</v>
      </c>
      <c r="D33" s="3" t="s">
        <v>166</v>
      </c>
      <c r="E33" s="3">
        <v>-103.82185333333334</v>
      </c>
      <c r="F33" s="5">
        <v>-19.213754444444444</v>
      </c>
      <c r="G33" s="5">
        <v>-13.507500000000014</v>
      </c>
      <c r="H33" s="3">
        <v>-83.165031818181831</v>
      </c>
      <c r="I33" s="5">
        <v>-85.619178823529381</v>
      </c>
    </row>
    <row r="34" spans="1:9" ht="24.6" x14ac:dyDescent="0.3">
      <c r="A34" s="6" t="s">
        <v>22</v>
      </c>
      <c r="B34" s="6" t="s">
        <v>63</v>
      </c>
      <c r="C34" s="6" t="s">
        <v>84</v>
      </c>
      <c r="D34" s="3" t="s">
        <v>167</v>
      </c>
      <c r="E34" s="3">
        <v>-9.0539007333333306</v>
      </c>
      <c r="F34" s="5">
        <v>-4.4164276666666673</v>
      </c>
      <c r="G34" s="5">
        <v>-2.3422199999999984</v>
      </c>
      <c r="H34" s="3">
        <v>-50.998233181818179</v>
      </c>
      <c r="I34" s="5">
        <v>-15.555336823529455</v>
      </c>
    </row>
    <row r="35" spans="1:9" x14ac:dyDescent="0.3">
      <c r="A35" s="6" t="s">
        <v>21</v>
      </c>
      <c r="B35" s="6" t="s">
        <v>62</v>
      </c>
      <c r="C35" s="6" t="s">
        <v>83</v>
      </c>
      <c r="D35" s="3" t="s">
        <v>168</v>
      </c>
      <c r="E35" s="3">
        <v>22.410151493333334</v>
      </c>
      <c r="F35" s="5">
        <v>9.8317033333333317</v>
      </c>
      <c r="G35" s="5">
        <v>6.5328200000000045</v>
      </c>
      <c r="H35" s="3">
        <v>47.143316363636366</v>
      </c>
      <c r="I35" s="5">
        <v>41.712671529411693</v>
      </c>
    </row>
    <row r="36" spans="1:9" ht="24.6" x14ac:dyDescent="0.3">
      <c r="A36" s="9" t="s">
        <v>6</v>
      </c>
      <c r="B36" s="9" t="s">
        <v>48</v>
      </c>
      <c r="C36" s="9" t="s">
        <v>68</v>
      </c>
      <c r="D36" s="3" t="s">
        <v>157</v>
      </c>
      <c r="E36" s="3">
        <v>-2.0549167000000002</v>
      </c>
      <c r="F36" s="3"/>
      <c r="G36" s="5">
        <v>-0.53396999999999895</v>
      </c>
      <c r="H36" s="3"/>
      <c r="I36" s="5">
        <v>-3.4954438823529417</v>
      </c>
    </row>
    <row r="37" spans="1:9" ht="48.6" x14ac:dyDescent="0.3">
      <c r="A37" s="3" t="s">
        <v>25</v>
      </c>
      <c r="B37" s="3" t="s">
        <v>87</v>
      </c>
      <c r="C37" s="3" t="s">
        <v>92</v>
      </c>
      <c r="D37" s="3" t="s">
        <v>156</v>
      </c>
      <c r="E37" s="3"/>
      <c r="F37" s="5">
        <v>-4.2591166666666673</v>
      </c>
      <c r="G37" s="5">
        <v>-2.8710199999999948</v>
      </c>
      <c r="H37" s="3"/>
      <c r="I37" s="5">
        <v>-18.303572705882416</v>
      </c>
    </row>
    <row r="38" spans="1:9" ht="48.6" x14ac:dyDescent="0.3">
      <c r="A38" s="3" t="s">
        <v>27</v>
      </c>
      <c r="B38" s="3" t="s">
        <v>89</v>
      </c>
      <c r="C38" s="3" t="s">
        <v>94</v>
      </c>
      <c r="D38" s="8"/>
      <c r="E38" s="3"/>
      <c r="F38" s="5">
        <v>-4.0797312222222226</v>
      </c>
      <c r="G38" s="5">
        <v>-2.8710199999999948</v>
      </c>
      <c r="H38" s="3"/>
      <c r="I38" s="5">
        <v>-18.303572705882416</v>
      </c>
    </row>
    <row r="39" spans="1:9" ht="36.6" x14ac:dyDescent="0.3">
      <c r="A39" s="3" t="s">
        <v>26</v>
      </c>
      <c r="B39" s="3" t="s">
        <v>88</v>
      </c>
      <c r="C39" s="3" t="s">
        <v>93</v>
      </c>
      <c r="D39" s="3" t="s">
        <v>154</v>
      </c>
      <c r="E39" s="3"/>
      <c r="F39" s="5">
        <v>30.376526666666663</v>
      </c>
      <c r="G39" s="5">
        <v>20.502300000000041</v>
      </c>
      <c r="H39" s="3"/>
      <c r="I39" s="5">
        <v>130.86890235294109</v>
      </c>
    </row>
    <row r="40" spans="1:9" ht="24.6" x14ac:dyDescent="0.3">
      <c r="A40" s="6" t="s">
        <v>9</v>
      </c>
      <c r="B40" s="6" t="s">
        <v>51</v>
      </c>
      <c r="C40" s="6" t="s">
        <v>71</v>
      </c>
      <c r="D40" s="3" t="s">
        <v>155</v>
      </c>
      <c r="E40" s="3">
        <v>1.0581792666666667</v>
      </c>
      <c r="F40" s="5">
        <v>0.55555555555555558</v>
      </c>
      <c r="G40" s="5">
        <v>0</v>
      </c>
      <c r="H40" s="3">
        <v>0.18498527272727275</v>
      </c>
      <c r="I40" s="5">
        <v>0</v>
      </c>
    </row>
    <row r="41" spans="1:9" ht="24.6" x14ac:dyDescent="0.3">
      <c r="A41" s="6" t="s">
        <v>16</v>
      </c>
      <c r="B41" s="6" t="s">
        <v>134</v>
      </c>
      <c r="C41" s="6" t="s">
        <v>78</v>
      </c>
      <c r="D41" s="3" t="s">
        <v>135</v>
      </c>
      <c r="E41" s="3">
        <v>1.1516466666666668E-2</v>
      </c>
      <c r="F41" s="5">
        <v>1.072038888888889</v>
      </c>
      <c r="G41" s="5">
        <v>0</v>
      </c>
      <c r="H41" s="3">
        <v>3.3871909090909087</v>
      </c>
      <c r="I41" s="5">
        <v>0.2191711764705882</v>
      </c>
    </row>
    <row r="42" spans="1:9" ht="36.6" x14ac:dyDescent="0.3">
      <c r="A42" s="3" t="s">
        <v>24</v>
      </c>
      <c r="B42" s="3" t="s">
        <v>86</v>
      </c>
      <c r="C42" s="3" t="s">
        <v>91</v>
      </c>
      <c r="D42" s="3" t="s">
        <v>153</v>
      </c>
      <c r="E42" s="3"/>
      <c r="F42" s="5">
        <v>18.591354444444441</v>
      </c>
      <c r="G42" s="5">
        <v>13.065600000000003</v>
      </c>
      <c r="H42" s="3"/>
      <c r="I42" s="5">
        <v>83.20616647058803</v>
      </c>
    </row>
    <row r="43" spans="1:9" ht="24.6" x14ac:dyDescent="0.3">
      <c r="A43" s="6" t="s">
        <v>3</v>
      </c>
      <c r="B43" s="6" t="s">
        <v>45</v>
      </c>
      <c r="C43" s="6" t="s">
        <v>65</v>
      </c>
      <c r="D43" s="3" t="s">
        <v>152</v>
      </c>
      <c r="E43" s="3">
        <v>0</v>
      </c>
      <c r="F43" s="5">
        <v>0</v>
      </c>
      <c r="G43" s="3">
        <v>0</v>
      </c>
      <c r="H43" s="3">
        <v>0</v>
      </c>
      <c r="I43" s="5">
        <v>0</v>
      </c>
    </row>
    <row r="44" spans="1:9" x14ac:dyDescent="0.3">
      <c r="A44" s="10" t="s">
        <v>169</v>
      </c>
      <c r="B44" s="3"/>
      <c r="C44" s="3" t="s">
        <v>175</v>
      </c>
      <c r="D44" s="3"/>
      <c r="E44" s="3">
        <v>1.9863220666666672</v>
      </c>
      <c r="F44" s="5">
        <v>0.84750933333333345</v>
      </c>
      <c r="G44" s="5">
        <v>0.59481999999999913</v>
      </c>
      <c r="H44" s="3">
        <v>4.5874797272727283</v>
      </c>
      <c r="I44" s="5">
        <v>3.7921587058823536</v>
      </c>
    </row>
    <row r="45" spans="1:9" x14ac:dyDescent="0.3">
      <c r="A45" s="3" t="s">
        <v>176</v>
      </c>
      <c r="B45" s="3"/>
      <c r="C45" s="3"/>
      <c r="D45" s="3"/>
      <c r="E45" s="3">
        <v>30</v>
      </c>
      <c r="F45" s="3">
        <v>9</v>
      </c>
      <c r="G45" s="3">
        <v>84</v>
      </c>
      <c r="H45" s="3">
        <v>11</v>
      </c>
      <c r="I45" s="3">
        <v>170</v>
      </c>
    </row>
  </sheetData>
  <autoFilter ref="A1:I1" xr:uid="{00000000-0001-0000-0000-000000000000}"/>
  <conditionalFormatting sqref="E2:I44">
    <cfRule type="cellIs" dxfId="2" priority="1" operator="equal">
      <formula>"x"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1" r:id="rId1" display="Enzime_@biologsaida.xlsx" xr:uid="{08948513-B52B-420F-A156-C6870F80943C}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AD51-B04D-4F94-B9F4-12DCDAC5FC51}">
  <dimension ref="A1:P55"/>
  <sheetViews>
    <sheetView workbookViewId="0">
      <selection activeCell="A7" sqref="A7"/>
    </sheetView>
  </sheetViews>
  <sheetFormatPr defaultColWidth="9.109375" defaultRowHeight="14.4" x14ac:dyDescent="0.3"/>
  <cols>
    <col min="1" max="1" width="12.109375" style="1" customWidth="1"/>
    <col min="2" max="2" width="21.44140625" style="1" customWidth="1"/>
    <col min="3" max="3" width="35.44140625" style="1" customWidth="1"/>
    <col min="4" max="5" width="9.77734375" style="1" customWidth="1"/>
    <col min="6" max="6" width="9.109375" style="1"/>
    <col min="7" max="7" width="7.88671875" style="1" customWidth="1"/>
    <col min="8" max="8" width="6" style="1" customWidth="1"/>
    <col min="9" max="9" width="8.6640625" style="1" customWidth="1"/>
    <col min="10" max="10" width="8.44140625" style="1" customWidth="1"/>
    <col min="11" max="11" width="6.33203125" style="1" customWidth="1"/>
    <col min="12" max="16384" width="9.109375" style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222</v>
      </c>
      <c r="E1" s="2" t="s">
        <v>224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128</v>
      </c>
      <c r="L1" s="11" t="s">
        <v>177</v>
      </c>
      <c r="M1" s="11" t="s">
        <v>178</v>
      </c>
      <c r="N1" s="11" t="s">
        <v>179</v>
      </c>
      <c r="O1" s="11" t="s">
        <v>180</v>
      </c>
      <c r="P1" s="11" t="s">
        <v>181</v>
      </c>
    </row>
    <row r="2" spans="1:16" ht="24.6" x14ac:dyDescent="0.3">
      <c r="A2" s="3" t="s">
        <v>8</v>
      </c>
      <c r="B2" s="4" t="s">
        <v>50</v>
      </c>
      <c r="C2" s="4" t="s">
        <v>70</v>
      </c>
      <c r="D2" s="4" t="s">
        <v>223</v>
      </c>
      <c r="E2" s="22" t="s">
        <v>225</v>
      </c>
      <c r="F2" s="5" t="s">
        <v>130</v>
      </c>
      <c r="G2" s="3">
        <v>-9.522433333333332</v>
      </c>
      <c r="H2" s="3"/>
      <c r="I2" s="5">
        <v>-0.46009400000000023</v>
      </c>
      <c r="J2" s="3"/>
      <c r="K2" s="3"/>
      <c r="M2" s="1">
        <v>16.661799999999999</v>
      </c>
      <c r="N2" s="1">
        <v>-0.52456999999999998</v>
      </c>
    </row>
    <row r="3" spans="1:16" ht="24.6" x14ac:dyDescent="0.3">
      <c r="A3" s="3" t="s">
        <v>10</v>
      </c>
      <c r="B3" s="4" t="s">
        <v>52</v>
      </c>
      <c r="C3" s="4" t="s">
        <v>72</v>
      </c>
      <c r="D3" s="4" t="s">
        <v>223</v>
      </c>
      <c r="E3" s="22" t="s">
        <v>227</v>
      </c>
      <c r="F3" s="3" t="s">
        <v>131</v>
      </c>
      <c r="G3" s="3">
        <v>2.6557437666666663</v>
      </c>
      <c r="H3" s="3"/>
      <c r="I3" s="3"/>
      <c r="J3" s="3"/>
      <c r="K3" s="3"/>
    </row>
    <row r="4" spans="1:16" ht="43.2" x14ac:dyDescent="0.3">
      <c r="A4" s="12" t="s">
        <v>182</v>
      </c>
      <c r="B4" s="1" t="s">
        <v>183</v>
      </c>
      <c r="C4" s="1" t="s">
        <v>184</v>
      </c>
      <c r="D4" s="1" t="s">
        <v>223</v>
      </c>
      <c r="E4" s="22" t="s">
        <v>226</v>
      </c>
      <c r="P4" s="1">
        <v>19.032170000000001</v>
      </c>
    </row>
    <row r="5" spans="1:16" ht="24.6" x14ac:dyDescent="0.3">
      <c r="A5" s="3" t="s">
        <v>44</v>
      </c>
      <c r="B5" s="4" t="s">
        <v>111</v>
      </c>
      <c r="C5" s="4" t="s">
        <v>127</v>
      </c>
      <c r="D5" s="4" t="s">
        <v>223</v>
      </c>
      <c r="E5" s="22" t="s">
        <v>228</v>
      </c>
      <c r="F5" s="3" t="s">
        <v>132</v>
      </c>
      <c r="G5" s="3"/>
      <c r="H5" s="3"/>
      <c r="I5" s="5">
        <v>-0.53396999999999895</v>
      </c>
      <c r="J5" s="3"/>
      <c r="K5" s="5">
        <v>-3.4954438823529417</v>
      </c>
      <c r="N5" s="1">
        <v>-8.7963699999999996</v>
      </c>
      <c r="P5" s="1">
        <v>-34.389800000000001</v>
      </c>
    </row>
    <row r="6" spans="1:16" ht="43.2" x14ac:dyDescent="0.3">
      <c r="A6" s="1" t="s">
        <v>185</v>
      </c>
      <c r="B6" s="1" t="s">
        <v>186</v>
      </c>
      <c r="C6" s="1" t="s">
        <v>187</v>
      </c>
      <c r="D6" s="1" t="s">
        <v>223</v>
      </c>
      <c r="E6" s="22" t="s">
        <v>225</v>
      </c>
      <c r="N6" s="1">
        <v>-101.34900450000001</v>
      </c>
      <c r="P6" s="1">
        <v>194.82335</v>
      </c>
    </row>
    <row r="7" spans="1:16" ht="48.6" x14ac:dyDescent="0.3">
      <c r="A7" s="3" t="s">
        <v>42</v>
      </c>
      <c r="B7" s="4" t="s">
        <v>109</v>
      </c>
      <c r="C7" s="4" t="s">
        <v>125</v>
      </c>
      <c r="D7" s="4"/>
      <c r="E7" s="4"/>
      <c r="F7" s="5" t="s">
        <v>138</v>
      </c>
      <c r="G7" s="3"/>
      <c r="H7" s="3"/>
      <c r="I7" s="5">
        <v>0.46009400000000023</v>
      </c>
      <c r="J7" s="3"/>
      <c r="K7" s="3"/>
    </row>
    <row r="8" spans="1:16" ht="48.6" x14ac:dyDescent="0.3">
      <c r="A8" s="3" t="s">
        <v>5</v>
      </c>
      <c r="B8" s="3" t="s">
        <v>47</v>
      </c>
      <c r="C8" s="3" t="s">
        <v>67</v>
      </c>
      <c r="D8" s="3"/>
      <c r="E8" s="3"/>
      <c r="F8" s="3" t="s">
        <v>133</v>
      </c>
      <c r="G8" s="3">
        <v>11.387503266666663</v>
      </c>
      <c r="H8" s="5">
        <v>-1.1556151111111115</v>
      </c>
      <c r="I8" s="5">
        <v>-1.2444200000000016</v>
      </c>
      <c r="J8" s="3">
        <v>21.548674854545457</v>
      </c>
      <c r="K8" s="3"/>
      <c r="L8" s="1">
        <v>0.63036077777777777</v>
      </c>
      <c r="M8" s="1">
        <v>2.8579599999999998</v>
      </c>
      <c r="N8" s="1">
        <v>-5.5509195000000009</v>
      </c>
      <c r="P8" s="1">
        <v>128.66485</v>
      </c>
    </row>
    <row r="9" spans="1:16" ht="36.6" x14ac:dyDescent="0.3">
      <c r="A9" s="3" t="s">
        <v>32</v>
      </c>
      <c r="B9" s="3" t="s">
        <v>99</v>
      </c>
      <c r="C9" s="3" t="s">
        <v>115</v>
      </c>
      <c r="D9" s="3"/>
      <c r="E9" s="3"/>
      <c r="F9" s="3" t="s">
        <v>136</v>
      </c>
      <c r="G9" s="3"/>
      <c r="H9" s="3"/>
      <c r="I9" s="5">
        <v>-0.64175199999999877</v>
      </c>
      <c r="J9" s="3"/>
      <c r="K9" s="5">
        <v>-4.0913542705882362</v>
      </c>
      <c r="O9" s="1">
        <v>-4.7020199490445878</v>
      </c>
      <c r="P9" s="1">
        <v>-19.032170000000001</v>
      </c>
    </row>
    <row r="10" spans="1:16" ht="36.6" x14ac:dyDescent="0.3">
      <c r="A10" s="6" t="s">
        <v>20</v>
      </c>
      <c r="B10" s="6" t="s">
        <v>61</v>
      </c>
      <c r="C10" s="6" t="s">
        <v>82</v>
      </c>
      <c r="D10" s="6"/>
      <c r="E10" s="6"/>
      <c r="F10" s="5" t="s">
        <v>137</v>
      </c>
      <c r="G10" s="7">
        <v>0.49667053333333339</v>
      </c>
      <c r="H10" s="5">
        <v>0</v>
      </c>
      <c r="I10" s="5">
        <v>0</v>
      </c>
      <c r="J10" s="3">
        <v>0</v>
      </c>
      <c r="K10" s="5">
        <v>0</v>
      </c>
      <c r="L10" s="1">
        <v>4.4722000000000005E-2</v>
      </c>
      <c r="M10" s="1">
        <v>0</v>
      </c>
      <c r="N10" s="1">
        <v>9.36591855</v>
      </c>
      <c r="O10" s="1">
        <v>0</v>
      </c>
      <c r="P10" s="1">
        <v>0</v>
      </c>
    </row>
    <row r="11" spans="1:16" ht="36.6" x14ac:dyDescent="0.3">
      <c r="A11" s="3" t="s">
        <v>14</v>
      </c>
      <c r="B11" s="3" t="s">
        <v>56</v>
      </c>
      <c r="C11" s="3" t="s">
        <v>76</v>
      </c>
      <c r="D11" s="3"/>
      <c r="E11" s="3"/>
      <c r="F11" s="3" t="s">
        <v>139</v>
      </c>
      <c r="G11" s="7">
        <v>-7.0018330000000031</v>
      </c>
      <c r="H11" s="5">
        <v>7.8425599999999998</v>
      </c>
      <c r="I11" s="5">
        <v>6.5531899999999856</v>
      </c>
      <c r="J11" s="3"/>
      <c r="K11" s="3"/>
      <c r="L11" s="1">
        <v>4.5145555555555578E-2</v>
      </c>
      <c r="M11" s="1">
        <v>6.5531899999999998</v>
      </c>
      <c r="N11" s="1">
        <v>8.8386009200000011</v>
      </c>
      <c r="O11" s="1">
        <v>43.535873439490466</v>
      </c>
    </row>
    <row r="12" spans="1:16" ht="36.6" x14ac:dyDescent="0.3">
      <c r="A12" s="3" t="s">
        <v>38</v>
      </c>
      <c r="B12" s="3" t="s">
        <v>105</v>
      </c>
      <c r="C12" s="3" t="s">
        <v>121</v>
      </c>
      <c r="D12" s="3"/>
      <c r="E12" s="3"/>
      <c r="F12" s="3" t="s">
        <v>140</v>
      </c>
      <c r="G12" s="3"/>
      <c r="H12" s="3"/>
      <c r="I12" s="5">
        <v>0.64175199999999877</v>
      </c>
      <c r="J12" s="3"/>
      <c r="K12" s="3"/>
    </row>
    <row r="13" spans="1:16" ht="43.2" x14ac:dyDescent="0.3">
      <c r="A13" s="12" t="s">
        <v>188</v>
      </c>
      <c r="B13" s="1" t="s">
        <v>189</v>
      </c>
      <c r="C13" s="1" t="s">
        <v>190</v>
      </c>
      <c r="N13" s="1">
        <v>-3.4710419999999997</v>
      </c>
    </row>
    <row r="14" spans="1:16" ht="48.6" x14ac:dyDescent="0.3">
      <c r="A14" s="3" t="s">
        <v>31</v>
      </c>
      <c r="B14" s="3" t="s">
        <v>98</v>
      </c>
      <c r="C14" s="3" t="s">
        <v>114</v>
      </c>
      <c r="D14" s="3"/>
      <c r="E14" s="3"/>
      <c r="F14" s="3" t="s">
        <v>141</v>
      </c>
      <c r="G14" s="3"/>
      <c r="H14" s="3"/>
      <c r="I14" s="5">
        <v>3.7518300000000018</v>
      </c>
      <c r="J14" s="3"/>
      <c r="K14" s="3"/>
      <c r="P14" s="1">
        <v>9.6942699999999995</v>
      </c>
    </row>
    <row r="15" spans="1:16" ht="48.6" x14ac:dyDescent="0.3">
      <c r="A15" s="3" t="s">
        <v>35</v>
      </c>
      <c r="B15" s="3" t="s">
        <v>102</v>
      </c>
      <c r="C15" s="3" t="s">
        <v>118</v>
      </c>
      <c r="D15" s="3"/>
      <c r="E15" s="3"/>
      <c r="F15" s="8"/>
      <c r="G15" s="3"/>
      <c r="H15" s="3"/>
      <c r="I15" s="5">
        <v>0.53396999999999895</v>
      </c>
      <c r="J15" s="3"/>
      <c r="K15" s="5">
        <v>3.4498333529411771</v>
      </c>
      <c r="O15" s="1">
        <v>3.2817214649681485</v>
      </c>
      <c r="P15" s="1">
        <v>25.112805000000002</v>
      </c>
    </row>
    <row r="16" spans="1:16" ht="24.6" x14ac:dyDescent="0.3">
      <c r="A16" s="6" t="s">
        <v>18</v>
      </c>
      <c r="B16" s="6" t="s">
        <v>59</v>
      </c>
      <c r="C16" s="6" t="s">
        <v>80</v>
      </c>
      <c r="D16" s="6"/>
      <c r="E16" s="6"/>
      <c r="F16" s="6" t="s">
        <v>142</v>
      </c>
      <c r="G16" s="3">
        <v>-0.70387325666666656</v>
      </c>
      <c r="H16" s="5">
        <v>5.1480092888888898</v>
      </c>
      <c r="I16" s="5">
        <v>4.3279699999999952</v>
      </c>
      <c r="J16" s="3">
        <v>22.990425199999997</v>
      </c>
      <c r="K16" s="5">
        <v>27.224721529411717</v>
      </c>
      <c r="L16" s="1">
        <v>0.21936270000000002</v>
      </c>
      <c r="M16" s="1">
        <v>4.3279699999999997</v>
      </c>
      <c r="N16" s="1">
        <v>0.72488090000000005</v>
      </c>
      <c r="O16" s="1">
        <v>29.465841719745168</v>
      </c>
      <c r="P16" s="1">
        <v>45.33475</v>
      </c>
    </row>
    <row r="17" spans="1:16" ht="48.6" x14ac:dyDescent="0.3">
      <c r="A17" s="3" t="s">
        <v>37</v>
      </c>
      <c r="B17" s="3" t="s">
        <v>104</v>
      </c>
      <c r="C17" s="3" t="s">
        <v>120</v>
      </c>
      <c r="D17" s="3"/>
      <c r="E17" s="3"/>
      <c r="F17" s="3" t="s">
        <v>143</v>
      </c>
      <c r="G17" s="3"/>
      <c r="H17" s="3"/>
      <c r="I17" s="5">
        <v>0.55008999999999963</v>
      </c>
      <c r="J17" s="3"/>
      <c r="K17" s="5">
        <v>3.5079898823529421</v>
      </c>
      <c r="P17" s="1">
        <v>6.5586700000000002</v>
      </c>
    </row>
    <row r="18" spans="1:16" ht="36.6" x14ac:dyDescent="0.3">
      <c r="A18" s="3" t="s">
        <v>39</v>
      </c>
      <c r="B18" s="3" t="s">
        <v>106</v>
      </c>
      <c r="C18" s="3" t="s">
        <v>122</v>
      </c>
      <c r="D18" s="3"/>
      <c r="E18" s="3"/>
      <c r="F18" s="3" t="s">
        <v>144</v>
      </c>
      <c r="G18" s="3"/>
      <c r="H18" s="3"/>
      <c r="I18" s="5">
        <v>-3.7518300000000018</v>
      </c>
      <c r="J18" s="3"/>
      <c r="K18" s="3"/>
      <c r="P18" s="1">
        <v>-9.6942699999999995</v>
      </c>
    </row>
    <row r="19" spans="1:16" ht="24.6" x14ac:dyDescent="0.3">
      <c r="A19" s="3" t="s">
        <v>23</v>
      </c>
      <c r="B19" s="3" t="s">
        <v>64</v>
      </c>
      <c r="C19" s="3" t="s">
        <v>85</v>
      </c>
      <c r="D19" s="3"/>
      <c r="E19" s="3"/>
      <c r="F19" s="3" t="s">
        <v>145</v>
      </c>
      <c r="G19" s="3">
        <v>-2.1365162333333325</v>
      </c>
      <c r="H19" s="5">
        <v>-0.81727277777777774</v>
      </c>
      <c r="I19" s="5">
        <v>-0.53396999999999895</v>
      </c>
      <c r="J19" s="3"/>
      <c r="K19" s="3"/>
      <c r="L19" s="1">
        <v>-0.34706188888888889</v>
      </c>
      <c r="M19" s="1">
        <v>-0.36303099999999999</v>
      </c>
      <c r="N19" s="1">
        <v>1.4023979999999996</v>
      </c>
      <c r="P19" s="1">
        <v>-6.5586700000000002</v>
      </c>
    </row>
    <row r="20" spans="1:16" ht="48.6" x14ac:dyDescent="0.3">
      <c r="A20" s="3" t="s">
        <v>43</v>
      </c>
      <c r="B20" s="3" t="s">
        <v>110</v>
      </c>
      <c r="C20" s="3" t="s">
        <v>126</v>
      </c>
      <c r="D20" s="3"/>
      <c r="E20" s="3"/>
      <c r="F20" s="3" t="s">
        <v>146</v>
      </c>
      <c r="G20" s="3"/>
      <c r="H20" s="3"/>
      <c r="I20" s="5">
        <v>10.314100000000021</v>
      </c>
      <c r="J20" s="3"/>
      <c r="K20" s="5">
        <v>64.930267647058812</v>
      </c>
      <c r="O20" s="1">
        <v>71.664995541401325</v>
      </c>
      <c r="P20" s="1">
        <v>111.53475</v>
      </c>
    </row>
    <row r="21" spans="1:16" ht="48.6" x14ac:dyDescent="0.3">
      <c r="A21" s="3" t="s">
        <v>17</v>
      </c>
      <c r="B21" s="3" t="s">
        <v>58</v>
      </c>
      <c r="C21" s="3" t="s">
        <v>79</v>
      </c>
      <c r="D21" s="3"/>
      <c r="E21" s="3"/>
      <c r="F21" s="3" t="s">
        <v>147</v>
      </c>
      <c r="G21" s="3">
        <v>2.747824233333334</v>
      </c>
      <c r="H21" s="3"/>
      <c r="I21" s="3"/>
      <c r="J21" s="3"/>
      <c r="K21" s="3"/>
    </row>
    <row r="22" spans="1:16" ht="48.6" x14ac:dyDescent="0.3">
      <c r="A22" s="3" t="s">
        <v>30</v>
      </c>
      <c r="B22" s="3" t="s">
        <v>97</v>
      </c>
      <c r="C22" s="3" t="s">
        <v>113</v>
      </c>
      <c r="D22" s="3"/>
      <c r="E22" s="3"/>
      <c r="F22" s="3" t="s">
        <v>148</v>
      </c>
      <c r="G22" s="3"/>
      <c r="H22" s="3"/>
      <c r="I22" s="5">
        <v>3.7518300000000018</v>
      </c>
      <c r="J22" s="3"/>
      <c r="K22" s="3"/>
      <c r="P22" s="1">
        <v>9.6942699999999995</v>
      </c>
    </row>
    <row r="23" spans="1:16" ht="28.8" x14ac:dyDescent="0.3">
      <c r="A23" s="12" t="s">
        <v>191</v>
      </c>
      <c r="B23" s="1" t="s">
        <v>192</v>
      </c>
      <c r="C23" s="1" t="s">
        <v>193</v>
      </c>
      <c r="P23" s="1">
        <v>-194.82335</v>
      </c>
    </row>
    <row r="24" spans="1:16" x14ac:dyDescent="0.3">
      <c r="A24" s="3" t="s">
        <v>41</v>
      </c>
      <c r="B24" s="3" t="s">
        <v>108</v>
      </c>
      <c r="C24" s="3" t="s">
        <v>124</v>
      </c>
      <c r="D24" s="3"/>
      <c r="E24" s="3"/>
      <c r="F24" s="3" t="s">
        <v>149</v>
      </c>
      <c r="G24" s="3"/>
      <c r="H24" s="3"/>
      <c r="I24" s="5">
        <v>0.64175199999999877</v>
      </c>
      <c r="J24" s="3"/>
      <c r="K24" s="5">
        <v>4.0913542705882362</v>
      </c>
      <c r="O24" s="1">
        <v>4.7020199490445878</v>
      </c>
      <c r="P24" s="1">
        <v>19.032170000000001</v>
      </c>
    </row>
    <row r="25" spans="1:16" ht="36.6" x14ac:dyDescent="0.3">
      <c r="A25" s="3" t="s">
        <v>7</v>
      </c>
      <c r="B25" s="3" t="s">
        <v>49</v>
      </c>
      <c r="C25" s="3" t="s">
        <v>69</v>
      </c>
      <c r="D25" s="3"/>
      <c r="E25" s="3"/>
      <c r="F25" s="3" t="s">
        <v>150</v>
      </c>
      <c r="G25" s="3">
        <v>-6.9228793333333316</v>
      </c>
      <c r="H25" s="3"/>
      <c r="I25" s="5">
        <v>-10.314100000000021</v>
      </c>
      <c r="J25" s="3"/>
      <c r="K25" s="5">
        <v>-64.930267647058812</v>
      </c>
      <c r="N25" s="1">
        <v>7.2377182399999995</v>
      </c>
      <c r="O25" s="1">
        <v>-71.664995541401325</v>
      </c>
      <c r="P25" s="1">
        <v>-111.53475</v>
      </c>
    </row>
    <row r="26" spans="1:16" ht="24.6" x14ac:dyDescent="0.3">
      <c r="A26" s="3" t="s">
        <v>12</v>
      </c>
      <c r="B26" s="3" t="s">
        <v>54</v>
      </c>
      <c r="C26" s="3" t="s">
        <v>74</v>
      </c>
      <c r="D26" s="3"/>
      <c r="E26" s="3"/>
      <c r="F26" s="3" t="s">
        <v>151</v>
      </c>
      <c r="G26" s="3">
        <v>7.0018330000000031</v>
      </c>
      <c r="H26" s="5">
        <v>-7.8425599999999998</v>
      </c>
      <c r="I26" s="5">
        <v>-6.5531899999999856</v>
      </c>
      <c r="J26" s="3"/>
      <c r="K26" s="3"/>
      <c r="L26" s="1">
        <v>-4.5145555555555578E-2</v>
      </c>
      <c r="M26" s="1">
        <v>2.5060199999999999</v>
      </c>
      <c r="N26" s="1">
        <v>-4.1916173000000008</v>
      </c>
      <c r="O26" s="1">
        <v>-43.535873439490466</v>
      </c>
    </row>
    <row r="27" spans="1:16" ht="48.6" x14ac:dyDescent="0.3">
      <c r="A27" s="3" t="s">
        <v>29</v>
      </c>
      <c r="B27" s="3" t="s">
        <v>96</v>
      </c>
      <c r="C27" s="3" t="s">
        <v>112</v>
      </c>
      <c r="D27" s="3"/>
      <c r="E27" s="3"/>
      <c r="F27" s="3" t="s">
        <v>158</v>
      </c>
      <c r="G27" s="3"/>
      <c r="H27" s="3"/>
      <c r="I27" s="5">
        <v>0.53396999999999895</v>
      </c>
      <c r="J27" s="3"/>
      <c r="K27" s="3"/>
      <c r="P27" s="1">
        <v>6.5586700000000002</v>
      </c>
    </row>
    <row r="28" spans="1:16" ht="24.6" x14ac:dyDescent="0.3">
      <c r="A28" s="3" t="s">
        <v>11</v>
      </c>
      <c r="B28" s="3" t="s">
        <v>53</v>
      </c>
      <c r="C28" s="3" t="s">
        <v>73</v>
      </c>
      <c r="D28" s="3"/>
      <c r="E28" s="3"/>
      <c r="F28" s="3" t="s">
        <v>159</v>
      </c>
      <c r="G28" s="3">
        <v>-1.5505136999999998</v>
      </c>
      <c r="H28" s="3"/>
      <c r="I28" s="3"/>
      <c r="J28" s="3"/>
      <c r="K28" s="3"/>
      <c r="N28" s="1">
        <v>-5.2775615</v>
      </c>
    </row>
    <row r="29" spans="1:16" ht="72" x14ac:dyDescent="0.3">
      <c r="A29" s="14" t="s">
        <v>194</v>
      </c>
      <c r="B29" s="1" t="s">
        <v>195</v>
      </c>
      <c r="C29" s="1" t="s">
        <v>196</v>
      </c>
      <c r="P29" s="1">
        <v>9.2770700000000001</v>
      </c>
    </row>
    <row r="30" spans="1:16" ht="48.6" x14ac:dyDescent="0.3">
      <c r="A30" s="3" t="s">
        <v>19</v>
      </c>
      <c r="B30" s="3" t="s">
        <v>60</v>
      </c>
      <c r="C30" s="3" t="s">
        <v>81</v>
      </c>
      <c r="D30" s="3"/>
      <c r="E30" s="3"/>
      <c r="F30" s="8"/>
      <c r="G30" s="3">
        <v>-1.1973127000000006</v>
      </c>
      <c r="H30" s="3"/>
      <c r="I30" s="3"/>
      <c r="J30" s="3"/>
      <c r="K30" s="3"/>
      <c r="N30" s="1">
        <v>4.1916173000000008</v>
      </c>
      <c r="P30" s="1">
        <v>9.2770700000000001</v>
      </c>
    </row>
    <row r="31" spans="1:16" ht="48.6" x14ac:dyDescent="0.3">
      <c r="A31" s="3" t="s">
        <v>13</v>
      </c>
      <c r="B31" s="3" t="s">
        <v>55</v>
      </c>
      <c r="C31" s="3" t="s">
        <v>75</v>
      </c>
      <c r="D31" s="3"/>
      <c r="E31" s="3"/>
      <c r="F31" s="3" t="s">
        <v>160</v>
      </c>
      <c r="G31" s="3">
        <v>1.1973127000000006</v>
      </c>
      <c r="H31" s="3"/>
      <c r="I31" s="3"/>
      <c r="J31" s="3"/>
      <c r="K31" s="3"/>
      <c r="N31" s="1">
        <v>1.6269456000000002</v>
      </c>
      <c r="P31" s="1">
        <v>-9.2770700000000001</v>
      </c>
    </row>
    <row r="32" spans="1:16" ht="43.2" x14ac:dyDescent="0.3">
      <c r="A32" s="12" t="s">
        <v>197</v>
      </c>
      <c r="B32" s="1" t="s">
        <v>198</v>
      </c>
      <c r="C32" s="1" t="s">
        <v>199</v>
      </c>
      <c r="P32" s="1">
        <v>19.032170000000001</v>
      </c>
    </row>
    <row r="33" spans="1:16" ht="36.6" x14ac:dyDescent="0.3">
      <c r="A33" s="3" t="s">
        <v>36</v>
      </c>
      <c r="B33" s="3" t="s">
        <v>103</v>
      </c>
      <c r="C33" s="3" t="s">
        <v>119</v>
      </c>
      <c r="D33" s="3"/>
      <c r="E33" s="3"/>
      <c r="F33" s="3" t="s">
        <v>161</v>
      </c>
      <c r="G33" s="3"/>
      <c r="H33" s="3"/>
      <c r="I33" s="5">
        <v>0.55008999999999963</v>
      </c>
      <c r="J33" s="3"/>
      <c r="K33" s="5">
        <v>3.5079898823529421</v>
      </c>
      <c r="P33" s="1">
        <v>6.5586700000000002</v>
      </c>
    </row>
    <row r="34" spans="1:16" ht="48.6" x14ac:dyDescent="0.3">
      <c r="A34" s="3" t="s">
        <v>34</v>
      </c>
      <c r="B34" s="3" t="s">
        <v>101</v>
      </c>
      <c r="C34" s="3" t="s">
        <v>117</v>
      </c>
      <c r="D34" s="3"/>
      <c r="E34" s="3"/>
      <c r="F34" s="3" t="s">
        <v>162</v>
      </c>
      <c r="G34" s="3"/>
      <c r="H34" s="3"/>
      <c r="I34" s="5">
        <v>1.6119599999999984E-2</v>
      </c>
      <c r="J34" s="3"/>
      <c r="K34" s="3"/>
    </row>
    <row r="35" spans="1:16" ht="48.6" x14ac:dyDescent="0.3">
      <c r="A35" s="3" t="s">
        <v>40</v>
      </c>
      <c r="B35" s="3" t="s">
        <v>107</v>
      </c>
      <c r="C35" s="3" t="s">
        <v>123</v>
      </c>
      <c r="D35" s="3"/>
      <c r="E35" s="3"/>
      <c r="F35" s="3" t="s">
        <v>163</v>
      </c>
      <c r="G35" s="3"/>
      <c r="H35" s="3"/>
      <c r="I35" s="5">
        <v>1.6119599999999984E-2</v>
      </c>
      <c r="J35" s="3"/>
      <c r="K35" s="3"/>
    </row>
    <row r="36" spans="1:16" ht="24.6" x14ac:dyDescent="0.3">
      <c r="A36" s="6" t="s">
        <v>15</v>
      </c>
      <c r="B36" s="6" t="s">
        <v>57</v>
      </c>
      <c r="C36" s="6" t="s">
        <v>77</v>
      </c>
      <c r="D36" s="6"/>
      <c r="E36" s="6"/>
      <c r="F36" s="3" t="s">
        <v>164</v>
      </c>
      <c r="G36" s="3">
        <v>-22.367753999999994</v>
      </c>
      <c r="H36" s="5">
        <v>-10.717773333333334</v>
      </c>
      <c r="I36" s="5">
        <v>-7.5222199999999937</v>
      </c>
      <c r="J36" s="3">
        <v>-56.931041818181825</v>
      </c>
      <c r="K36" s="5">
        <v>-47.956389176470566</v>
      </c>
      <c r="L36" s="1">
        <v>-3.5483733333333332</v>
      </c>
      <c r="M36" s="1">
        <v>-5.1141399999999999</v>
      </c>
      <c r="N36" s="1">
        <v>2.8957548500000003</v>
      </c>
      <c r="O36" s="1">
        <v>-55.114243439490458</v>
      </c>
      <c r="P36" s="1">
        <v>-223.08329999999998</v>
      </c>
    </row>
    <row r="37" spans="1:16" ht="48.6" x14ac:dyDescent="0.3">
      <c r="A37" s="9" t="s">
        <v>33</v>
      </c>
      <c r="B37" s="9" t="s">
        <v>100</v>
      </c>
      <c r="C37" s="9" t="s">
        <v>116</v>
      </c>
      <c r="D37" s="9"/>
      <c r="E37" s="9"/>
      <c r="F37" s="3" t="s">
        <v>129</v>
      </c>
      <c r="G37" s="3"/>
      <c r="H37" s="3"/>
      <c r="I37" s="5">
        <v>5</v>
      </c>
      <c r="J37" s="3"/>
      <c r="K37" s="5">
        <v>31.51008294117646</v>
      </c>
      <c r="P37" s="1">
        <v>55.509749999999997</v>
      </c>
    </row>
    <row r="38" spans="1:16" ht="24.6" x14ac:dyDescent="0.3">
      <c r="A38" s="9" t="s">
        <v>28</v>
      </c>
      <c r="B38" s="9" t="s">
        <v>90</v>
      </c>
      <c r="C38" s="9" t="s">
        <v>95</v>
      </c>
      <c r="D38" s="9"/>
      <c r="E38" s="9"/>
      <c r="F38" s="3" t="s">
        <v>165</v>
      </c>
      <c r="G38" s="3"/>
      <c r="H38" s="5">
        <v>3.5725917777777778</v>
      </c>
      <c r="I38" s="5">
        <v>2.5074099999999953</v>
      </c>
      <c r="J38" s="3"/>
      <c r="K38" s="5">
        <v>15.985463411764698</v>
      </c>
      <c r="L38" s="1">
        <v>1.1827907777777777</v>
      </c>
      <c r="M38" s="1">
        <v>2.8579599999999998</v>
      </c>
      <c r="O38" s="1">
        <v>18.371414076433101</v>
      </c>
      <c r="P38" s="1">
        <v>74.361099999999993</v>
      </c>
    </row>
    <row r="39" spans="1:16" ht="24.6" x14ac:dyDescent="0.3">
      <c r="A39" s="6" t="s">
        <v>4</v>
      </c>
      <c r="B39" s="6" t="s">
        <v>46</v>
      </c>
      <c r="C39" s="6" t="s">
        <v>66</v>
      </c>
      <c r="D39" s="6"/>
      <c r="E39" s="6"/>
      <c r="F39" s="3" t="s">
        <v>166</v>
      </c>
      <c r="G39" s="3">
        <v>-103.821853333333</v>
      </c>
      <c r="H39" s="5">
        <v>-19.213754444444444</v>
      </c>
      <c r="I39" s="5">
        <v>-13.507500000000014</v>
      </c>
      <c r="J39" s="3">
        <v>-83.165031818181831</v>
      </c>
      <c r="K39" s="5">
        <v>-85.619178823529381</v>
      </c>
      <c r="L39" s="1">
        <v>-26.333316666666668</v>
      </c>
      <c r="M39" s="1">
        <v>18.027699999999999</v>
      </c>
      <c r="N39" s="1">
        <v>1.4002630499999997</v>
      </c>
      <c r="O39" s="1">
        <v>-99.449092356687899</v>
      </c>
      <c r="P39" s="1">
        <v>-196.48520000000002</v>
      </c>
    </row>
    <row r="40" spans="1:16" ht="24.6" x14ac:dyDescent="0.3">
      <c r="A40" s="6" t="s">
        <v>22</v>
      </c>
      <c r="B40" s="6" t="s">
        <v>63</v>
      </c>
      <c r="C40" s="6" t="s">
        <v>84</v>
      </c>
      <c r="D40" s="6"/>
      <c r="E40" s="6"/>
      <c r="F40" s="3" t="s">
        <v>167</v>
      </c>
      <c r="G40" s="3">
        <v>-9.0539007333333306</v>
      </c>
      <c r="H40" s="5">
        <v>-4.4164276666666673</v>
      </c>
      <c r="I40" s="5">
        <v>-2.3422199999999984</v>
      </c>
      <c r="J40" s="3">
        <v>-50.998233181818179</v>
      </c>
      <c r="K40" s="5">
        <v>-15.555336823529455</v>
      </c>
      <c r="L40" s="1">
        <v>-1.147794</v>
      </c>
      <c r="M40" s="1">
        <v>7.9327100000000002</v>
      </c>
      <c r="N40" s="1">
        <v>-2.6128070000000001</v>
      </c>
      <c r="O40" s="1">
        <v>-18.11748547770706</v>
      </c>
      <c r="P40" s="1">
        <v>-255.0085</v>
      </c>
    </row>
    <row r="41" spans="1:16" x14ac:dyDescent="0.3">
      <c r="A41" s="6" t="s">
        <v>21</v>
      </c>
      <c r="B41" s="6" t="s">
        <v>62</v>
      </c>
      <c r="C41" s="6" t="s">
        <v>83</v>
      </c>
      <c r="D41" s="6"/>
      <c r="E41" s="6"/>
      <c r="F41" s="3" t="s">
        <v>168</v>
      </c>
      <c r="G41" s="3">
        <v>22.410151493333334</v>
      </c>
      <c r="H41" s="5">
        <v>9.8317033333333317</v>
      </c>
      <c r="I41" s="5">
        <v>6.5328200000000045</v>
      </c>
      <c r="J41" s="3">
        <v>47.143316363636366</v>
      </c>
      <c r="K41" s="5">
        <v>41.712671529411693</v>
      </c>
      <c r="L41" s="1">
        <v>3.1571200000000004</v>
      </c>
      <c r="M41" s="1">
        <v>6.5328200000000001</v>
      </c>
      <c r="N41" s="1">
        <v>-1.4023979999999996</v>
      </c>
      <c r="O41" s="1">
        <v>48.584104585987149</v>
      </c>
      <c r="P41" s="1">
        <v>184.46420000000001</v>
      </c>
    </row>
    <row r="42" spans="1:16" ht="24.6" x14ac:dyDescent="0.3">
      <c r="A42" s="9" t="s">
        <v>6</v>
      </c>
      <c r="B42" s="9" t="s">
        <v>48</v>
      </c>
      <c r="C42" s="9" t="s">
        <v>68</v>
      </c>
      <c r="D42" s="9"/>
      <c r="E42" s="9"/>
      <c r="F42" s="3" t="s">
        <v>157</v>
      </c>
      <c r="G42" s="3">
        <v>-2.0549167000000002</v>
      </c>
      <c r="H42" s="3"/>
      <c r="I42" s="5">
        <v>-0.53396999999999895</v>
      </c>
      <c r="J42" s="3"/>
      <c r="K42" s="5">
        <v>-3.4954438823529417</v>
      </c>
      <c r="N42" s="1">
        <v>15.552231000000001</v>
      </c>
      <c r="O42" s="1">
        <v>-4.0989647770700683</v>
      </c>
      <c r="P42" s="1">
        <v>-34.389800000000001</v>
      </c>
    </row>
    <row r="43" spans="1:16" ht="28.8" x14ac:dyDescent="0.3">
      <c r="A43" s="14" t="s">
        <v>200</v>
      </c>
      <c r="B43" s="1" t="s">
        <v>201</v>
      </c>
      <c r="C43" s="1" t="s">
        <v>202</v>
      </c>
      <c r="N43" s="1">
        <v>0</v>
      </c>
    </row>
    <row r="44" spans="1:16" ht="43.2" x14ac:dyDescent="0.3">
      <c r="A44" s="14" t="s">
        <v>203</v>
      </c>
      <c r="B44" s="1" t="s">
        <v>204</v>
      </c>
      <c r="C44" s="1" t="s">
        <v>205</v>
      </c>
      <c r="P44" s="1">
        <v>194.82335</v>
      </c>
    </row>
    <row r="45" spans="1:16" ht="48.6" x14ac:dyDescent="0.3">
      <c r="A45" s="3" t="s">
        <v>25</v>
      </c>
      <c r="B45" s="3" t="s">
        <v>87</v>
      </c>
      <c r="C45" s="3" t="s">
        <v>92</v>
      </c>
      <c r="D45" s="3"/>
      <c r="E45" s="3"/>
      <c r="F45" s="3" t="s">
        <v>156</v>
      </c>
      <c r="G45" s="3"/>
      <c r="H45" s="5">
        <v>-4.2591166666666673</v>
      </c>
      <c r="I45" s="5">
        <v>-2.8710199999999948</v>
      </c>
      <c r="J45" s="3"/>
      <c r="K45" s="5">
        <v>-18.303572705882416</v>
      </c>
      <c r="O45" s="1">
        <v>-21.800336433121092</v>
      </c>
      <c r="P45" s="1">
        <v>-85.144450000000006</v>
      </c>
    </row>
    <row r="46" spans="1:16" ht="48.6" x14ac:dyDescent="0.3">
      <c r="A46" s="3" t="s">
        <v>27</v>
      </c>
      <c r="B46" s="3" t="s">
        <v>89</v>
      </c>
      <c r="C46" s="3" t="s">
        <v>94</v>
      </c>
      <c r="D46" s="3"/>
      <c r="E46" s="3"/>
      <c r="F46" s="8"/>
      <c r="G46" s="3"/>
      <c r="H46" s="5">
        <v>-4.0797312222222226</v>
      </c>
      <c r="I46" s="5">
        <v>-2.8710199999999948</v>
      </c>
      <c r="J46" s="3"/>
      <c r="K46" s="5">
        <v>-18.303572705882416</v>
      </c>
      <c r="L46" s="1">
        <v>-1.2622477777777779</v>
      </c>
      <c r="O46" s="1">
        <v>-21.609253630573324</v>
      </c>
      <c r="P46" s="1">
        <v>-85.144450000000006</v>
      </c>
    </row>
    <row r="47" spans="1:16" ht="36.6" x14ac:dyDescent="0.3">
      <c r="A47" s="3" t="s">
        <v>26</v>
      </c>
      <c r="B47" s="3" t="s">
        <v>88</v>
      </c>
      <c r="C47" s="3" t="s">
        <v>93</v>
      </c>
      <c r="D47" s="3"/>
      <c r="E47" s="3"/>
      <c r="F47" s="3" t="s">
        <v>154</v>
      </c>
      <c r="G47" s="3"/>
      <c r="H47" s="5">
        <v>30.376526666666663</v>
      </c>
      <c r="I47" s="5">
        <v>20.502300000000041</v>
      </c>
      <c r="J47" s="3"/>
      <c r="K47" s="5">
        <v>130.86890235294109</v>
      </c>
      <c r="O47" s="1">
        <v>152.49870254777056</v>
      </c>
      <c r="P47" s="1">
        <v>621.94600000000003</v>
      </c>
    </row>
    <row r="48" spans="1:16" ht="24.6" x14ac:dyDescent="0.3">
      <c r="A48" s="6" t="s">
        <v>9</v>
      </c>
      <c r="B48" s="6" t="s">
        <v>51</v>
      </c>
      <c r="C48" s="6" t="s">
        <v>71</v>
      </c>
      <c r="D48" s="6"/>
      <c r="E48" s="6"/>
      <c r="F48" s="3" t="s">
        <v>155</v>
      </c>
      <c r="G48" s="3">
        <v>1.0581792666666667</v>
      </c>
      <c r="H48" s="5">
        <v>0.55555555555555558</v>
      </c>
      <c r="I48" s="5">
        <v>0</v>
      </c>
      <c r="J48" s="3">
        <v>0.18498527272727275</v>
      </c>
      <c r="K48" s="5">
        <v>0</v>
      </c>
      <c r="L48" s="1">
        <v>0.64499955555555555</v>
      </c>
      <c r="M48" s="1">
        <v>0.43630799999999997</v>
      </c>
      <c r="N48" s="1">
        <v>0.98247184999999992</v>
      </c>
      <c r="O48" s="1">
        <v>0</v>
      </c>
      <c r="P48" s="1">
        <v>0</v>
      </c>
    </row>
    <row r="49" spans="1:16" ht="43.2" x14ac:dyDescent="0.3">
      <c r="A49" s="12" t="s">
        <v>206</v>
      </c>
      <c r="B49" s="1" t="s">
        <v>207</v>
      </c>
      <c r="C49" s="1" t="s">
        <v>208</v>
      </c>
      <c r="N49" s="1">
        <v>0</v>
      </c>
    </row>
    <row r="50" spans="1:16" ht="24.6" x14ac:dyDescent="0.3">
      <c r="A50" s="6" t="s">
        <v>16</v>
      </c>
      <c r="B50" s="6" t="s">
        <v>134</v>
      </c>
      <c r="C50" s="6" t="s">
        <v>78</v>
      </c>
      <c r="D50" s="6"/>
      <c r="E50" s="6"/>
      <c r="F50" s="3" t="s">
        <v>135</v>
      </c>
      <c r="G50" s="3">
        <v>1.1516466666666668E-2</v>
      </c>
      <c r="H50" s="5">
        <v>1.072038888888889</v>
      </c>
      <c r="I50" s="5">
        <v>0</v>
      </c>
      <c r="J50" s="3">
        <v>3.3871909090909087</v>
      </c>
      <c r="K50" s="5">
        <v>0.2191711764705882</v>
      </c>
      <c r="L50" s="1">
        <v>1.110427111111111</v>
      </c>
      <c r="M50" s="1">
        <v>0</v>
      </c>
      <c r="N50" s="1">
        <v>1.0940827</v>
      </c>
      <c r="O50" s="1">
        <v>0.47463821656050953</v>
      </c>
      <c r="P50" s="1">
        <v>0</v>
      </c>
    </row>
    <row r="51" spans="1:16" ht="36.6" x14ac:dyDescent="0.3">
      <c r="A51" s="3" t="s">
        <v>24</v>
      </c>
      <c r="B51" s="3" t="s">
        <v>86</v>
      </c>
      <c r="C51" s="3" t="s">
        <v>91</v>
      </c>
      <c r="D51" s="3"/>
      <c r="E51" s="3"/>
      <c r="F51" s="3" t="s">
        <v>153</v>
      </c>
      <c r="G51" s="3"/>
      <c r="H51" s="5">
        <v>18.591354444444441</v>
      </c>
      <c r="I51" s="5">
        <v>13.065600000000003</v>
      </c>
      <c r="J51" s="3"/>
      <c r="K51" s="5">
        <v>83.20616647058803</v>
      </c>
      <c r="O51" s="1">
        <v>96.693557961783185</v>
      </c>
      <c r="P51" s="1">
        <v>368.92849999999999</v>
      </c>
    </row>
    <row r="52" spans="1:16" ht="36.6" x14ac:dyDescent="0.3">
      <c r="A52" s="6" t="s">
        <v>3</v>
      </c>
      <c r="B52" s="6" t="s">
        <v>45</v>
      </c>
      <c r="C52" s="6" t="s">
        <v>65</v>
      </c>
      <c r="D52" s="6"/>
      <c r="E52" s="6"/>
      <c r="F52" s="3" t="s">
        <v>152</v>
      </c>
      <c r="G52" s="3">
        <v>0</v>
      </c>
      <c r="H52" s="5">
        <v>0</v>
      </c>
      <c r="I52" s="3">
        <v>0</v>
      </c>
      <c r="J52" s="3">
        <v>0</v>
      </c>
      <c r="K52" s="5">
        <v>0</v>
      </c>
      <c r="L52" s="1">
        <v>0</v>
      </c>
      <c r="M52" s="1">
        <v>0</v>
      </c>
      <c r="N52" s="1">
        <v>-1.0940827</v>
      </c>
      <c r="O52" s="1">
        <v>0</v>
      </c>
      <c r="P52" s="1">
        <v>0</v>
      </c>
    </row>
    <row r="53" spans="1:16" x14ac:dyDescent="0.3">
      <c r="A53" s="10" t="s">
        <v>169</v>
      </c>
      <c r="B53" s="3"/>
      <c r="C53" s="3" t="s">
        <v>175</v>
      </c>
      <c r="D53" s="3"/>
      <c r="E53" s="3"/>
      <c r="F53" s="3"/>
      <c r="G53" s="3">
        <v>1.9863220666666672</v>
      </c>
      <c r="H53" s="5">
        <v>0.84750933333333345</v>
      </c>
      <c r="I53" s="5">
        <v>0.59481999999999913</v>
      </c>
      <c r="J53" s="3">
        <v>4.5874797272727283</v>
      </c>
      <c r="K53" s="5">
        <v>3.7921587058823536</v>
      </c>
      <c r="L53" s="1">
        <v>0.28058811111111109</v>
      </c>
      <c r="M53" s="1">
        <v>0.67798099999999994</v>
      </c>
      <c r="N53" s="1">
        <v>1.0690674</v>
      </c>
      <c r="O53" s="1">
        <v>4.3581671337579584</v>
      </c>
    </row>
    <row r="54" spans="1:16" x14ac:dyDescent="0.3">
      <c r="A54" s="13" t="s">
        <v>209</v>
      </c>
      <c r="C54" s="1" t="s">
        <v>210</v>
      </c>
      <c r="G54">
        <v>3.7537616666666671</v>
      </c>
      <c r="H54" s="1">
        <v>0</v>
      </c>
      <c r="I54" s="1">
        <v>0</v>
      </c>
      <c r="J54" s="1">
        <v>0.46009818200000002</v>
      </c>
      <c r="K54" s="1">
        <v>0</v>
      </c>
      <c r="L54" s="1">
        <v>7.3194888888888885</v>
      </c>
      <c r="M54" s="1">
        <v>19.728899999999999</v>
      </c>
      <c r="N54" s="1">
        <v>1.6034815000000002</v>
      </c>
      <c r="O54" s="1">
        <v>0</v>
      </c>
    </row>
    <row r="55" spans="1:16" x14ac:dyDescent="0.3">
      <c r="A55" s="3" t="s">
        <v>221</v>
      </c>
      <c r="B55" s="3"/>
      <c r="C55" s="3"/>
      <c r="D55" s="3"/>
      <c r="E55" s="3"/>
      <c r="F55" s="3"/>
      <c r="G55" s="3">
        <v>30</v>
      </c>
      <c r="H55" s="3">
        <v>9</v>
      </c>
      <c r="I55" s="3">
        <v>84</v>
      </c>
      <c r="J55" s="3">
        <v>11</v>
      </c>
      <c r="K55" s="3">
        <v>170</v>
      </c>
      <c r="L55" s="1">
        <v>9</v>
      </c>
      <c r="M55" s="1">
        <v>116</v>
      </c>
      <c r="N55" s="1">
        <v>20</v>
      </c>
      <c r="O55" s="1">
        <v>157</v>
      </c>
      <c r="P55" s="1">
        <v>2</v>
      </c>
    </row>
  </sheetData>
  <autoFilter ref="A1:P1" xr:uid="{81A1AD51-B04D-4F94-B9F4-12DCDAC5FC51}">
    <sortState xmlns:xlrd2="http://schemas.microsoft.com/office/spreadsheetml/2017/richdata2" ref="A2:P55">
      <sortCondition ref="A1"/>
    </sortState>
  </autoFilter>
  <conditionalFormatting sqref="G2:P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G1" r:id="rId1" display="Enzime_@biologsaida.xlsx" xr:uid="{CFE8C87C-3E9C-4890-BB33-014739A2F3E3}"/>
  </hyperlinks>
  <pageMargins left="0.7" right="0.7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3145-33FB-46DF-9D35-9CD9E8BC6476}">
  <dimension ref="A1:P51"/>
  <sheetViews>
    <sheetView workbookViewId="0">
      <selection activeCell="P7" sqref="P7"/>
    </sheetView>
  </sheetViews>
  <sheetFormatPr defaultRowHeight="14.4" x14ac:dyDescent="0.3"/>
  <cols>
    <col min="1" max="1" width="11.77734375" bestFit="1" customWidth="1"/>
  </cols>
  <sheetData>
    <row r="1" spans="1:16" x14ac:dyDescent="0.3">
      <c r="A1" cm="1">
        <f t="array" ref="A1">_xlfn.IFS('União de todos'!G3&gt;0,'União de todos'!G3,'União de todos'!G3&lt;0,-'União de todos'!G3,'União de todos'!G3=0,"")</f>
        <v>2.6557437666666663</v>
      </c>
      <c r="B1" t="str" cm="1">
        <f t="array" ref="B1">_xlfn.IFS('União de todos'!H3&gt;0,'União de todos'!H3,'União de todos'!H3&lt;0,-'União de todos'!H3,'União de todos'!H3=0,"")</f>
        <v/>
      </c>
      <c r="C1" t="str" cm="1">
        <f t="array" ref="C1">_xlfn.IFS('União de todos'!I3&gt;0,'União de todos'!I3,'União de todos'!I3&lt;0,-'União de todos'!I3,'União de todos'!I3=0,"")</f>
        <v/>
      </c>
      <c r="D1" t="str" cm="1">
        <f t="array" ref="D1">_xlfn.IFS('União de todos'!J3&gt;0,'União de todos'!J3,'União de todos'!J3&lt;0,-'União de todos'!J3,'União de todos'!J3=0,"")</f>
        <v/>
      </c>
      <c r="E1" t="str" cm="1">
        <f t="array" ref="E1">_xlfn.IFS('União de todos'!K3&gt;0,'União de todos'!K3,'União de todos'!K3&lt;0,-'União de todos'!K3,'União de todos'!K3=0,"")</f>
        <v/>
      </c>
      <c r="F1" t="str" cm="1">
        <f t="array" ref="F1">_xlfn.IFS('União de todos'!L3&gt;0,'União de todos'!L3,'União de todos'!L3&lt;0,-'União de todos'!L3,'União de todos'!L3=0,"")</f>
        <v/>
      </c>
      <c r="G1" t="str" cm="1">
        <f t="array" ref="G1">_xlfn.IFS('União de todos'!M3&gt;0,'União de todos'!M3,'União de todos'!M3&lt;0,-'União de todos'!M3,'União de todos'!M3=0,"")</f>
        <v/>
      </c>
      <c r="H1" t="str" cm="1">
        <f t="array" ref="H1">_xlfn.IFS('União de todos'!N3&gt;0,'União de todos'!N3,'União de todos'!N3&lt;0,-'União de todos'!N3,'União de todos'!N3=0,"")</f>
        <v/>
      </c>
      <c r="I1" t="str" cm="1">
        <f t="array" ref="I1">_xlfn.IFS('União de todos'!O3&gt;0,'União de todos'!O3,'União de todos'!O3&lt;0,-'União de todos'!O3,'União de todos'!O3=0,"")</f>
        <v/>
      </c>
      <c r="J1" t="str" cm="1">
        <f t="array" ref="J1">_xlfn.IFS('União de todos'!P3&gt;0,'União de todos'!P3,'União de todos'!P3&lt;0,-'União de todos'!P3,'União de todos'!P3=0,"")</f>
        <v/>
      </c>
    </row>
    <row r="2" spans="1:16" x14ac:dyDescent="0.3">
      <c r="A2" t="str" cm="1">
        <f t="array" ref="A2">_xlfn.IFS('União de todos'!G4&gt;0,'União de todos'!G4,'União de todos'!G4&lt;0,-'União de todos'!G4,'União de todos'!G4=0,"")</f>
        <v/>
      </c>
      <c r="B2" t="str" cm="1">
        <f t="array" ref="B2">_xlfn.IFS('União de todos'!H4&gt;0,'União de todos'!H4,'União de todos'!H4&lt;0,-'União de todos'!H4,'União de todos'!H4=0,"")</f>
        <v/>
      </c>
      <c r="C2" t="str" cm="1">
        <f t="array" ref="C2">_xlfn.IFS('União de todos'!I4&gt;0,'União de todos'!I4,'União de todos'!I4&lt;0,-'União de todos'!I4,'União de todos'!I4=0,"")</f>
        <v/>
      </c>
      <c r="D2" t="str" cm="1">
        <f t="array" ref="D2">_xlfn.IFS('União de todos'!J4&gt;0,'União de todos'!J4,'União de todos'!J4&lt;0,-'União de todos'!J4,'União de todos'!J4=0,"")</f>
        <v/>
      </c>
      <c r="E2" t="str" cm="1">
        <f t="array" ref="E2">_xlfn.IFS('União de todos'!K4&gt;0,'União de todos'!K4,'União de todos'!K4&lt;0,-'União de todos'!K4,'União de todos'!K4=0,"")</f>
        <v/>
      </c>
      <c r="F2" t="str" cm="1">
        <f t="array" ref="F2">_xlfn.IFS('União de todos'!L4&gt;0,'União de todos'!L4,'União de todos'!L4&lt;0,-'União de todos'!L4,'União de todos'!L4=0,"")</f>
        <v/>
      </c>
      <c r="G2" t="str" cm="1">
        <f t="array" ref="G2">_xlfn.IFS('União de todos'!M4&gt;0,'União de todos'!M4,'União de todos'!M4&lt;0,-'União de todos'!M4,'União de todos'!M4=0,"")</f>
        <v/>
      </c>
      <c r="H2" t="str" cm="1">
        <f t="array" ref="H2">_xlfn.IFS('União de todos'!N4&gt;0,'União de todos'!N4,'União de todos'!N4&lt;0,-'União de todos'!N4,'União de todos'!N4=0,"")</f>
        <v/>
      </c>
      <c r="I2" t="str" cm="1">
        <f t="array" ref="I2">_xlfn.IFS('União de todos'!O4&gt;0,'União de todos'!O4,'União de todos'!O4&lt;0,-'União de todos'!O4,'União de todos'!O4=0,"")</f>
        <v/>
      </c>
      <c r="J2" cm="1">
        <f t="array" ref="J2">_xlfn.IFS('União de todos'!P4&gt;0,'União de todos'!P4,'União de todos'!P4&lt;0,-'União de todos'!P4,'União de todos'!P4=0,"")</f>
        <v>19.032170000000001</v>
      </c>
    </row>
    <row r="3" spans="1:16" x14ac:dyDescent="0.3">
      <c r="A3" t="str" cm="1">
        <f t="array" ref="A3">_xlfn.IFS('União de todos'!G5&gt;0,'União de todos'!G5,'União de todos'!G5&lt;0,-'União de todos'!G5,'União de todos'!G5=0,"")</f>
        <v/>
      </c>
      <c r="B3" t="str" cm="1">
        <f t="array" ref="B3">_xlfn.IFS('União de todos'!H5&gt;0,'União de todos'!H5,'União de todos'!H5&lt;0,-'União de todos'!H5,'União de todos'!H5=0,"")</f>
        <v/>
      </c>
      <c r="C3" cm="1">
        <f t="array" ref="C3">_xlfn.IFS('União de todos'!I5&gt;0,'União de todos'!I5,'União de todos'!I5&lt;0,-'União de todos'!I5,'União de todos'!I5=0,"")</f>
        <v>0.53396999999999895</v>
      </c>
      <c r="D3" t="str" cm="1">
        <f t="array" ref="D3">_xlfn.IFS('União de todos'!J5&gt;0,'União de todos'!J5,'União de todos'!J5&lt;0,-'União de todos'!J5,'União de todos'!J5=0,"")</f>
        <v/>
      </c>
      <c r="E3" cm="1">
        <f t="array" ref="E3">_xlfn.IFS('União de todos'!K5&gt;0,'União de todos'!K5,'União de todos'!K5&lt;0,-'União de todos'!K5,'União de todos'!K5=0,"")</f>
        <v>3.4954438823529417</v>
      </c>
      <c r="F3" t="str" cm="1">
        <f t="array" ref="F3">_xlfn.IFS('União de todos'!L5&gt;0,'União de todos'!L5,'União de todos'!L5&lt;0,-'União de todos'!L5,'União de todos'!L5=0,"")</f>
        <v/>
      </c>
      <c r="G3" t="str" cm="1">
        <f t="array" ref="G3">_xlfn.IFS('União de todos'!M5&gt;0,'União de todos'!M5,'União de todos'!M5&lt;0,-'União de todos'!M5,'União de todos'!M5=0,"")</f>
        <v/>
      </c>
      <c r="H3" cm="1">
        <f t="array" ref="H3">_xlfn.IFS('União de todos'!N5&gt;0,'União de todos'!N5,'União de todos'!N5&lt;0,-'União de todos'!N5,'União de todos'!N5=0,"")</f>
        <v>8.7963699999999996</v>
      </c>
      <c r="I3" t="str" cm="1">
        <f t="array" ref="I3">_xlfn.IFS('União de todos'!O5&gt;0,'União de todos'!O5,'União de todos'!O5&lt;0,-'União de todos'!O5,'União de todos'!O5=0,"")</f>
        <v/>
      </c>
      <c r="J3" cm="1">
        <f t="array" ref="J3">_xlfn.IFS('União de todos'!P5&gt;0,'União de todos'!P5,'União de todos'!P5&lt;0,-'União de todos'!P5,'União de todos'!P5=0,"")</f>
        <v>34.389800000000001</v>
      </c>
    </row>
    <row r="4" spans="1:16" x14ac:dyDescent="0.3">
      <c r="A4" t="str" cm="1">
        <f t="array" ref="A4">_xlfn.IFS('União de todos'!G6&gt;0,'União de todos'!G6,'União de todos'!G6&lt;0,-'União de todos'!G6,'União de todos'!G6=0,"")</f>
        <v/>
      </c>
      <c r="B4" t="str" cm="1">
        <f t="array" ref="B4">_xlfn.IFS('União de todos'!H6&gt;0,'União de todos'!H6,'União de todos'!H6&lt;0,-'União de todos'!H6,'União de todos'!H6=0,"")</f>
        <v/>
      </c>
      <c r="C4" t="str" cm="1">
        <f t="array" ref="C4">_xlfn.IFS('União de todos'!I6&gt;0,'União de todos'!I6,'União de todos'!I6&lt;0,-'União de todos'!I6,'União de todos'!I6=0,"")</f>
        <v/>
      </c>
      <c r="D4" t="str" cm="1">
        <f t="array" ref="D4">_xlfn.IFS('União de todos'!J6&gt;0,'União de todos'!J6,'União de todos'!J6&lt;0,-'União de todos'!J6,'União de todos'!J6=0,"")</f>
        <v/>
      </c>
      <c r="E4" t="str" cm="1">
        <f t="array" ref="E4">_xlfn.IFS('União de todos'!K6&gt;0,'União de todos'!K6,'União de todos'!K6&lt;0,-'União de todos'!K6,'União de todos'!K6=0,"")</f>
        <v/>
      </c>
      <c r="F4" t="str" cm="1">
        <f t="array" ref="F4">_xlfn.IFS('União de todos'!L6&gt;0,'União de todos'!L6,'União de todos'!L6&lt;0,-'União de todos'!L6,'União de todos'!L6=0,"")</f>
        <v/>
      </c>
      <c r="G4" t="str" cm="1">
        <f t="array" ref="G4">_xlfn.IFS('União de todos'!M6&gt;0,'União de todos'!M6,'União de todos'!M6&lt;0,-'União de todos'!M6,'União de todos'!M6=0,"")</f>
        <v/>
      </c>
      <c r="H4" cm="1">
        <f t="array" ref="H4">_xlfn.IFS('União de todos'!N6&gt;0,'União de todos'!N6,'União de todos'!N6&lt;0,-'União de todos'!N6,'União de todos'!N6=0,"")</f>
        <v>101.34900450000001</v>
      </c>
      <c r="I4" t="str" cm="1">
        <f t="array" ref="I4">_xlfn.IFS('União de todos'!O6&gt;0,'União de todos'!O6,'União de todos'!O6&lt;0,-'União de todos'!O6,'União de todos'!O6=0,"")</f>
        <v/>
      </c>
      <c r="J4" cm="1">
        <f t="array" ref="J4">_xlfn.IFS('União de todos'!P6&gt;0,'União de todos'!P6,'União de todos'!P6&lt;0,-'União de todos'!P6,'União de todos'!P6=0,"")</f>
        <v>194.82335</v>
      </c>
      <c r="L4">
        <f>AVERAGE(A1:J51)</f>
        <v>29.047489789525127</v>
      </c>
      <c r="O4" t="s">
        <v>217</v>
      </c>
      <c r="P4">
        <v>11.63659</v>
      </c>
    </row>
    <row r="5" spans="1:16" x14ac:dyDescent="0.3">
      <c r="A5" t="str" cm="1">
        <f t="array" ref="A5">_xlfn.IFS('União de todos'!G7&gt;0,'União de todos'!G7,'União de todos'!G7&lt;0,-'União de todos'!G7,'União de todos'!G7=0,"")</f>
        <v/>
      </c>
      <c r="B5" t="str" cm="1">
        <f t="array" ref="B5">_xlfn.IFS('União de todos'!H7&gt;0,'União de todos'!H7,'União de todos'!H7&lt;0,-'União de todos'!H7,'União de todos'!H7=0,"")</f>
        <v/>
      </c>
      <c r="C5" cm="1">
        <f t="array" ref="C5">_xlfn.IFS('União de todos'!I7&gt;0,'União de todos'!I7,'União de todos'!I7&lt;0,-'União de todos'!I7,'União de todos'!I7=0,"")</f>
        <v>0.46009400000000023</v>
      </c>
      <c r="D5" t="str" cm="1">
        <f t="array" ref="D5">_xlfn.IFS('União de todos'!J7&gt;0,'União de todos'!J7,'União de todos'!J7&lt;0,-'União de todos'!J7,'União de todos'!J7=0,"")</f>
        <v/>
      </c>
      <c r="E5" t="str" cm="1">
        <f t="array" ref="E5">_xlfn.IFS('União de todos'!K7&gt;0,'União de todos'!K7,'União de todos'!K7&lt;0,-'União de todos'!K7,'União de todos'!K7=0,"")</f>
        <v/>
      </c>
      <c r="F5" t="str" cm="1">
        <f t="array" ref="F5">_xlfn.IFS('União de todos'!L7&gt;0,'União de todos'!L7,'União de todos'!L7&lt;0,-'União de todos'!L7,'União de todos'!L7=0,"")</f>
        <v/>
      </c>
      <c r="G5" t="str" cm="1">
        <f t="array" ref="G5">_xlfn.IFS('União de todos'!M7&gt;0,'União de todos'!M7,'União de todos'!M7&lt;0,-'União de todos'!M7,'União de todos'!M7=0,"")</f>
        <v/>
      </c>
      <c r="H5" t="str" cm="1">
        <f t="array" ref="H5">_xlfn.IFS('União de todos'!N7&gt;0,'União de todos'!N7,'União de todos'!N7&lt;0,-'União de todos'!N7,'União de todos'!N7=0,"")</f>
        <v/>
      </c>
      <c r="I5" t="str" cm="1">
        <f t="array" ref="I5">_xlfn.IFS('União de todos'!O7&gt;0,'União de todos'!O7,'União de todos'!O7&lt;0,-'União de todos'!O7,'União de todos'!O7=0,"")</f>
        <v/>
      </c>
      <c r="J5" t="str" cm="1">
        <f t="array" ref="J5">_xlfn.IFS('União de todos'!P7&gt;0,'União de todos'!P7,'União de todos'!P7&lt;0,-'União de todos'!P7,'União de todos'!P7=0,"")</f>
        <v/>
      </c>
    </row>
    <row r="6" spans="1:16" x14ac:dyDescent="0.3">
      <c r="A6" cm="1">
        <f t="array" ref="A6">_xlfn.IFS('União de todos'!G8&gt;0,'União de todos'!G8,'União de todos'!G8&lt;0,-'União de todos'!G8,'União de todos'!G8=0,"")</f>
        <v>11.387503266666663</v>
      </c>
      <c r="B6" cm="1">
        <f t="array" ref="B6">_xlfn.IFS('União de todos'!H8&gt;0,'União de todos'!H8,'União de todos'!H8&lt;0,-'União de todos'!H8,'União de todos'!H8=0,"")</f>
        <v>1.1556151111111115</v>
      </c>
      <c r="C6" cm="1">
        <f t="array" ref="C6">_xlfn.IFS('União de todos'!I8&gt;0,'União de todos'!I8,'União de todos'!I8&lt;0,-'União de todos'!I8,'União de todos'!I8=0,"")</f>
        <v>1.2444200000000016</v>
      </c>
      <c r="D6" cm="1">
        <f t="array" ref="D6">_xlfn.IFS('União de todos'!J8&gt;0,'União de todos'!J8,'União de todos'!J8&lt;0,-'União de todos'!J8,'União de todos'!J8=0,"")</f>
        <v>21.548674854545457</v>
      </c>
      <c r="E6" t="str" cm="1">
        <f t="array" ref="E6">_xlfn.IFS('União de todos'!K8&gt;0,'União de todos'!K8,'União de todos'!K8&lt;0,-'União de todos'!K8,'União de todos'!K8=0,"")</f>
        <v/>
      </c>
      <c r="F6" cm="1">
        <f t="array" ref="F6">_xlfn.IFS('União de todos'!L8&gt;0,'União de todos'!L8,'União de todos'!L8&lt;0,-'União de todos'!L8,'União de todos'!L8=0,"")</f>
        <v>0.63036077777777777</v>
      </c>
      <c r="G6" cm="1">
        <f t="array" ref="G6">_xlfn.IFS('União de todos'!M8&gt;0,'União de todos'!M8,'União de todos'!M8&lt;0,-'União de todos'!M8,'União de todos'!M8=0,"")</f>
        <v>2.8579599999999998</v>
      </c>
      <c r="H6" cm="1">
        <f t="array" ref="H6">_xlfn.IFS('União de todos'!N8&gt;0,'União de todos'!N8,'União de todos'!N8&lt;0,-'União de todos'!N8,'União de todos'!N8=0,"")</f>
        <v>5.5509195000000009</v>
      </c>
      <c r="I6" t="str" cm="1">
        <f t="array" ref="I6">_xlfn.IFS('União de todos'!O8&gt;0,'União de todos'!O8,'União de todos'!O8&lt;0,-'União de todos'!O8,'União de todos'!O8=0,"")</f>
        <v/>
      </c>
      <c r="J6" cm="1">
        <f t="array" ref="J6">_xlfn.IFS('União de todos'!P8&gt;0,'União de todos'!P8,'União de todos'!P8&lt;0,-'União de todos'!P8,'União de todos'!P8=0,"")</f>
        <v>128.66485</v>
      </c>
      <c r="L6">
        <f>LARGE(A1:J51,1)</f>
        <v>621.94600000000003</v>
      </c>
    </row>
    <row r="7" spans="1:16" x14ac:dyDescent="0.3">
      <c r="A7" t="str" cm="1">
        <f t="array" ref="A7">_xlfn.IFS('União de todos'!G9&gt;0,'União de todos'!G9,'União de todos'!G9&lt;0,-'União de todos'!G9,'União de todos'!G9=0,"")</f>
        <v/>
      </c>
      <c r="B7" t="str" cm="1">
        <f t="array" ref="B7">_xlfn.IFS('União de todos'!H9&gt;0,'União de todos'!H9,'União de todos'!H9&lt;0,-'União de todos'!H9,'União de todos'!H9=0,"")</f>
        <v/>
      </c>
      <c r="C7" cm="1">
        <f t="array" ref="C7">_xlfn.IFS('União de todos'!I9&gt;0,'União de todos'!I9,'União de todos'!I9&lt;0,-'União de todos'!I9,'União de todos'!I9=0,"")</f>
        <v>0.64175199999999877</v>
      </c>
      <c r="D7" t="str" cm="1">
        <f t="array" ref="D7">_xlfn.IFS('União de todos'!J9&gt;0,'União de todos'!J9,'União de todos'!J9&lt;0,-'União de todos'!J9,'União de todos'!J9=0,"")</f>
        <v/>
      </c>
      <c r="E7" cm="1">
        <f t="array" ref="E7">_xlfn.IFS('União de todos'!K9&gt;0,'União de todos'!K9,'União de todos'!K9&lt;0,-'União de todos'!K9,'União de todos'!K9=0,"")</f>
        <v>4.0913542705882362</v>
      </c>
      <c r="F7" t="str" cm="1">
        <f t="array" ref="F7">_xlfn.IFS('União de todos'!L9&gt;0,'União de todos'!L9,'União de todos'!L9&lt;0,-'União de todos'!L9,'União de todos'!L9=0,"")</f>
        <v/>
      </c>
      <c r="G7" t="str" cm="1">
        <f t="array" ref="G7">_xlfn.IFS('União de todos'!M9&gt;0,'União de todos'!M9,'União de todos'!M9&lt;0,-'União de todos'!M9,'União de todos'!M9=0,"")</f>
        <v/>
      </c>
      <c r="H7" t="str" cm="1">
        <f t="array" ref="H7">_xlfn.IFS('União de todos'!N9&gt;0,'União de todos'!N9,'União de todos'!N9&lt;0,-'União de todos'!N9,'União de todos'!N9=0,"")</f>
        <v/>
      </c>
      <c r="I7" cm="1">
        <f t="array" ref="I7">_xlfn.IFS('União de todos'!O9&gt;0,'União de todos'!O9,'União de todos'!O9&lt;0,-'União de todos'!O9,'União de todos'!O9=0,"")</f>
        <v>4.7020199490445878</v>
      </c>
      <c r="J7" cm="1">
        <f t="array" ref="J7">_xlfn.IFS('União de todos'!P9&gt;0,'União de todos'!P9,'União de todos'!P9&lt;0,-'União de todos'!P9,'União de todos'!P9=0,"")</f>
        <v>19.032170000000001</v>
      </c>
      <c r="O7" t="s">
        <v>218</v>
      </c>
      <c r="P7">
        <v>-255.0085</v>
      </c>
    </row>
    <row r="8" spans="1:16" x14ac:dyDescent="0.3">
      <c r="A8" cm="1">
        <f t="array" ref="A8">_xlfn.IFS('União de todos'!G10&gt;0,'União de todos'!G10,'União de todos'!G10&lt;0,-'União de todos'!G10,'União de todos'!G10=0,"")</f>
        <v>0.49667053333333339</v>
      </c>
      <c r="B8" t="str" cm="1">
        <f t="array" ref="B8">_xlfn.IFS('União de todos'!H10&gt;0,'União de todos'!H10,'União de todos'!H10&lt;0,-'União de todos'!H10,'União de todos'!H10=0,"")</f>
        <v/>
      </c>
      <c r="C8" t="str" cm="1">
        <f t="array" ref="C8">_xlfn.IFS('União de todos'!I10&gt;0,'União de todos'!I10,'União de todos'!I10&lt;0,-'União de todos'!I10,'União de todos'!I10=0,"")</f>
        <v/>
      </c>
      <c r="D8" t="str" cm="1">
        <f t="array" ref="D8">_xlfn.IFS('União de todos'!J10&gt;0,'União de todos'!J10,'União de todos'!J10&lt;0,-'União de todos'!J10,'União de todos'!J10=0,"")</f>
        <v/>
      </c>
      <c r="E8" t="str" cm="1">
        <f t="array" ref="E8">_xlfn.IFS('União de todos'!K10&gt;0,'União de todos'!K10,'União de todos'!K10&lt;0,-'União de todos'!K10,'União de todos'!K10=0,"")</f>
        <v/>
      </c>
      <c r="F8" cm="1">
        <f t="array" ref="F8">_xlfn.IFS('União de todos'!L10&gt;0,'União de todos'!L10,'União de todos'!L10&lt;0,-'União de todos'!L10,'União de todos'!L10=0,"")</f>
        <v>4.4722000000000005E-2</v>
      </c>
      <c r="G8" t="str" cm="1">
        <f t="array" ref="G8">_xlfn.IFS('União de todos'!M10&gt;0,'União de todos'!M10,'União de todos'!M10&lt;0,-'União de todos'!M10,'União de todos'!M10=0,"")</f>
        <v/>
      </c>
      <c r="H8" cm="1">
        <f t="array" ref="H8">_xlfn.IFS('União de todos'!N10&gt;0,'União de todos'!N10,'União de todos'!N10&lt;0,-'União de todos'!N10,'União de todos'!N10=0,"")</f>
        <v>9.36591855</v>
      </c>
      <c r="I8" t="str" cm="1">
        <f t="array" ref="I8">_xlfn.IFS('União de todos'!O10&gt;0,'União de todos'!O10,'União de todos'!O10&lt;0,-'União de todos'!O10,'União de todos'!O10=0,"")</f>
        <v/>
      </c>
      <c r="J8" t="str" cm="1">
        <f t="array" ref="J8">_xlfn.IFS('União de todos'!P10&gt;0,'União de todos'!P10,'União de todos'!P10&lt;0,-'União de todos'!P10,'União de todos'!P10=0,"")</f>
        <v/>
      </c>
    </row>
    <row r="9" spans="1:16" x14ac:dyDescent="0.3">
      <c r="A9" cm="1">
        <f t="array" ref="A9">_xlfn.IFS('União de todos'!G11&gt;0,'União de todos'!G11,'União de todos'!G11&lt;0,-'União de todos'!G11,'União de todos'!G11=0,"")</f>
        <v>7.0018330000000031</v>
      </c>
      <c r="B9" cm="1">
        <f t="array" ref="B9">_xlfn.IFS('União de todos'!H11&gt;0,'União de todos'!H11,'União de todos'!H11&lt;0,-'União de todos'!H11,'União de todos'!H11=0,"")</f>
        <v>7.8425599999999998</v>
      </c>
      <c r="C9" cm="1">
        <f t="array" ref="C9">_xlfn.IFS('União de todos'!I11&gt;0,'União de todos'!I11,'União de todos'!I11&lt;0,-'União de todos'!I11,'União de todos'!I11=0,"")</f>
        <v>6.5531899999999856</v>
      </c>
      <c r="D9" t="str" cm="1">
        <f t="array" ref="D9">_xlfn.IFS('União de todos'!J11&gt;0,'União de todos'!J11,'União de todos'!J11&lt;0,-'União de todos'!J11,'União de todos'!J11=0,"")</f>
        <v/>
      </c>
      <c r="E9" t="str" cm="1">
        <f t="array" ref="E9">_xlfn.IFS('União de todos'!K11&gt;0,'União de todos'!K11,'União de todos'!K11&lt;0,-'União de todos'!K11,'União de todos'!K11=0,"")</f>
        <v/>
      </c>
      <c r="F9" cm="1">
        <f t="array" ref="F9">_xlfn.IFS('União de todos'!L11&gt;0,'União de todos'!L11,'União de todos'!L11&lt;0,-'União de todos'!L11,'União de todos'!L11=0,"")</f>
        <v>4.5145555555555578E-2</v>
      </c>
      <c r="G9" cm="1">
        <f t="array" ref="G9">_xlfn.IFS('União de todos'!M11&gt;0,'União de todos'!M11,'União de todos'!M11&lt;0,-'União de todos'!M11,'União de todos'!M11=0,"")</f>
        <v>6.5531899999999998</v>
      </c>
      <c r="H9" cm="1">
        <f t="array" ref="H9">_xlfn.IFS('União de todos'!N11&gt;0,'União de todos'!N11,'União de todos'!N11&lt;0,-'União de todos'!N11,'União de todos'!N11=0,"")</f>
        <v>8.8386009200000011</v>
      </c>
      <c r="I9" cm="1">
        <f t="array" ref="I9">_xlfn.IFS('União de todos'!O11&gt;0,'União de todos'!O11,'União de todos'!O11&lt;0,-'União de todos'!O11,'União de todos'!O11=0,"")</f>
        <v>43.535873439490466</v>
      </c>
      <c r="J9" t="str" cm="1">
        <f t="array" ref="J9">_xlfn.IFS('União de todos'!P11&gt;0,'União de todos'!P11,'União de todos'!P11&lt;0,-'União de todos'!P11,'União de todos'!P11=0,"")</f>
        <v/>
      </c>
    </row>
    <row r="10" spans="1:16" x14ac:dyDescent="0.3">
      <c r="A10" t="str" cm="1">
        <f t="array" ref="A10">_xlfn.IFS('União de todos'!G12&gt;0,'União de todos'!G12,'União de todos'!G12&lt;0,-'União de todos'!G12,'União de todos'!G12=0,"")</f>
        <v/>
      </c>
      <c r="B10" t="str" cm="1">
        <f t="array" ref="B10">_xlfn.IFS('União de todos'!H12&gt;0,'União de todos'!H12,'União de todos'!H12&lt;0,-'União de todos'!H12,'União de todos'!H12=0,"")</f>
        <v/>
      </c>
      <c r="C10" cm="1">
        <f t="array" ref="C10">_xlfn.IFS('União de todos'!I12&gt;0,'União de todos'!I12,'União de todos'!I12&lt;0,-'União de todos'!I12,'União de todos'!I12=0,"")</f>
        <v>0.64175199999999877</v>
      </c>
      <c r="D10" t="str" cm="1">
        <f t="array" ref="D10">_xlfn.IFS('União de todos'!J12&gt;0,'União de todos'!J12,'União de todos'!J12&lt;0,-'União de todos'!J12,'União de todos'!J12=0,"")</f>
        <v/>
      </c>
      <c r="E10" t="str" cm="1">
        <f t="array" ref="E10">_xlfn.IFS('União de todos'!K12&gt;0,'União de todos'!K12,'União de todos'!K12&lt;0,-'União de todos'!K12,'União de todos'!K12=0,"")</f>
        <v/>
      </c>
      <c r="F10" t="str" cm="1">
        <f t="array" ref="F10">_xlfn.IFS('União de todos'!L12&gt;0,'União de todos'!L12,'União de todos'!L12&lt;0,-'União de todos'!L12,'União de todos'!L12=0,"")</f>
        <v/>
      </c>
      <c r="G10" t="str" cm="1">
        <f t="array" ref="G10">_xlfn.IFS('União de todos'!M12&gt;0,'União de todos'!M12,'União de todos'!M12&lt;0,-'União de todos'!M12,'União de todos'!M12=0,"")</f>
        <v/>
      </c>
      <c r="H10" t="str" cm="1">
        <f t="array" ref="H10">_xlfn.IFS('União de todos'!N12&gt;0,'União de todos'!N12,'União de todos'!N12&lt;0,-'União de todos'!N12,'União de todos'!N12=0,"")</f>
        <v/>
      </c>
      <c r="I10" t="str" cm="1">
        <f t="array" ref="I10">_xlfn.IFS('União de todos'!O12&gt;0,'União de todos'!O12,'União de todos'!O12&lt;0,-'União de todos'!O12,'União de todos'!O12=0,"")</f>
        <v/>
      </c>
      <c r="J10" t="str" cm="1">
        <f t="array" ref="J10">_xlfn.IFS('União de todos'!P12&gt;0,'União de todos'!P12,'União de todos'!P12&lt;0,-'União de todos'!P12,'União de todos'!P12=0,"")</f>
        <v/>
      </c>
    </row>
    <row r="11" spans="1:16" x14ac:dyDescent="0.3">
      <c r="A11" t="str" cm="1">
        <f t="array" ref="A11">_xlfn.IFS('União de todos'!G13&gt;0,'União de todos'!G13,'União de todos'!G13&lt;0,-'União de todos'!G13,'União de todos'!G13=0,"")</f>
        <v/>
      </c>
      <c r="B11" t="str" cm="1">
        <f t="array" ref="B11">_xlfn.IFS('União de todos'!H13&gt;0,'União de todos'!H13,'União de todos'!H13&lt;0,-'União de todos'!H13,'União de todos'!H13=0,"")</f>
        <v/>
      </c>
      <c r="C11" t="str" cm="1">
        <f t="array" ref="C11">_xlfn.IFS('União de todos'!I13&gt;0,'União de todos'!I13,'União de todos'!I13&lt;0,-'União de todos'!I13,'União de todos'!I13=0,"")</f>
        <v/>
      </c>
      <c r="D11" t="str" cm="1">
        <f t="array" ref="D11">_xlfn.IFS('União de todos'!J13&gt;0,'União de todos'!J13,'União de todos'!J13&lt;0,-'União de todos'!J13,'União de todos'!J13=0,"")</f>
        <v/>
      </c>
      <c r="E11" t="str" cm="1">
        <f t="array" ref="E11">_xlfn.IFS('União de todos'!K13&gt;0,'União de todos'!K13,'União de todos'!K13&lt;0,-'União de todos'!K13,'União de todos'!K13=0,"")</f>
        <v/>
      </c>
      <c r="F11" t="str" cm="1">
        <f t="array" ref="F11">_xlfn.IFS('União de todos'!L13&gt;0,'União de todos'!L13,'União de todos'!L13&lt;0,-'União de todos'!L13,'União de todos'!L13=0,"")</f>
        <v/>
      </c>
      <c r="G11" t="str" cm="1">
        <f t="array" ref="G11">_xlfn.IFS('União de todos'!M13&gt;0,'União de todos'!M13,'União de todos'!M13&lt;0,-'União de todos'!M13,'União de todos'!M13=0,"")</f>
        <v/>
      </c>
      <c r="H11" cm="1">
        <f t="array" ref="H11">_xlfn.IFS('União de todos'!N13&gt;0,'União de todos'!N13,'União de todos'!N13&lt;0,-'União de todos'!N13,'União de todos'!N13=0,"")</f>
        <v>3.4710419999999997</v>
      </c>
      <c r="I11" t="str" cm="1">
        <f t="array" ref="I11">_xlfn.IFS('União de todos'!O13&gt;0,'União de todos'!O13,'União de todos'!O13&lt;0,-'União de todos'!O13,'União de todos'!O13=0,"")</f>
        <v/>
      </c>
      <c r="J11" t="str" cm="1">
        <f t="array" ref="J11">_xlfn.IFS('União de todos'!P13&gt;0,'União de todos'!P13,'União de todos'!P13&lt;0,-'União de todos'!P13,'União de todos'!P13=0,"")</f>
        <v/>
      </c>
    </row>
    <row r="12" spans="1:16" x14ac:dyDescent="0.3">
      <c r="A12" t="str" cm="1">
        <f t="array" ref="A12">_xlfn.IFS('União de todos'!G14&gt;0,'União de todos'!G14,'União de todos'!G14&lt;0,-'União de todos'!G14,'União de todos'!G14=0,"")</f>
        <v/>
      </c>
      <c r="B12" t="str" cm="1">
        <f t="array" ref="B12">_xlfn.IFS('União de todos'!H14&gt;0,'União de todos'!H14,'União de todos'!H14&lt;0,-'União de todos'!H14,'União de todos'!H14=0,"")</f>
        <v/>
      </c>
      <c r="C12" cm="1">
        <f t="array" ref="C12">_xlfn.IFS('União de todos'!I14&gt;0,'União de todos'!I14,'União de todos'!I14&lt;0,-'União de todos'!I14,'União de todos'!I14=0,"")</f>
        <v>3.7518300000000018</v>
      </c>
      <c r="D12" t="str" cm="1">
        <f t="array" ref="D12">_xlfn.IFS('União de todos'!J14&gt;0,'União de todos'!J14,'União de todos'!J14&lt;0,-'União de todos'!J14,'União de todos'!J14=0,"")</f>
        <v/>
      </c>
      <c r="E12" t="str" cm="1">
        <f t="array" ref="E12">_xlfn.IFS('União de todos'!K14&gt;0,'União de todos'!K14,'União de todos'!K14&lt;0,-'União de todos'!K14,'União de todos'!K14=0,"")</f>
        <v/>
      </c>
      <c r="F12" t="str" cm="1">
        <f t="array" ref="F12">_xlfn.IFS('União de todos'!L14&gt;0,'União de todos'!L14,'União de todos'!L14&lt;0,-'União de todos'!L14,'União de todos'!L14=0,"")</f>
        <v/>
      </c>
      <c r="G12" t="str" cm="1">
        <f t="array" ref="G12">_xlfn.IFS('União de todos'!M14&gt;0,'União de todos'!M14,'União de todos'!M14&lt;0,-'União de todos'!M14,'União de todos'!M14=0,"")</f>
        <v/>
      </c>
      <c r="H12" t="str" cm="1">
        <f t="array" ref="H12">_xlfn.IFS('União de todos'!N14&gt;0,'União de todos'!N14,'União de todos'!N14&lt;0,-'União de todos'!N14,'União de todos'!N14=0,"")</f>
        <v/>
      </c>
      <c r="I12" t="str" cm="1">
        <f t="array" ref="I12">_xlfn.IFS('União de todos'!O14&gt;0,'União de todos'!O14,'União de todos'!O14&lt;0,-'União de todos'!O14,'União de todos'!O14=0,"")</f>
        <v/>
      </c>
      <c r="J12" cm="1">
        <f t="array" ref="J12">_xlfn.IFS('União de todos'!P14&gt;0,'União de todos'!P14,'União de todos'!P14&lt;0,-'União de todos'!P14,'União de todos'!P14=0,"")</f>
        <v>9.6942699999999995</v>
      </c>
    </row>
    <row r="13" spans="1:16" x14ac:dyDescent="0.3">
      <c r="A13" t="str" cm="1">
        <f t="array" ref="A13">_xlfn.IFS('União de todos'!G15&gt;0,'União de todos'!G15,'União de todos'!G15&lt;0,-'União de todos'!G15,'União de todos'!G15=0,"")</f>
        <v/>
      </c>
      <c r="B13" t="str" cm="1">
        <f t="array" ref="B13">_xlfn.IFS('União de todos'!H15&gt;0,'União de todos'!H15,'União de todos'!H15&lt;0,-'União de todos'!H15,'União de todos'!H15=0,"")</f>
        <v/>
      </c>
      <c r="C13" cm="1">
        <f t="array" ref="C13">_xlfn.IFS('União de todos'!I15&gt;0,'União de todos'!I15,'União de todos'!I15&lt;0,-'União de todos'!I15,'União de todos'!I15=0,"")</f>
        <v>0.53396999999999895</v>
      </c>
      <c r="D13" t="str" cm="1">
        <f t="array" ref="D13">_xlfn.IFS('União de todos'!J15&gt;0,'União de todos'!J15,'União de todos'!J15&lt;0,-'União de todos'!J15,'União de todos'!J15=0,"")</f>
        <v/>
      </c>
      <c r="E13" cm="1">
        <f t="array" ref="E13">_xlfn.IFS('União de todos'!K15&gt;0,'União de todos'!K15,'União de todos'!K15&lt;0,-'União de todos'!K15,'União de todos'!K15=0,"")</f>
        <v>3.4498333529411771</v>
      </c>
      <c r="F13" t="str" cm="1">
        <f t="array" ref="F13">_xlfn.IFS('União de todos'!L15&gt;0,'União de todos'!L15,'União de todos'!L15&lt;0,-'União de todos'!L15,'União de todos'!L15=0,"")</f>
        <v/>
      </c>
      <c r="G13" t="str" cm="1">
        <f t="array" ref="G13">_xlfn.IFS('União de todos'!M15&gt;0,'União de todos'!M15,'União de todos'!M15&lt;0,-'União de todos'!M15,'União de todos'!M15=0,"")</f>
        <v/>
      </c>
      <c r="H13" t="str" cm="1">
        <f t="array" ref="H13">_xlfn.IFS('União de todos'!N15&gt;0,'União de todos'!N15,'União de todos'!N15&lt;0,-'União de todos'!N15,'União de todos'!N15=0,"")</f>
        <v/>
      </c>
      <c r="I13" cm="1">
        <f t="array" ref="I13">_xlfn.IFS('União de todos'!O15&gt;0,'União de todos'!O15,'União de todos'!O15&lt;0,-'União de todos'!O15,'União de todos'!O15=0,"")</f>
        <v>3.2817214649681485</v>
      </c>
      <c r="J13" cm="1">
        <f t="array" ref="J13">_xlfn.IFS('União de todos'!P15&gt;0,'União de todos'!P15,'União de todos'!P15&lt;0,-'União de todos'!P15,'União de todos'!P15=0,"")</f>
        <v>25.112805000000002</v>
      </c>
    </row>
    <row r="14" spans="1:16" x14ac:dyDescent="0.3">
      <c r="A14" cm="1">
        <f t="array" ref="A14">_xlfn.IFS('União de todos'!G16&gt;0,'União de todos'!G16,'União de todos'!G16&lt;0,-'União de todos'!G16,'União de todos'!G16=0,"")</f>
        <v>0.70387325666666656</v>
      </c>
      <c r="B14" cm="1">
        <f t="array" ref="B14">_xlfn.IFS('União de todos'!H16&gt;0,'União de todos'!H16,'União de todos'!H16&lt;0,-'União de todos'!H16,'União de todos'!H16=0,"")</f>
        <v>5.1480092888888898</v>
      </c>
      <c r="C14" cm="1">
        <f t="array" ref="C14">_xlfn.IFS('União de todos'!I16&gt;0,'União de todos'!I16,'União de todos'!I16&lt;0,-'União de todos'!I16,'União de todos'!I16=0,"")</f>
        <v>4.3279699999999952</v>
      </c>
      <c r="D14" cm="1">
        <f t="array" ref="D14">_xlfn.IFS('União de todos'!J16&gt;0,'União de todos'!J16,'União de todos'!J16&lt;0,-'União de todos'!J16,'União de todos'!J16=0,"")</f>
        <v>22.990425199999997</v>
      </c>
      <c r="E14" cm="1">
        <f t="array" ref="E14">_xlfn.IFS('União de todos'!K16&gt;0,'União de todos'!K16,'União de todos'!K16&lt;0,-'União de todos'!K16,'União de todos'!K16=0,"")</f>
        <v>27.224721529411717</v>
      </c>
      <c r="F14" cm="1">
        <f t="array" ref="F14">_xlfn.IFS('União de todos'!L16&gt;0,'União de todos'!L16,'União de todos'!L16&lt;0,-'União de todos'!L16,'União de todos'!L16=0,"")</f>
        <v>0.21936270000000002</v>
      </c>
      <c r="G14" cm="1">
        <f t="array" ref="G14">_xlfn.IFS('União de todos'!M16&gt;0,'União de todos'!M16,'União de todos'!M16&lt;0,-'União de todos'!M16,'União de todos'!M16=0,"")</f>
        <v>4.3279699999999997</v>
      </c>
      <c r="H14" cm="1">
        <f t="array" ref="H14">_xlfn.IFS('União de todos'!N16&gt;0,'União de todos'!N16,'União de todos'!N16&lt;0,-'União de todos'!N16,'União de todos'!N16=0,"")</f>
        <v>0.72488090000000005</v>
      </c>
      <c r="I14" cm="1">
        <f t="array" ref="I14">_xlfn.IFS('União de todos'!O16&gt;0,'União de todos'!O16,'União de todos'!O16&lt;0,-'União de todos'!O16,'União de todos'!O16=0,"")</f>
        <v>29.465841719745168</v>
      </c>
      <c r="J14" cm="1">
        <f t="array" ref="J14">_xlfn.IFS('União de todos'!P16&gt;0,'União de todos'!P16,'União de todos'!P16&lt;0,-'União de todos'!P16,'União de todos'!P16=0,"")</f>
        <v>45.33475</v>
      </c>
    </row>
    <row r="15" spans="1:16" x14ac:dyDescent="0.3">
      <c r="A15" t="str" cm="1">
        <f t="array" ref="A15">_xlfn.IFS('União de todos'!G17&gt;0,'União de todos'!G17,'União de todos'!G17&lt;0,-'União de todos'!G17,'União de todos'!G17=0,"")</f>
        <v/>
      </c>
      <c r="B15" t="str" cm="1">
        <f t="array" ref="B15">_xlfn.IFS('União de todos'!H17&gt;0,'União de todos'!H17,'União de todos'!H17&lt;0,-'União de todos'!H17,'União de todos'!H17=0,"")</f>
        <v/>
      </c>
      <c r="C15" cm="1">
        <f t="array" ref="C15">_xlfn.IFS('União de todos'!I17&gt;0,'União de todos'!I17,'União de todos'!I17&lt;0,-'União de todos'!I17,'União de todos'!I17=0,"")</f>
        <v>0.55008999999999963</v>
      </c>
      <c r="D15" t="str" cm="1">
        <f t="array" ref="D15">_xlfn.IFS('União de todos'!J17&gt;0,'União de todos'!J17,'União de todos'!J17&lt;0,-'União de todos'!J17,'União de todos'!J17=0,"")</f>
        <v/>
      </c>
      <c r="E15" cm="1">
        <f t="array" ref="E15">_xlfn.IFS('União de todos'!K17&gt;0,'União de todos'!K17,'União de todos'!K17&lt;0,-'União de todos'!K17,'União de todos'!K17=0,"")</f>
        <v>3.5079898823529421</v>
      </c>
      <c r="F15" t="str" cm="1">
        <f t="array" ref="F15">_xlfn.IFS('União de todos'!L17&gt;0,'União de todos'!L17,'União de todos'!L17&lt;0,-'União de todos'!L17,'União de todos'!L17=0,"")</f>
        <v/>
      </c>
      <c r="G15" t="str" cm="1">
        <f t="array" ref="G15">_xlfn.IFS('União de todos'!M17&gt;0,'União de todos'!M17,'União de todos'!M17&lt;0,-'União de todos'!M17,'União de todos'!M17=0,"")</f>
        <v/>
      </c>
      <c r="H15" t="str" cm="1">
        <f t="array" ref="H15">_xlfn.IFS('União de todos'!N17&gt;0,'União de todos'!N17,'União de todos'!N17&lt;0,-'União de todos'!N17,'União de todos'!N17=0,"")</f>
        <v/>
      </c>
      <c r="I15" t="str" cm="1">
        <f t="array" ref="I15">_xlfn.IFS('União de todos'!O17&gt;0,'União de todos'!O17,'União de todos'!O17&lt;0,-'União de todos'!O17,'União de todos'!O17=0,"")</f>
        <v/>
      </c>
      <c r="J15" cm="1">
        <f t="array" ref="J15">_xlfn.IFS('União de todos'!P17&gt;0,'União de todos'!P17,'União de todos'!P17&lt;0,-'União de todos'!P17,'União de todos'!P17=0,"")</f>
        <v>6.5586700000000002</v>
      </c>
    </row>
    <row r="16" spans="1:16" x14ac:dyDescent="0.3">
      <c r="A16" t="str" cm="1">
        <f t="array" ref="A16">_xlfn.IFS('União de todos'!G18&gt;0,'União de todos'!G18,'União de todos'!G18&lt;0,-'União de todos'!G18,'União de todos'!G18=0,"")</f>
        <v/>
      </c>
      <c r="B16" t="str" cm="1">
        <f t="array" ref="B16">_xlfn.IFS('União de todos'!H18&gt;0,'União de todos'!H18,'União de todos'!H18&lt;0,-'União de todos'!H18,'União de todos'!H18=0,"")</f>
        <v/>
      </c>
      <c r="C16" cm="1">
        <f t="array" ref="C16">_xlfn.IFS('União de todos'!I18&gt;0,'União de todos'!I18,'União de todos'!I18&lt;0,-'União de todos'!I18,'União de todos'!I18=0,"")</f>
        <v>3.7518300000000018</v>
      </c>
      <c r="D16" t="str" cm="1">
        <f t="array" ref="D16">_xlfn.IFS('União de todos'!J18&gt;0,'União de todos'!J18,'União de todos'!J18&lt;0,-'União de todos'!J18,'União de todos'!J18=0,"")</f>
        <v/>
      </c>
      <c r="E16" t="str" cm="1">
        <f t="array" ref="E16">_xlfn.IFS('União de todos'!K18&gt;0,'União de todos'!K18,'União de todos'!K18&lt;0,-'União de todos'!K18,'União de todos'!K18=0,"")</f>
        <v/>
      </c>
      <c r="F16" t="str" cm="1">
        <f t="array" ref="F16">_xlfn.IFS('União de todos'!L18&gt;0,'União de todos'!L18,'União de todos'!L18&lt;0,-'União de todos'!L18,'União de todos'!L18=0,"")</f>
        <v/>
      </c>
      <c r="G16" t="str" cm="1">
        <f t="array" ref="G16">_xlfn.IFS('União de todos'!M18&gt;0,'União de todos'!M18,'União de todos'!M18&lt;0,-'União de todos'!M18,'União de todos'!M18=0,"")</f>
        <v/>
      </c>
      <c r="H16" t="str" cm="1">
        <f t="array" ref="H16">_xlfn.IFS('União de todos'!N18&gt;0,'União de todos'!N18,'União de todos'!N18&lt;0,-'União de todos'!N18,'União de todos'!N18=0,"")</f>
        <v/>
      </c>
      <c r="I16" t="str" cm="1">
        <f t="array" ref="I16">_xlfn.IFS('União de todos'!O18&gt;0,'União de todos'!O18,'União de todos'!O18&lt;0,-'União de todos'!O18,'União de todos'!O18=0,"")</f>
        <v/>
      </c>
      <c r="J16" cm="1">
        <f t="array" ref="J16">_xlfn.IFS('União de todos'!P18&gt;0,'União de todos'!P18,'União de todos'!P18&lt;0,-'União de todos'!P18,'União de todos'!P18=0,"")</f>
        <v>9.6942699999999995</v>
      </c>
    </row>
    <row r="17" spans="1:10" x14ac:dyDescent="0.3">
      <c r="A17" cm="1">
        <f t="array" ref="A17">_xlfn.IFS('União de todos'!G19&gt;0,'União de todos'!G19,'União de todos'!G19&lt;0,-'União de todos'!G19,'União de todos'!G19=0,"")</f>
        <v>2.1365162333333325</v>
      </c>
      <c r="B17" cm="1">
        <f t="array" ref="B17">_xlfn.IFS('União de todos'!H19&gt;0,'União de todos'!H19,'União de todos'!H19&lt;0,-'União de todos'!H19,'União de todos'!H19=0,"")</f>
        <v>0.81727277777777774</v>
      </c>
      <c r="C17" cm="1">
        <f t="array" ref="C17">_xlfn.IFS('União de todos'!I19&gt;0,'União de todos'!I19,'União de todos'!I19&lt;0,-'União de todos'!I19,'União de todos'!I19=0,"")</f>
        <v>0.53396999999999895</v>
      </c>
      <c r="D17" t="str" cm="1">
        <f t="array" ref="D17">_xlfn.IFS('União de todos'!J19&gt;0,'União de todos'!J19,'União de todos'!J19&lt;0,-'União de todos'!J19,'União de todos'!J19=0,"")</f>
        <v/>
      </c>
      <c r="E17" t="str" cm="1">
        <f t="array" ref="E17">_xlfn.IFS('União de todos'!K19&gt;0,'União de todos'!K19,'União de todos'!K19&lt;0,-'União de todos'!K19,'União de todos'!K19=0,"")</f>
        <v/>
      </c>
      <c r="F17" cm="1">
        <f t="array" ref="F17">_xlfn.IFS('União de todos'!L19&gt;0,'União de todos'!L19,'União de todos'!L19&lt;0,-'União de todos'!L19,'União de todos'!L19=0,"")</f>
        <v>0.34706188888888889</v>
      </c>
      <c r="G17" cm="1">
        <f t="array" ref="G17">_xlfn.IFS('União de todos'!M19&gt;0,'União de todos'!M19,'União de todos'!M19&lt;0,-'União de todos'!M19,'União de todos'!M19=0,"")</f>
        <v>0.36303099999999999</v>
      </c>
      <c r="H17" cm="1">
        <f t="array" ref="H17">_xlfn.IFS('União de todos'!N19&gt;0,'União de todos'!N19,'União de todos'!N19&lt;0,-'União de todos'!N19,'União de todos'!N19=0,"")</f>
        <v>1.4023979999999996</v>
      </c>
      <c r="I17" t="str" cm="1">
        <f t="array" ref="I17">_xlfn.IFS('União de todos'!O19&gt;0,'União de todos'!O19,'União de todos'!O19&lt;0,-'União de todos'!O19,'União de todos'!O19=0,"")</f>
        <v/>
      </c>
      <c r="J17" cm="1">
        <f t="array" ref="J17">_xlfn.IFS('União de todos'!P19&gt;0,'União de todos'!P19,'União de todos'!P19&lt;0,-'União de todos'!P19,'União de todos'!P19=0,"")</f>
        <v>6.5586700000000002</v>
      </c>
    </row>
    <row r="18" spans="1:10" x14ac:dyDescent="0.3">
      <c r="A18" t="str" cm="1">
        <f t="array" ref="A18">_xlfn.IFS('União de todos'!G20&gt;0,'União de todos'!G20,'União de todos'!G20&lt;0,-'União de todos'!G20,'União de todos'!G20=0,"")</f>
        <v/>
      </c>
      <c r="B18" t="str" cm="1">
        <f t="array" ref="B18">_xlfn.IFS('União de todos'!H20&gt;0,'União de todos'!H20,'União de todos'!H20&lt;0,-'União de todos'!H20,'União de todos'!H20=0,"")</f>
        <v/>
      </c>
      <c r="C18" cm="1">
        <f t="array" ref="C18">_xlfn.IFS('União de todos'!I20&gt;0,'União de todos'!I20,'União de todos'!I20&lt;0,-'União de todos'!I20,'União de todos'!I20=0,"")</f>
        <v>10.314100000000021</v>
      </c>
      <c r="D18" t="str" cm="1">
        <f t="array" ref="D18">_xlfn.IFS('União de todos'!J20&gt;0,'União de todos'!J20,'União de todos'!J20&lt;0,-'União de todos'!J20,'União de todos'!J20=0,"")</f>
        <v/>
      </c>
      <c r="E18" cm="1">
        <f t="array" ref="E18">_xlfn.IFS('União de todos'!K20&gt;0,'União de todos'!K20,'União de todos'!K20&lt;0,-'União de todos'!K20,'União de todos'!K20=0,"")</f>
        <v>64.930267647058812</v>
      </c>
      <c r="F18" t="str" cm="1">
        <f t="array" ref="F18">_xlfn.IFS('União de todos'!L20&gt;0,'União de todos'!L20,'União de todos'!L20&lt;0,-'União de todos'!L20,'União de todos'!L20=0,"")</f>
        <v/>
      </c>
      <c r="G18" t="str" cm="1">
        <f t="array" ref="G18">_xlfn.IFS('União de todos'!M20&gt;0,'União de todos'!M20,'União de todos'!M20&lt;0,-'União de todos'!M20,'União de todos'!M20=0,"")</f>
        <v/>
      </c>
      <c r="H18" t="str" cm="1">
        <f t="array" ref="H18">_xlfn.IFS('União de todos'!N20&gt;0,'União de todos'!N20,'União de todos'!N20&lt;0,-'União de todos'!N20,'União de todos'!N20=0,"")</f>
        <v/>
      </c>
      <c r="I18" cm="1">
        <f t="array" ref="I18">_xlfn.IFS('União de todos'!O20&gt;0,'União de todos'!O20,'União de todos'!O20&lt;0,-'União de todos'!O20,'União de todos'!O20=0,"")</f>
        <v>71.664995541401325</v>
      </c>
      <c r="J18" cm="1">
        <f t="array" ref="J18">_xlfn.IFS('União de todos'!P20&gt;0,'União de todos'!P20,'União de todos'!P20&lt;0,-'União de todos'!P20,'União de todos'!P20=0,"")</f>
        <v>111.53475</v>
      </c>
    </row>
    <row r="19" spans="1:10" x14ac:dyDescent="0.3">
      <c r="A19" cm="1">
        <f t="array" ref="A19">_xlfn.IFS('União de todos'!G21&gt;0,'União de todos'!G21,'União de todos'!G21&lt;0,-'União de todos'!G21,'União de todos'!G21=0,"")</f>
        <v>2.747824233333334</v>
      </c>
      <c r="B19" t="str" cm="1">
        <f t="array" ref="B19">_xlfn.IFS('União de todos'!H21&gt;0,'União de todos'!H21,'União de todos'!H21&lt;0,-'União de todos'!H21,'União de todos'!H21=0,"")</f>
        <v/>
      </c>
      <c r="C19" t="str" cm="1">
        <f t="array" ref="C19">_xlfn.IFS('União de todos'!I21&gt;0,'União de todos'!I21,'União de todos'!I21&lt;0,-'União de todos'!I21,'União de todos'!I21=0,"")</f>
        <v/>
      </c>
      <c r="D19" t="str" cm="1">
        <f t="array" ref="D19">_xlfn.IFS('União de todos'!J21&gt;0,'União de todos'!J21,'União de todos'!J21&lt;0,-'União de todos'!J21,'União de todos'!J21=0,"")</f>
        <v/>
      </c>
      <c r="E19" t="str" cm="1">
        <f t="array" ref="E19">_xlfn.IFS('União de todos'!K21&gt;0,'União de todos'!K21,'União de todos'!K21&lt;0,-'União de todos'!K21,'União de todos'!K21=0,"")</f>
        <v/>
      </c>
      <c r="F19" t="str" cm="1">
        <f t="array" ref="F19">_xlfn.IFS('União de todos'!L21&gt;0,'União de todos'!L21,'União de todos'!L21&lt;0,-'União de todos'!L21,'União de todos'!L21=0,"")</f>
        <v/>
      </c>
      <c r="G19" t="str" cm="1">
        <f t="array" ref="G19">_xlfn.IFS('União de todos'!M21&gt;0,'União de todos'!M21,'União de todos'!M21&lt;0,-'União de todos'!M21,'União de todos'!M21=0,"")</f>
        <v/>
      </c>
      <c r="H19" t="str" cm="1">
        <f t="array" ref="H19">_xlfn.IFS('União de todos'!N21&gt;0,'União de todos'!N21,'União de todos'!N21&lt;0,-'União de todos'!N21,'União de todos'!N21=0,"")</f>
        <v/>
      </c>
      <c r="I19" t="str" cm="1">
        <f t="array" ref="I19">_xlfn.IFS('União de todos'!O21&gt;0,'União de todos'!O21,'União de todos'!O21&lt;0,-'União de todos'!O21,'União de todos'!O21=0,"")</f>
        <v/>
      </c>
      <c r="J19" t="str" cm="1">
        <f t="array" ref="J19">_xlfn.IFS('União de todos'!P21&gt;0,'União de todos'!P21,'União de todos'!P21&lt;0,-'União de todos'!P21,'União de todos'!P21=0,"")</f>
        <v/>
      </c>
    </row>
    <row r="20" spans="1:10" x14ac:dyDescent="0.3">
      <c r="A20" t="str" cm="1">
        <f t="array" ref="A20">_xlfn.IFS('União de todos'!G22&gt;0,'União de todos'!G22,'União de todos'!G22&lt;0,-'União de todos'!G22,'União de todos'!G22=0,"")</f>
        <v/>
      </c>
      <c r="B20" t="str" cm="1">
        <f t="array" ref="B20">_xlfn.IFS('União de todos'!H22&gt;0,'União de todos'!H22,'União de todos'!H22&lt;0,-'União de todos'!H22,'União de todos'!H22=0,"")</f>
        <v/>
      </c>
      <c r="C20" cm="1">
        <f t="array" ref="C20">_xlfn.IFS('União de todos'!I22&gt;0,'União de todos'!I22,'União de todos'!I22&lt;0,-'União de todos'!I22,'União de todos'!I22=0,"")</f>
        <v>3.7518300000000018</v>
      </c>
      <c r="D20" t="str" cm="1">
        <f t="array" ref="D20">_xlfn.IFS('União de todos'!J22&gt;0,'União de todos'!J22,'União de todos'!J22&lt;0,-'União de todos'!J22,'União de todos'!J22=0,"")</f>
        <v/>
      </c>
      <c r="E20" t="str" cm="1">
        <f t="array" ref="E20">_xlfn.IFS('União de todos'!K22&gt;0,'União de todos'!K22,'União de todos'!K22&lt;0,-'União de todos'!K22,'União de todos'!K22=0,"")</f>
        <v/>
      </c>
      <c r="F20" t="str" cm="1">
        <f t="array" ref="F20">_xlfn.IFS('União de todos'!L22&gt;0,'União de todos'!L22,'União de todos'!L22&lt;0,-'União de todos'!L22,'União de todos'!L22=0,"")</f>
        <v/>
      </c>
      <c r="G20" t="str" cm="1">
        <f t="array" ref="G20">_xlfn.IFS('União de todos'!M22&gt;0,'União de todos'!M22,'União de todos'!M22&lt;0,-'União de todos'!M22,'União de todos'!M22=0,"")</f>
        <v/>
      </c>
      <c r="H20" t="str" cm="1">
        <f t="array" ref="H20">_xlfn.IFS('União de todos'!N22&gt;0,'União de todos'!N22,'União de todos'!N22&lt;0,-'União de todos'!N22,'União de todos'!N22=0,"")</f>
        <v/>
      </c>
      <c r="I20" t="str" cm="1">
        <f t="array" ref="I20">_xlfn.IFS('União de todos'!O22&gt;0,'União de todos'!O22,'União de todos'!O22&lt;0,-'União de todos'!O22,'União de todos'!O22=0,"")</f>
        <v/>
      </c>
      <c r="J20" cm="1">
        <f t="array" ref="J20">_xlfn.IFS('União de todos'!P22&gt;0,'União de todos'!P22,'União de todos'!P22&lt;0,-'União de todos'!P22,'União de todos'!P22=0,"")</f>
        <v>9.6942699999999995</v>
      </c>
    </row>
    <row r="21" spans="1:10" x14ac:dyDescent="0.3">
      <c r="A21" t="str" cm="1">
        <f t="array" ref="A21">_xlfn.IFS('União de todos'!G23&gt;0,'União de todos'!G23,'União de todos'!G23&lt;0,-'União de todos'!G23,'União de todos'!G23=0,"")</f>
        <v/>
      </c>
      <c r="B21" t="str" cm="1">
        <f t="array" ref="B21">_xlfn.IFS('União de todos'!H23&gt;0,'União de todos'!H23,'União de todos'!H23&lt;0,-'União de todos'!H23,'União de todos'!H23=0,"")</f>
        <v/>
      </c>
      <c r="C21" t="str" cm="1">
        <f t="array" ref="C21">_xlfn.IFS('União de todos'!I23&gt;0,'União de todos'!I23,'União de todos'!I23&lt;0,-'União de todos'!I23,'União de todos'!I23=0,"")</f>
        <v/>
      </c>
      <c r="D21" t="str" cm="1">
        <f t="array" ref="D21">_xlfn.IFS('União de todos'!J23&gt;0,'União de todos'!J23,'União de todos'!J23&lt;0,-'União de todos'!J23,'União de todos'!J23=0,"")</f>
        <v/>
      </c>
      <c r="E21" t="str" cm="1">
        <f t="array" ref="E21">_xlfn.IFS('União de todos'!K23&gt;0,'União de todos'!K23,'União de todos'!K23&lt;0,-'União de todos'!K23,'União de todos'!K23=0,"")</f>
        <v/>
      </c>
      <c r="F21" t="str" cm="1">
        <f t="array" ref="F21">_xlfn.IFS('União de todos'!L23&gt;0,'União de todos'!L23,'União de todos'!L23&lt;0,-'União de todos'!L23,'União de todos'!L23=0,"")</f>
        <v/>
      </c>
      <c r="G21" t="str" cm="1">
        <f t="array" ref="G21">_xlfn.IFS('União de todos'!M23&gt;0,'União de todos'!M23,'União de todos'!M23&lt;0,-'União de todos'!M23,'União de todos'!M23=0,"")</f>
        <v/>
      </c>
      <c r="H21" t="str" cm="1">
        <f t="array" ref="H21">_xlfn.IFS('União de todos'!N23&gt;0,'União de todos'!N23,'União de todos'!N23&lt;0,-'União de todos'!N23,'União de todos'!N23=0,"")</f>
        <v/>
      </c>
      <c r="I21" t="str" cm="1">
        <f t="array" ref="I21">_xlfn.IFS('União de todos'!O23&gt;0,'União de todos'!O23,'União de todos'!O23&lt;0,-'União de todos'!O23,'União de todos'!O23=0,"")</f>
        <v/>
      </c>
      <c r="J21" cm="1">
        <f t="array" ref="J21">_xlfn.IFS('União de todos'!P23&gt;0,'União de todos'!P23,'União de todos'!P23&lt;0,-'União de todos'!P23,'União de todos'!P23=0,"")</f>
        <v>194.82335</v>
      </c>
    </row>
    <row r="22" spans="1:10" x14ac:dyDescent="0.3">
      <c r="A22" t="str" cm="1">
        <f t="array" ref="A22">_xlfn.IFS('União de todos'!G24&gt;0,'União de todos'!G24,'União de todos'!G24&lt;0,-'União de todos'!G24,'União de todos'!G24=0,"")</f>
        <v/>
      </c>
      <c r="B22" t="str" cm="1">
        <f t="array" ref="B22">_xlfn.IFS('União de todos'!H24&gt;0,'União de todos'!H24,'União de todos'!H24&lt;0,-'União de todos'!H24,'União de todos'!H24=0,"")</f>
        <v/>
      </c>
      <c r="C22" cm="1">
        <f t="array" ref="C22">_xlfn.IFS('União de todos'!I24&gt;0,'União de todos'!I24,'União de todos'!I24&lt;0,-'União de todos'!I24,'União de todos'!I24=0,"")</f>
        <v>0.64175199999999877</v>
      </c>
      <c r="D22" t="str" cm="1">
        <f t="array" ref="D22">_xlfn.IFS('União de todos'!J24&gt;0,'União de todos'!J24,'União de todos'!J24&lt;0,-'União de todos'!J24,'União de todos'!J24=0,"")</f>
        <v/>
      </c>
      <c r="E22" cm="1">
        <f t="array" ref="E22">_xlfn.IFS('União de todos'!K24&gt;0,'União de todos'!K24,'União de todos'!K24&lt;0,-'União de todos'!K24,'União de todos'!K24=0,"")</f>
        <v>4.0913542705882362</v>
      </c>
      <c r="F22" t="str" cm="1">
        <f t="array" ref="F22">_xlfn.IFS('União de todos'!L24&gt;0,'União de todos'!L24,'União de todos'!L24&lt;0,-'União de todos'!L24,'União de todos'!L24=0,"")</f>
        <v/>
      </c>
      <c r="G22" t="str" cm="1">
        <f t="array" ref="G22">_xlfn.IFS('União de todos'!M24&gt;0,'União de todos'!M24,'União de todos'!M24&lt;0,-'União de todos'!M24,'União de todos'!M24=0,"")</f>
        <v/>
      </c>
      <c r="H22" t="str" cm="1">
        <f t="array" ref="H22">_xlfn.IFS('União de todos'!N24&gt;0,'União de todos'!N24,'União de todos'!N24&lt;0,-'União de todos'!N24,'União de todos'!N24=0,"")</f>
        <v/>
      </c>
      <c r="I22" cm="1">
        <f t="array" ref="I22">_xlfn.IFS('União de todos'!O24&gt;0,'União de todos'!O24,'União de todos'!O24&lt;0,-'União de todos'!O24,'União de todos'!O24=0,"")</f>
        <v>4.7020199490445878</v>
      </c>
      <c r="J22" cm="1">
        <f t="array" ref="J22">_xlfn.IFS('União de todos'!P24&gt;0,'União de todos'!P24,'União de todos'!P24&lt;0,-'União de todos'!P24,'União de todos'!P24=0,"")</f>
        <v>19.032170000000001</v>
      </c>
    </row>
    <row r="23" spans="1:10" x14ac:dyDescent="0.3">
      <c r="A23" cm="1">
        <f t="array" ref="A23">_xlfn.IFS('União de todos'!G25&gt;0,'União de todos'!G25,'União de todos'!G25&lt;0,-'União de todos'!G25,'União de todos'!G25=0,"")</f>
        <v>6.9228793333333316</v>
      </c>
      <c r="B23" t="str" cm="1">
        <f t="array" ref="B23">_xlfn.IFS('União de todos'!H25&gt;0,'União de todos'!H25,'União de todos'!H25&lt;0,-'União de todos'!H25,'União de todos'!H25=0,"")</f>
        <v/>
      </c>
      <c r="C23" cm="1">
        <f t="array" ref="C23">_xlfn.IFS('União de todos'!I25&gt;0,'União de todos'!I25,'União de todos'!I25&lt;0,-'União de todos'!I25,'União de todos'!I25=0,"")</f>
        <v>10.314100000000021</v>
      </c>
      <c r="D23" t="str" cm="1">
        <f t="array" ref="D23">_xlfn.IFS('União de todos'!J25&gt;0,'União de todos'!J25,'União de todos'!J25&lt;0,-'União de todos'!J25,'União de todos'!J25=0,"")</f>
        <v/>
      </c>
      <c r="E23" cm="1">
        <f t="array" ref="E23">_xlfn.IFS('União de todos'!K25&gt;0,'União de todos'!K25,'União de todos'!K25&lt;0,-'União de todos'!K25,'União de todos'!K25=0,"")</f>
        <v>64.930267647058812</v>
      </c>
      <c r="F23" t="str" cm="1">
        <f t="array" ref="F23">_xlfn.IFS('União de todos'!L25&gt;0,'União de todos'!L25,'União de todos'!L25&lt;0,-'União de todos'!L25,'União de todos'!L25=0,"")</f>
        <v/>
      </c>
      <c r="G23" t="str" cm="1">
        <f t="array" ref="G23">_xlfn.IFS('União de todos'!M25&gt;0,'União de todos'!M25,'União de todos'!M25&lt;0,-'União de todos'!M25,'União de todos'!M25=0,"")</f>
        <v/>
      </c>
      <c r="H23" cm="1">
        <f t="array" ref="H23">_xlfn.IFS('União de todos'!N25&gt;0,'União de todos'!N25,'União de todos'!N25&lt;0,-'União de todos'!N25,'União de todos'!N25=0,"")</f>
        <v>7.2377182399999995</v>
      </c>
      <c r="I23" cm="1">
        <f t="array" ref="I23">_xlfn.IFS('União de todos'!O25&gt;0,'União de todos'!O25,'União de todos'!O25&lt;0,-'União de todos'!O25,'União de todos'!O25=0,"")</f>
        <v>71.664995541401325</v>
      </c>
      <c r="J23" cm="1">
        <f t="array" ref="J23">_xlfn.IFS('União de todos'!P25&gt;0,'União de todos'!P25,'União de todos'!P25&lt;0,-'União de todos'!P25,'União de todos'!P25=0,"")</f>
        <v>111.53475</v>
      </c>
    </row>
    <row r="24" spans="1:10" x14ac:dyDescent="0.3">
      <c r="A24" cm="1">
        <f t="array" ref="A24">_xlfn.IFS('União de todos'!G26&gt;0,'União de todos'!G26,'União de todos'!G26&lt;0,-'União de todos'!G26,'União de todos'!G26=0,"")</f>
        <v>7.0018330000000031</v>
      </c>
      <c r="B24" cm="1">
        <f t="array" ref="B24">_xlfn.IFS('União de todos'!H26&gt;0,'União de todos'!H26,'União de todos'!H26&lt;0,-'União de todos'!H26,'União de todos'!H26=0,"")</f>
        <v>7.8425599999999998</v>
      </c>
      <c r="C24" cm="1">
        <f t="array" ref="C24">_xlfn.IFS('União de todos'!I26&gt;0,'União de todos'!I26,'União de todos'!I26&lt;0,-'União de todos'!I26,'União de todos'!I26=0,"")</f>
        <v>6.5531899999999856</v>
      </c>
      <c r="D24" t="str" cm="1">
        <f t="array" ref="D24">_xlfn.IFS('União de todos'!J26&gt;0,'União de todos'!J26,'União de todos'!J26&lt;0,-'União de todos'!J26,'União de todos'!J26=0,"")</f>
        <v/>
      </c>
      <c r="E24" t="str" cm="1">
        <f t="array" ref="E24">_xlfn.IFS('União de todos'!K26&gt;0,'União de todos'!K26,'União de todos'!K26&lt;0,-'União de todos'!K26,'União de todos'!K26=0,"")</f>
        <v/>
      </c>
      <c r="F24" cm="1">
        <f t="array" ref="F24">_xlfn.IFS('União de todos'!L26&gt;0,'União de todos'!L26,'União de todos'!L26&lt;0,-'União de todos'!L26,'União de todos'!L26=0,"")</f>
        <v>4.5145555555555578E-2</v>
      </c>
      <c r="G24" cm="1">
        <f t="array" ref="G24">_xlfn.IFS('União de todos'!M26&gt;0,'União de todos'!M26,'União de todos'!M26&lt;0,-'União de todos'!M26,'União de todos'!M26=0,"")</f>
        <v>2.5060199999999999</v>
      </c>
      <c r="H24" cm="1">
        <f t="array" ref="H24">_xlfn.IFS('União de todos'!N26&gt;0,'União de todos'!N26,'União de todos'!N26&lt;0,-'União de todos'!N26,'União de todos'!N26=0,"")</f>
        <v>4.1916173000000008</v>
      </c>
      <c r="I24" cm="1">
        <f t="array" ref="I24">_xlfn.IFS('União de todos'!O26&gt;0,'União de todos'!O26,'União de todos'!O26&lt;0,-'União de todos'!O26,'União de todos'!O26=0,"")</f>
        <v>43.535873439490466</v>
      </c>
      <c r="J24" t="str" cm="1">
        <f t="array" ref="J24">_xlfn.IFS('União de todos'!P26&gt;0,'União de todos'!P26,'União de todos'!P26&lt;0,-'União de todos'!P26,'União de todos'!P26=0,"")</f>
        <v/>
      </c>
    </row>
    <row r="25" spans="1:10" x14ac:dyDescent="0.3">
      <c r="A25" t="str" cm="1">
        <f t="array" ref="A25">_xlfn.IFS('União de todos'!G27&gt;0,'União de todos'!G27,'União de todos'!G27&lt;0,-'União de todos'!G27,'União de todos'!G27=0,"")</f>
        <v/>
      </c>
      <c r="B25" t="str" cm="1">
        <f t="array" ref="B25">_xlfn.IFS('União de todos'!H27&gt;0,'União de todos'!H27,'União de todos'!H27&lt;0,-'União de todos'!H27,'União de todos'!H27=0,"")</f>
        <v/>
      </c>
      <c r="C25" cm="1">
        <f t="array" ref="C25">_xlfn.IFS('União de todos'!I27&gt;0,'União de todos'!I27,'União de todos'!I27&lt;0,-'União de todos'!I27,'União de todos'!I27=0,"")</f>
        <v>0.53396999999999895</v>
      </c>
      <c r="D25" t="str" cm="1">
        <f t="array" ref="D25">_xlfn.IFS('União de todos'!J27&gt;0,'União de todos'!J27,'União de todos'!J27&lt;0,-'União de todos'!J27,'União de todos'!J27=0,"")</f>
        <v/>
      </c>
      <c r="E25" t="str" cm="1">
        <f t="array" ref="E25">_xlfn.IFS('União de todos'!K27&gt;0,'União de todos'!K27,'União de todos'!K27&lt;0,-'União de todos'!K27,'União de todos'!K27=0,"")</f>
        <v/>
      </c>
      <c r="F25" t="str" cm="1">
        <f t="array" ref="F25">_xlfn.IFS('União de todos'!L27&gt;0,'União de todos'!L27,'União de todos'!L27&lt;0,-'União de todos'!L27,'União de todos'!L27=0,"")</f>
        <v/>
      </c>
      <c r="G25" t="str" cm="1">
        <f t="array" ref="G25">_xlfn.IFS('União de todos'!M27&gt;0,'União de todos'!M27,'União de todos'!M27&lt;0,-'União de todos'!M27,'União de todos'!M27=0,"")</f>
        <v/>
      </c>
      <c r="H25" t="str" cm="1">
        <f t="array" ref="H25">_xlfn.IFS('União de todos'!N27&gt;0,'União de todos'!N27,'União de todos'!N27&lt;0,-'União de todos'!N27,'União de todos'!N27=0,"")</f>
        <v/>
      </c>
      <c r="I25" t="str" cm="1">
        <f t="array" ref="I25">_xlfn.IFS('União de todos'!O27&gt;0,'União de todos'!O27,'União de todos'!O27&lt;0,-'União de todos'!O27,'União de todos'!O27=0,"")</f>
        <v/>
      </c>
      <c r="J25" cm="1">
        <f t="array" ref="J25">_xlfn.IFS('União de todos'!P27&gt;0,'União de todos'!P27,'União de todos'!P27&lt;0,-'União de todos'!P27,'União de todos'!P27=0,"")</f>
        <v>6.5586700000000002</v>
      </c>
    </row>
    <row r="26" spans="1:10" x14ac:dyDescent="0.3">
      <c r="A26" cm="1">
        <f t="array" ref="A26">_xlfn.IFS('União de todos'!G28&gt;0,'União de todos'!G28,'União de todos'!G28&lt;0,-'União de todos'!G28,'União de todos'!G28=0,"")</f>
        <v>1.5505136999999998</v>
      </c>
      <c r="B26" t="str" cm="1">
        <f t="array" ref="B26">_xlfn.IFS('União de todos'!H28&gt;0,'União de todos'!H28,'União de todos'!H28&lt;0,-'União de todos'!H28,'União de todos'!H28=0,"")</f>
        <v/>
      </c>
      <c r="C26" t="str" cm="1">
        <f t="array" ref="C26">_xlfn.IFS('União de todos'!I28&gt;0,'União de todos'!I28,'União de todos'!I28&lt;0,-'União de todos'!I28,'União de todos'!I28=0,"")</f>
        <v/>
      </c>
      <c r="D26" t="str" cm="1">
        <f t="array" ref="D26">_xlfn.IFS('União de todos'!J28&gt;0,'União de todos'!J28,'União de todos'!J28&lt;0,-'União de todos'!J28,'União de todos'!J28=0,"")</f>
        <v/>
      </c>
      <c r="E26" t="str" cm="1">
        <f t="array" ref="E26">_xlfn.IFS('União de todos'!K28&gt;0,'União de todos'!K28,'União de todos'!K28&lt;0,-'União de todos'!K28,'União de todos'!K28=0,"")</f>
        <v/>
      </c>
      <c r="F26" t="str" cm="1">
        <f t="array" ref="F26">_xlfn.IFS('União de todos'!L28&gt;0,'União de todos'!L28,'União de todos'!L28&lt;0,-'União de todos'!L28,'União de todos'!L28=0,"")</f>
        <v/>
      </c>
      <c r="G26" t="str" cm="1">
        <f t="array" ref="G26">_xlfn.IFS('União de todos'!M28&gt;0,'União de todos'!M28,'União de todos'!M28&lt;0,-'União de todos'!M28,'União de todos'!M28=0,"")</f>
        <v/>
      </c>
      <c r="H26" cm="1">
        <f t="array" ref="H26">_xlfn.IFS('União de todos'!N28&gt;0,'União de todos'!N28,'União de todos'!N28&lt;0,-'União de todos'!N28,'União de todos'!N28=0,"")</f>
        <v>5.2775615</v>
      </c>
      <c r="I26" t="str" cm="1">
        <f t="array" ref="I26">_xlfn.IFS('União de todos'!O28&gt;0,'União de todos'!O28,'União de todos'!O28&lt;0,-'União de todos'!O28,'União de todos'!O28=0,"")</f>
        <v/>
      </c>
      <c r="J26" t="str" cm="1">
        <f t="array" ref="J26">_xlfn.IFS('União de todos'!P28&gt;0,'União de todos'!P28,'União de todos'!P28&lt;0,-'União de todos'!P28,'União de todos'!P28=0,"")</f>
        <v/>
      </c>
    </row>
    <row r="27" spans="1:10" x14ac:dyDescent="0.3">
      <c r="A27" t="str" cm="1">
        <f t="array" ref="A27">_xlfn.IFS('União de todos'!G29&gt;0,'União de todos'!G29,'União de todos'!G29&lt;0,-'União de todos'!G29,'União de todos'!G29=0,"")</f>
        <v/>
      </c>
      <c r="B27" t="str" cm="1">
        <f t="array" ref="B27">_xlfn.IFS('União de todos'!H29&gt;0,'União de todos'!H29,'União de todos'!H29&lt;0,-'União de todos'!H29,'União de todos'!H29=0,"")</f>
        <v/>
      </c>
      <c r="C27" t="str" cm="1">
        <f t="array" ref="C27">_xlfn.IFS('União de todos'!I29&gt;0,'União de todos'!I29,'União de todos'!I29&lt;0,-'União de todos'!I29,'União de todos'!I29=0,"")</f>
        <v/>
      </c>
      <c r="D27" t="str" cm="1">
        <f t="array" ref="D27">_xlfn.IFS('União de todos'!J29&gt;0,'União de todos'!J29,'União de todos'!J29&lt;0,-'União de todos'!J29,'União de todos'!J29=0,"")</f>
        <v/>
      </c>
      <c r="E27" t="str" cm="1">
        <f t="array" ref="E27">_xlfn.IFS('União de todos'!K29&gt;0,'União de todos'!K29,'União de todos'!K29&lt;0,-'União de todos'!K29,'União de todos'!K29=0,"")</f>
        <v/>
      </c>
      <c r="F27" t="str" cm="1">
        <f t="array" ref="F27">_xlfn.IFS('União de todos'!L29&gt;0,'União de todos'!L29,'União de todos'!L29&lt;0,-'União de todos'!L29,'União de todos'!L29=0,"")</f>
        <v/>
      </c>
      <c r="G27" t="str" cm="1">
        <f t="array" ref="G27">_xlfn.IFS('União de todos'!M29&gt;0,'União de todos'!M29,'União de todos'!M29&lt;0,-'União de todos'!M29,'União de todos'!M29=0,"")</f>
        <v/>
      </c>
      <c r="H27" t="str" cm="1">
        <f t="array" ref="H27">_xlfn.IFS('União de todos'!N29&gt;0,'União de todos'!N29,'União de todos'!N29&lt;0,-'União de todos'!N29,'União de todos'!N29=0,"")</f>
        <v/>
      </c>
      <c r="I27" t="str" cm="1">
        <f t="array" ref="I27">_xlfn.IFS('União de todos'!O29&gt;0,'União de todos'!O29,'União de todos'!O29&lt;0,-'União de todos'!O29,'União de todos'!O29=0,"")</f>
        <v/>
      </c>
      <c r="J27" cm="1">
        <f t="array" ref="J27">_xlfn.IFS('União de todos'!P29&gt;0,'União de todos'!P29,'União de todos'!P29&lt;0,-'União de todos'!P29,'União de todos'!P29=0,"")</f>
        <v>9.2770700000000001</v>
      </c>
    </row>
    <row r="28" spans="1:10" x14ac:dyDescent="0.3">
      <c r="A28" cm="1">
        <f t="array" ref="A28">_xlfn.IFS('União de todos'!G30&gt;0,'União de todos'!G30,'União de todos'!G30&lt;0,-'União de todos'!G30,'União de todos'!G30=0,"")</f>
        <v>1.1973127000000006</v>
      </c>
      <c r="B28" t="str" cm="1">
        <f t="array" ref="B28">_xlfn.IFS('União de todos'!H30&gt;0,'União de todos'!H30,'União de todos'!H30&lt;0,-'União de todos'!H30,'União de todos'!H30=0,"")</f>
        <v/>
      </c>
      <c r="C28" t="str" cm="1">
        <f t="array" ref="C28">_xlfn.IFS('União de todos'!I30&gt;0,'União de todos'!I30,'União de todos'!I30&lt;0,-'União de todos'!I30,'União de todos'!I30=0,"")</f>
        <v/>
      </c>
      <c r="D28" t="str" cm="1">
        <f t="array" ref="D28">_xlfn.IFS('União de todos'!J30&gt;0,'União de todos'!J30,'União de todos'!J30&lt;0,-'União de todos'!J30,'União de todos'!J30=0,"")</f>
        <v/>
      </c>
      <c r="E28" t="str" cm="1">
        <f t="array" ref="E28">_xlfn.IFS('União de todos'!K30&gt;0,'União de todos'!K30,'União de todos'!K30&lt;0,-'União de todos'!K30,'União de todos'!K30=0,"")</f>
        <v/>
      </c>
      <c r="F28" t="str" cm="1">
        <f t="array" ref="F28">_xlfn.IFS('União de todos'!L30&gt;0,'União de todos'!L30,'União de todos'!L30&lt;0,-'União de todos'!L30,'União de todos'!L30=0,"")</f>
        <v/>
      </c>
      <c r="G28" t="str" cm="1">
        <f t="array" ref="G28">_xlfn.IFS('União de todos'!M30&gt;0,'União de todos'!M30,'União de todos'!M30&lt;0,-'União de todos'!M30,'União de todos'!M30=0,"")</f>
        <v/>
      </c>
      <c r="H28" cm="1">
        <f t="array" ref="H28">_xlfn.IFS('União de todos'!N30&gt;0,'União de todos'!N30,'União de todos'!N30&lt;0,-'União de todos'!N30,'União de todos'!N30=0,"")</f>
        <v>4.1916173000000008</v>
      </c>
      <c r="I28" t="str" cm="1">
        <f t="array" ref="I28">_xlfn.IFS('União de todos'!O30&gt;0,'União de todos'!O30,'União de todos'!O30&lt;0,-'União de todos'!O30,'União de todos'!O30=0,"")</f>
        <v/>
      </c>
      <c r="J28" cm="1">
        <f t="array" ref="J28">_xlfn.IFS('União de todos'!P30&gt;0,'União de todos'!P30,'União de todos'!P30&lt;0,-'União de todos'!P30,'União de todos'!P30=0,"")</f>
        <v>9.2770700000000001</v>
      </c>
    </row>
    <row r="29" spans="1:10" x14ac:dyDescent="0.3">
      <c r="A29" cm="1">
        <f t="array" ref="A29">_xlfn.IFS('União de todos'!G31&gt;0,'União de todos'!G31,'União de todos'!G31&lt;0,-'União de todos'!G31,'União de todos'!G31=0,"")</f>
        <v>1.1973127000000006</v>
      </c>
      <c r="B29" t="str" cm="1">
        <f t="array" ref="B29">_xlfn.IFS('União de todos'!H31&gt;0,'União de todos'!H31,'União de todos'!H31&lt;0,-'União de todos'!H31,'União de todos'!H31=0,"")</f>
        <v/>
      </c>
      <c r="C29" t="str" cm="1">
        <f t="array" ref="C29">_xlfn.IFS('União de todos'!I31&gt;0,'União de todos'!I31,'União de todos'!I31&lt;0,-'União de todos'!I31,'União de todos'!I31=0,"")</f>
        <v/>
      </c>
      <c r="D29" t="str" cm="1">
        <f t="array" ref="D29">_xlfn.IFS('União de todos'!J31&gt;0,'União de todos'!J31,'União de todos'!J31&lt;0,-'União de todos'!J31,'União de todos'!J31=0,"")</f>
        <v/>
      </c>
      <c r="E29" t="str" cm="1">
        <f t="array" ref="E29">_xlfn.IFS('União de todos'!K31&gt;0,'União de todos'!K31,'União de todos'!K31&lt;0,-'União de todos'!K31,'União de todos'!K31=0,"")</f>
        <v/>
      </c>
      <c r="F29" t="str" cm="1">
        <f t="array" ref="F29">_xlfn.IFS('União de todos'!L31&gt;0,'União de todos'!L31,'União de todos'!L31&lt;0,-'União de todos'!L31,'União de todos'!L31=0,"")</f>
        <v/>
      </c>
      <c r="G29" t="str" cm="1">
        <f t="array" ref="G29">_xlfn.IFS('União de todos'!M31&gt;0,'União de todos'!M31,'União de todos'!M31&lt;0,-'União de todos'!M31,'União de todos'!M31=0,"")</f>
        <v/>
      </c>
      <c r="H29" cm="1">
        <f t="array" ref="H29">_xlfn.IFS('União de todos'!N31&gt;0,'União de todos'!N31,'União de todos'!N31&lt;0,-'União de todos'!N31,'União de todos'!N31=0,"")</f>
        <v>1.6269456000000002</v>
      </c>
      <c r="I29" t="str" cm="1">
        <f t="array" ref="I29">_xlfn.IFS('União de todos'!O31&gt;0,'União de todos'!O31,'União de todos'!O31&lt;0,-'União de todos'!O31,'União de todos'!O31=0,"")</f>
        <v/>
      </c>
      <c r="J29" cm="1">
        <f t="array" ref="J29">_xlfn.IFS('União de todos'!P31&gt;0,'União de todos'!P31,'União de todos'!P31&lt;0,-'União de todos'!P31,'União de todos'!P31=0,"")</f>
        <v>9.2770700000000001</v>
      </c>
    </row>
    <row r="30" spans="1:10" x14ac:dyDescent="0.3">
      <c r="A30" t="str" cm="1">
        <f t="array" ref="A30">_xlfn.IFS('União de todos'!G32&gt;0,'União de todos'!G32,'União de todos'!G32&lt;0,-'União de todos'!G32,'União de todos'!G32=0,"")</f>
        <v/>
      </c>
      <c r="B30" t="str" cm="1">
        <f t="array" ref="B30">_xlfn.IFS('União de todos'!H32&gt;0,'União de todos'!H32,'União de todos'!H32&lt;0,-'União de todos'!H32,'União de todos'!H32=0,"")</f>
        <v/>
      </c>
      <c r="C30" t="str" cm="1">
        <f t="array" ref="C30">_xlfn.IFS('União de todos'!I32&gt;0,'União de todos'!I32,'União de todos'!I32&lt;0,-'União de todos'!I32,'União de todos'!I32=0,"")</f>
        <v/>
      </c>
      <c r="D30" t="str" cm="1">
        <f t="array" ref="D30">_xlfn.IFS('União de todos'!J32&gt;0,'União de todos'!J32,'União de todos'!J32&lt;0,-'União de todos'!J32,'União de todos'!J32=0,"")</f>
        <v/>
      </c>
      <c r="E30" t="str" cm="1">
        <f t="array" ref="E30">_xlfn.IFS('União de todos'!K32&gt;0,'União de todos'!K32,'União de todos'!K32&lt;0,-'União de todos'!K32,'União de todos'!K32=0,"")</f>
        <v/>
      </c>
      <c r="F30" t="str" cm="1">
        <f t="array" ref="F30">_xlfn.IFS('União de todos'!L32&gt;0,'União de todos'!L32,'União de todos'!L32&lt;0,-'União de todos'!L32,'União de todos'!L32=0,"")</f>
        <v/>
      </c>
      <c r="G30" t="str" cm="1">
        <f t="array" ref="G30">_xlfn.IFS('União de todos'!M32&gt;0,'União de todos'!M32,'União de todos'!M32&lt;0,-'União de todos'!M32,'União de todos'!M32=0,"")</f>
        <v/>
      </c>
      <c r="H30" t="str" cm="1">
        <f t="array" ref="H30">_xlfn.IFS('União de todos'!N32&gt;0,'União de todos'!N32,'União de todos'!N32&lt;0,-'União de todos'!N32,'União de todos'!N32=0,"")</f>
        <v/>
      </c>
      <c r="I30" t="str" cm="1">
        <f t="array" ref="I30">_xlfn.IFS('União de todos'!O32&gt;0,'União de todos'!O32,'União de todos'!O32&lt;0,-'União de todos'!O32,'União de todos'!O32=0,"")</f>
        <v/>
      </c>
      <c r="J30" cm="1">
        <f t="array" ref="J30">_xlfn.IFS('União de todos'!P32&gt;0,'União de todos'!P32,'União de todos'!P32&lt;0,-'União de todos'!P32,'União de todos'!P32=0,"")</f>
        <v>19.032170000000001</v>
      </c>
    </row>
    <row r="31" spans="1:10" x14ac:dyDescent="0.3">
      <c r="A31" t="str" cm="1">
        <f t="array" ref="A31">_xlfn.IFS('União de todos'!G33&gt;0,'União de todos'!G33,'União de todos'!G33&lt;0,-'União de todos'!G33,'União de todos'!G33=0,"")</f>
        <v/>
      </c>
      <c r="B31" t="str" cm="1">
        <f t="array" ref="B31">_xlfn.IFS('União de todos'!H33&gt;0,'União de todos'!H33,'União de todos'!H33&lt;0,-'União de todos'!H33,'União de todos'!H33=0,"")</f>
        <v/>
      </c>
      <c r="C31" cm="1">
        <f t="array" ref="C31">_xlfn.IFS('União de todos'!I33&gt;0,'União de todos'!I33,'União de todos'!I33&lt;0,-'União de todos'!I33,'União de todos'!I33=0,"")</f>
        <v>0.55008999999999963</v>
      </c>
      <c r="D31" t="str" cm="1">
        <f t="array" ref="D31">_xlfn.IFS('União de todos'!J33&gt;0,'União de todos'!J33,'União de todos'!J33&lt;0,-'União de todos'!J33,'União de todos'!J33=0,"")</f>
        <v/>
      </c>
      <c r="E31" cm="1">
        <f t="array" ref="E31">_xlfn.IFS('União de todos'!K33&gt;0,'União de todos'!K33,'União de todos'!K33&lt;0,-'União de todos'!K33,'União de todos'!K33=0,"")</f>
        <v>3.5079898823529421</v>
      </c>
      <c r="F31" t="str" cm="1">
        <f t="array" ref="F31">_xlfn.IFS('União de todos'!L33&gt;0,'União de todos'!L33,'União de todos'!L33&lt;0,-'União de todos'!L33,'União de todos'!L33=0,"")</f>
        <v/>
      </c>
      <c r="G31" t="str" cm="1">
        <f t="array" ref="G31">_xlfn.IFS('União de todos'!M33&gt;0,'União de todos'!M33,'União de todos'!M33&lt;0,-'União de todos'!M33,'União de todos'!M33=0,"")</f>
        <v/>
      </c>
      <c r="H31" t="str" cm="1">
        <f t="array" ref="H31">_xlfn.IFS('União de todos'!N33&gt;0,'União de todos'!N33,'União de todos'!N33&lt;0,-'União de todos'!N33,'União de todos'!N33=0,"")</f>
        <v/>
      </c>
      <c r="I31" t="str" cm="1">
        <f t="array" ref="I31">_xlfn.IFS('União de todos'!O33&gt;0,'União de todos'!O33,'União de todos'!O33&lt;0,-'União de todos'!O33,'União de todos'!O33=0,"")</f>
        <v/>
      </c>
      <c r="J31" cm="1">
        <f t="array" ref="J31">_xlfn.IFS('União de todos'!P33&gt;0,'União de todos'!P33,'União de todos'!P33&lt;0,-'União de todos'!P33,'União de todos'!P33=0,"")</f>
        <v>6.5586700000000002</v>
      </c>
    </row>
    <row r="32" spans="1:10" x14ac:dyDescent="0.3">
      <c r="A32" t="str" cm="1">
        <f t="array" ref="A32">_xlfn.IFS('União de todos'!G34&gt;0,'União de todos'!G34,'União de todos'!G34&lt;0,-'União de todos'!G34,'União de todos'!G34=0,"")</f>
        <v/>
      </c>
      <c r="B32" t="str" cm="1">
        <f t="array" ref="B32">_xlfn.IFS('União de todos'!H34&gt;0,'União de todos'!H34,'União de todos'!H34&lt;0,-'União de todos'!H34,'União de todos'!H34=0,"")</f>
        <v/>
      </c>
      <c r="C32" cm="1">
        <f t="array" ref="C32">_xlfn.IFS('União de todos'!I34&gt;0,'União de todos'!I34,'União de todos'!I34&lt;0,-'União de todos'!I34,'União de todos'!I34=0,"")</f>
        <v>1.6119599999999984E-2</v>
      </c>
      <c r="D32" t="str" cm="1">
        <f t="array" ref="D32">_xlfn.IFS('União de todos'!J34&gt;0,'União de todos'!J34,'União de todos'!J34&lt;0,-'União de todos'!J34,'União de todos'!J34=0,"")</f>
        <v/>
      </c>
      <c r="E32" t="str" cm="1">
        <f t="array" ref="E32">_xlfn.IFS('União de todos'!K34&gt;0,'União de todos'!K34,'União de todos'!K34&lt;0,-'União de todos'!K34,'União de todos'!K34=0,"")</f>
        <v/>
      </c>
      <c r="F32" t="str" cm="1">
        <f t="array" ref="F32">_xlfn.IFS('União de todos'!L34&gt;0,'União de todos'!L34,'União de todos'!L34&lt;0,-'União de todos'!L34,'União de todos'!L34=0,"")</f>
        <v/>
      </c>
      <c r="G32" t="str" cm="1">
        <f t="array" ref="G32">_xlfn.IFS('União de todos'!M34&gt;0,'União de todos'!M34,'União de todos'!M34&lt;0,-'União de todos'!M34,'União de todos'!M34=0,"")</f>
        <v/>
      </c>
      <c r="H32" t="str" cm="1">
        <f t="array" ref="H32">_xlfn.IFS('União de todos'!N34&gt;0,'União de todos'!N34,'União de todos'!N34&lt;0,-'União de todos'!N34,'União de todos'!N34=0,"")</f>
        <v/>
      </c>
      <c r="I32" t="str" cm="1">
        <f t="array" ref="I32">_xlfn.IFS('União de todos'!O34&gt;0,'União de todos'!O34,'União de todos'!O34&lt;0,-'União de todos'!O34,'União de todos'!O34=0,"")</f>
        <v/>
      </c>
      <c r="J32" t="str" cm="1">
        <f t="array" ref="J32">_xlfn.IFS('União de todos'!P34&gt;0,'União de todos'!P34,'União de todos'!P34&lt;0,-'União de todos'!P34,'União de todos'!P34=0,"")</f>
        <v/>
      </c>
    </row>
    <row r="33" spans="1:10" x14ac:dyDescent="0.3">
      <c r="A33" t="str" cm="1">
        <f t="array" ref="A33">_xlfn.IFS('União de todos'!G35&gt;0,'União de todos'!G35,'União de todos'!G35&lt;0,-'União de todos'!G35,'União de todos'!G35=0,"")</f>
        <v/>
      </c>
      <c r="B33" t="str" cm="1">
        <f t="array" ref="B33">_xlfn.IFS('União de todos'!H35&gt;0,'União de todos'!H35,'União de todos'!H35&lt;0,-'União de todos'!H35,'União de todos'!H35=0,"")</f>
        <v/>
      </c>
      <c r="C33" cm="1">
        <f t="array" ref="C33">_xlfn.IFS('União de todos'!I35&gt;0,'União de todos'!I35,'União de todos'!I35&lt;0,-'União de todos'!I35,'União de todos'!I35=0,"")</f>
        <v>1.6119599999999984E-2</v>
      </c>
      <c r="D33" t="str" cm="1">
        <f t="array" ref="D33">_xlfn.IFS('União de todos'!J35&gt;0,'União de todos'!J35,'União de todos'!J35&lt;0,-'União de todos'!J35,'União de todos'!J35=0,"")</f>
        <v/>
      </c>
      <c r="E33" t="str" cm="1">
        <f t="array" ref="E33">_xlfn.IFS('União de todos'!K35&gt;0,'União de todos'!K35,'União de todos'!K35&lt;0,-'União de todos'!K35,'União de todos'!K35=0,"")</f>
        <v/>
      </c>
      <c r="F33" t="str" cm="1">
        <f t="array" ref="F33">_xlfn.IFS('União de todos'!L35&gt;0,'União de todos'!L35,'União de todos'!L35&lt;0,-'União de todos'!L35,'União de todos'!L35=0,"")</f>
        <v/>
      </c>
      <c r="G33" t="str" cm="1">
        <f t="array" ref="G33">_xlfn.IFS('União de todos'!M35&gt;0,'União de todos'!M35,'União de todos'!M35&lt;0,-'União de todos'!M35,'União de todos'!M35=0,"")</f>
        <v/>
      </c>
      <c r="H33" t="str" cm="1">
        <f t="array" ref="H33">_xlfn.IFS('União de todos'!N35&gt;0,'União de todos'!N35,'União de todos'!N35&lt;0,-'União de todos'!N35,'União de todos'!N35=0,"")</f>
        <v/>
      </c>
      <c r="I33" t="str" cm="1">
        <f t="array" ref="I33">_xlfn.IFS('União de todos'!O35&gt;0,'União de todos'!O35,'União de todos'!O35&lt;0,-'União de todos'!O35,'União de todos'!O35=0,"")</f>
        <v/>
      </c>
      <c r="J33" t="str" cm="1">
        <f t="array" ref="J33">_xlfn.IFS('União de todos'!P35&gt;0,'União de todos'!P35,'União de todos'!P35&lt;0,-'União de todos'!P35,'União de todos'!P35=0,"")</f>
        <v/>
      </c>
    </row>
    <row r="34" spans="1:10" x14ac:dyDescent="0.3">
      <c r="A34" cm="1">
        <f t="array" ref="A34">_xlfn.IFS('União de todos'!G36&gt;0,'União de todos'!G36,'União de todos'!G36&lt;0,-'União de todos'!G36,'União de todos'!G36=0,"")</f>
        <v>22.367753999999994</v>
      </c>
      <c r="B34" cm="1">
        <f t="array" ref="B34">_xlfn.IFS('União de todos'!H36&gt;0,'União de todos'!H36,'União de todos'!H36&lt;0,-'União de todos'!H36,'União de todos'!H36=0,"")</f>
        <v>10.717773333333334</v>
      </c>
      <c r="C34" cm="1">
        <f t="array" ref="C34">_xlfn.IFS('União de todos'!I36&gt;0,'União de todos'!I36,'União de todos'!I36&lt;0,-'União de todos'!I36,'União de todos'!I36=0,"")</f>
        <v>7.5222199999999937</v>
      </c>
      <c r="D34" cm="1">
        <f t="array" ref="D34">_xlfn.IFS('União de todos'!J36&gt;0,'União de todos'!J36,'União de todos'!J36&lt;0,-'União de todos'!J36,'União de todos'!J36=0,"")</f>
        <v>56.931041818181825</v>
      </c>
      <c r="E34" cm="1">
        <f t="array" ref="E34">_xlfn.IFS('União de todos'!K36&gt;0,'União de todos'!K36,'União de todos'!K36&lt;0,-'União de todos'!K36,'União de todos'!K36=0,"")</f>
        <v>47.956389176470566</v>
      </c>
      <c r="F34" cm="1">
        <f t="array" ref="F34">_xlfn.IFS('União de todos'!L36&gt;0,'União de todos'!L36,'União de todos'!L36&lt;0,-'União de todos'!L36,'União de todos'!L36=0,"")</f>
        <v>3.5483733333333332</v>
      </c>
      <c r="G34" cm="1">
        <f t="array" ref="G34">_xlfn.IFS('União de todos'!M36&gt;0,'União de todos'!M36,'União de todos'!M36&lt;0,-'União de todos'!M36,'União de todos'!M36=0,"")</f>
        <v>5.1141399999999999</v>
      </c>
      <c r="H34" cm="1">
        <f t="array" ref="H34">_xlfn.IFS('União de todos'!N36&gt;0,'União de todos'!N36,'União de todos'!N36&lt;0,-'União de todos'!N36,'União de todos'!N36=0,"")</f>
        <v>2.8957548500000003</v>
      </c>
      <c r="I34" cm="1">
        <f t="array" ref="I34">_xlfn.IFS('União de todos'!O36&gt;0,'União de todos'!O36,'União de todos'!O36&lt;0,-'União de todos'!O36,'União de todos'!O36=0,"")</f>
        <v>55.114243439490458</v>
      </c>
      <c r="J34" cm="1">
        <f t="array" ref="J34">_xlfn.IFS('União de todos'!P36&gt;0,'União de todos'!P36,'União de todos'!P36&lt;0,-'União de todos'!P36,'União de todos'!P36=0,"")</f>
        <v>223.08329999999998</v>
      </c>
    </row>
    <row r="35" spans="1:10" x14ac:dyDescent="0.3">
      <c r="A35" t="str" cm="1">
        <f t="array" ref="A35">_xlfn.IFS('União de todos'!G37&gt;0,'União de todos'!G37,'União de todos'!G37&lt;0,-'União de todos'!G37,'União de todos'!G37=0,"")</f>
        <v/>
      </c>
      <c r="B35" t="str" cm="1">
        <f t="array" ref="B35">_xlfn.IFS('União de todos'!H37&gt;0,'União de todos'!H37,'União de todos'!H37&lt;0,-'União de todos'!H37,'União de todos'!H37=0,"")</f>
        <v/>
      </c>
      <c r="C35" cm="1">
        <f t="array" ref="C35">_xlfn.IFS('União de todos'!I37&gt;0,'União de todos'!I37,'União de todos'!I37&lt;0,-'União de todos'!I37,'União de todos'!I37=0,"")</f>
        <v>5</v>
      </c>
      <c r="D35" t="str" cm="1">
        <f t="array" ref="D35">_xlfn.IFS('União de todos'!J37&gt;0,'União de todos'!J37,'União de todos'!J37&lt;0,-'União de todos'!J37,'União de todos'!J37=0,"")</f>
        <v/>
      </c>
      <c r="E35" cm="1">
        <f t="array" ref="E35">_xlfn.IFS('União de todos'!K37&gt;0,'União de todos'!K37,'União de todos'!K37&lt;0,-'União de todos'!K37,'União de todos'!K37=0,"")</f>
        <v>31.51008294117646</v>
      </c>
      <c r="F35" t="str" cm="1">
        <f t="array" ref="F35">_xlfn.IFS('União de todos'!L37&gt;0,'União de todos'!L37,'União de todos'!L37&lt;0,-'União de todos'!L37,'União de todos'!L37=0,"")</f>
        <v/>
      </c>
      <c r="G35" t="str" cm="1">
        <f t="array" ref="G35">_xlfn.IFS('União de todos'!M37&gt;0,'União de todos'!M37,'União de todos'!M37&lt;0,-'União de todos'!M37,'União de todos'!M37=0,"")</f>
        <v/>
      </c>
      <c r="H35" t="str" cm="1">
        <f t="array" ref="H35">_xlfn.IFS('União de todos'!N37&gt;0,'União de todos'!N37,'União de todos'!N37&lt;0,-'União de todos'!N37,'União de todos'!N37=0,"")</f>
        <v/>
      </c>
      <c r="I35" t="str" cm="1">
        <f t="array" ref="I35">_xlfn.IFS('União de todos'!O37&gt;0,'União de todos'!O37,'União de todos'!O37&lt;0,-'União de todos'!O37,'União de todos'!O37=0,"")</f>
        <v/>
      </c>
      <c r="J35" cm="1">
        <f t="array" ref="J35">_xlfn.IFS('União de todos'!P37&gt;0,'União de todos'!P37,'União de todos'!P37&lt;0,-'União de todos'!P37,'União de todos'!P37=0,"")</f>
        <v>55.509749999999997</v>
      </c>
    </row>
    <row r="36" spans="1:10" x14ac:dyDescent="0.3">
      <c r="A36" t="str" cm="1">
        <f t="array" ref="A36">_xlfn.IFS('União de todos'!G38&gt;0,'União de todos'!G38,'União de todos'!G38&lt;0,-'União de todos'!G38,'União de todos'!G38=0,"")</f>
        <v/>
      </c>
      <c r="B36" cm="1">
        <f t="array" ref="B36">_xlfn.IFS('União de todos'!H38&gt;0,'União de todos'!H38,'União de todos'!H38&lt;0,-'União de todos'!H38,'União de todos'!H38=0,"")</f>
        <v>3.5725917777777778</v>
      </c>
      <c r="C36" cm="1">
        <f t="array" ref="C36">_xlfn.IFS('União de todos'!I38&gt;0,'União de todos'!I38,'União de todos'!I38&lt;0,-'União de todos'!I38,'União de todos'!I38=0,"")</f>
        <v>2.5074099999999953</v>
      </c>
      <c r="D36" t="str" cm="1">
        <f t="array" ref="D36">_xlfn.IFS('União de todos'!J38&gt;0,'União de todos'!J38,'União de todos'!J38&lt;0,-'União de todos'!J38,'União de todos'!J38=0,"")</f>
        <v/>
      </c>
      <c r="E36" cm="1">
        <f t="array" ref="E36">_xlfn.IFS('União de todos'!K38&gt;0,'União de todos'!K38,'União de todos'!K38&lt;0,-'União de todos'!K38,'União de todos'!K38=0,"")</f>
        <v>15.985463411764698</v>
      </c>
      <c r="F36" cm="1">
        <f t="array" ref="F36">_xlfn.IFS('União de todos'!L38&gt;0,'União de todos'!L38,'União de todos'!L38&lt;0,-'União de todos'!L38,'União de todos'!L38=0,"")</f>
        <v>1.1827907777777777</v>
      </c>
      <c r="G36" cm="1">
        <f t="array" ref="G36">_xlfn.IFS('União de todos'!M38&gt;0,'União de todos'!M38,'União de todos'!M38&lt;0,-'União de todos'!M38,'União de todos'!M38=0,"")</f>
        <v>2.8579599999999998</v>
      </c>
      <c r="H36" t="str" cm="1">
        <f t="array" ref="H36">_xlfn.IFS('União de todos'!N38&gt;0,'União de todos'!N38,'União de todos'!N38&lt;0,-'União de todos'!N38,'União de todos'!N38=0,"")</f>
        <v/>
      </c>
      <c r="I36" cm="1">
        <f t="array" ref="I36">_xlfn.IFS('União de todos'!O38&gt;0,'União de todos'!O38,'União de todos'!O38&lt;0,-'União de todos'!O38,'União de todos'!O38=0,"")</f>
        <v>18.371414076433101</v>
      </c>
      <c r="J36" cm="1">
        <f t="array" ref="J36">_xlfn.IFS('União de todos'!P38&gt;0,'União de todos'!P38,'União de todos'!P38&lt;0,-'União de todos'!P38,'União de todos'!P38=0,"")</f>
        <v>74.361099999999993</v>
      </c>
    </row>
    <row r="37" spans="1:10" x14ac:dyDescent="0.3">
      <c r="A37" cm="1">
        <f t="array" ref="A37">_xlfn.IFS('União de todos'!G39&gt;0,'União de todos'!G39,'União de todos'!G39&lt;0,-'União de todos'!G39,'União de todos'!G39=0,"")</f>
        <v>103.821853333333</v>
      </c>
      <c r="B37" cm="1">
        <f t="array" ref="B37">_xlfn.IFS('União de todos'!H39&gt;0,'União de todos'!H39,'União de todos'!H39&lt;0,-'União de todos'!H39,'União de todos'!H39=0,"")</f>
        <v>19.213754444444444</v>
      </c>
      <c r="C37" cm="1">
        <f t="array" ref="C37">_xlfn.IFS('União de todos'!I39&gt;0,'União de todos'!I39,'União de todos'!I39&lt;0,-'União de todos'!I39,'União de todos'!I39=0,"")</f>
        <v>13.507500000000014</v>
      </c>
      <c r="D37" cm="1">
        <f t="array" ref="D37">_xlfn.IFS('União de todos'!J39&gt;0,'União de todos'!J39,'União de todos'!J39&lt;0,-'União de todos'!J39,'União de todos'!J39=0,"")</f>
        <v>83.165031818181831</v>
      </c>
      <c r="E37" cm="1">
        <f t="array" ref="E37">_xlfn.IFS('União de todos'!K39&gt;0,'União de todos'!K39,'União de todos'!K39&lt;0,-'União de todos'!K39,'União de todos'!K39=0,"")</f>
        <v>85.619178823529381</v>
      </c>
      <c r="F37" cm="1">
        <f t="array" ref="F37">_xlfn.IFS('União de todos'!L39&gt;0,'União de todos'!L39,'União de todos'!L39&lt;0,-'União de todos'!L39,'União de todos'!L39=0,"")</f>
        <v>26.333316666666668</v>
      </c>
      <c r="G37" cm="1">
        <f t="array" ref="G37">_xlfn.IFS('União de todos'!M39&gt;0,'União de todos'!M39,'União de todos'!M39&lt;0,-'União de todos'!M39,'União de todos'!M39=0,"")</f>
        <v>18.027699999999999</v>
      </c>
      <c r="H37" cm="1">
        <f t="array" ref="H37">_xlfn.IFS('União de todos'!N39&gt;0,'União de todos'!N39,'União de todos'!N39&lt;0,-'União de todos'!N39,'União de todos'!N39=0,"")</f>
        <v>1.4002630499999997</v>
      </c>
      <c r="I37" cm="1">
        <f t="array" ref="I37">_xlfn.IFS('União de todos'!O39&gt;0,'União de todos'!O39,'União de todos'!O39&lt;0,-'União de todos'!O39,'União de todos'!O39=0,"")</f>
        <v>99.449092356687899</v>
      </c>
      <c r="J37" cm="1">
        <f t="array" ref="J37">_xlfn.IFS('União de todos'!P39&gt;0,'União de todos'!P39,'União de todos'!P39&lt;0,-'União de todos'!P39,'União de todos'!P39=0,"")</f>
        <v>196.48520000000002</v>
      </c>
    </row>
    <row r="38" spans="1:10" x14ac:dyDescent="0.3">
      <c r="A38" cm="1">
        <f t="array" ref="A38">_xlfn.IFS('União de todos'!G40&gt;0,'União de todos'!G40,'União de todos'!G40&lt;0,-'União de todos'!G40,'União de todos'!G40=0,"")</f>
        <v>9.0539007333333306</v>
      </c>
      <c r="B38" cm="1">
        <f t="array" ref="B38">_xlfn.IFS('União de todos'!H40&gt;0,'União de todos'!H40,'União de todos'!H40&lt;0,-'União de todos'!H40,'União de todos'!H40=0,"")</f>
        <v>4.4164276666666673</v>
      </c>
      <c r="C38" cm="1">
        <f t="array" ref="C38">_xlfn.IFS('União de todos'!I40&gt;0,'União de todos'!I40,'União de todos'!I40&lt;0,-'União de todos'!I40,'União de todos'!I40=0,"")</f>
        <v>2.3422199999999984</v>
      </c>
      <c r="D38" cm="1">
        <f t="array" ref="D38">_xlfn.IFS('União de todos'!J40&gt;0,'União de todos'!J40,'União de todos'!J40&lt;0,-'União de todos'!J40,'União de todos'!J40=0,"")</f>
        <v>50.998233181818179</v>
      </c>
      <c r="E38" cm="1">
        <f t="array" ref="E38">_xlfn.IFS('União de todos'!K40&gt;0,'União de todos'!K40,'União de todos'!K40&lt;0,-'União de todos'!K40,'União de todos'!K40=0,"")</f>
        <v>15.555336823529455</v>
      </c>
      <c r="F38" cm="1">
        <f t="array" ref="F38">_xlfn.IFS('União de todos'!L40&gt;0,'União de todos'!L40,'União de todos'!L40&lt;0,-'União de todos'!L40,'União de todos'!L40=0,"")</f>
        <v>1.147794</v>
      </c>
      <c r="G38" cm="1">
        <f t="array" ref="G38">_xlfn.IFS('União de todos'!M40&gt;0,'União de todos'!M40,'União de todos'!M40&lt;0,-'União de todos'!M40,'União de todos'!M40=0,"")</f>
        <v>7.9327100000000002</v>
      </c>
      <c r="H38" cm="1">
        <f t="array" ref="H38">_xlfn.IFS('União de todos'!N40&gt;0,'União de todos'!N40,'União de todos'!N40&lt;0,-'União de todos'!N40,'União de todos'!N40=0,"")</f>
        <v>2.6128070000000001</v>
      </c>
      <c r="I38" cm="1">
        <f t="array" ref="I38">_xlfn.IFS('União de todos'!O40&gt;0,'União de todos'!O40,'União de todos'!O40&lt;0,-'União de todos'!O40,'União de todos'!O40=0,"")</f>
        <v>18.11748547770706</v>
      </c>
      <c r="J38" cm="1">
        <f t="array" ref="J38">_xlfn.IFS('União de todos'!P40&gt;0,'União de todos'!P40,'União de todos'!P40&lt;0,-'União de todos'!P40,'União de todos'!P40=0,"")</f>
        <v>255.0085</v>
      </c>
    </row>
    <row r="39" spans="1:10" x14ac:dyDescent="0.3">
      <c r="A39" cm="1">
        <f t="array" ref="A39">_xlfn.IFS('União de todos'!G41&gt;0,'União de todos'!G41,'União de todos'!G41&lt;0,-'União de todos'!G41,'União de todos'!G41=0,"")</f>
        <v>22.410151493333334</v>
      </c>
      <c r="B39" cm="1">
        <f t="array" ref="B39">_xlfn.IFS('União de todos'!H41&gt;0,'União de todos'!H41,'União de todos'!H41&lt;0,-'União de todos'!H41,'União de todos'!H41=0,"")</f>
        <v>9.8317033333333317</v>
      </c>
      <c r="C39" cm="1">
        <f t="array" ref="C39">_xlfn.IFS('União de todos'!I41&gt;0,'União de todos'!I41,'União de todos'!I41&lt;0,-'União de todos'!I41,'União de todos'!I41=0,"")</f>
        <v>6.5328200000000045</v>
      </c>
      <c r="D39" cm="1">
        <f t="array" ref="D39">_xlfn.IFS('União de todos'!J41&gt;0,'União de todos'!J41,'União de todos'!J41&lt;0,-'União de todos'!J41,'União de todos'!J41=0,"")</f>
        <v>47.143316363636366</v>
      </c>
      <c r="E39" cm="1">
        <f t="array" ref="E39">_xlfn.IFS('União de todos'!K41&gt;0,'União de todos'!K41,'União de todos'!K41&lt;0,-'União de todos'!K41,'União de todos'!K41=0,"")</f>
        <v>41.712671529411693</v>
      </c>
      <c r="F39" cm="1">
        <f t="array" ref="F39">_xlfn.IFS('União de todos'!L41&gt;0,'União de todos'!L41,'União de todos'!L41&lt;0,-'União de todos'!L41,'União de todos'!L41=0,"")</f>
        <v>3.1571200000000004</v>
      </c>
      <c r="G39" cm="1">
        <f t="array" ref="G39">_xlfn.IFS('União de todos'!M41&gt;0,'União de todos'!M41,'União de todos'!M41&lt;0,-'União de todos'!M41,'União de todos'!M41=0,"")</f>
        <v>6.5328200000000001</v>
      </c>
      <c r="H39" cm="1">
        <f t="array" ref="H39">_xlfn.IFS('União de todos'!N41&gt;0,'União de todos'!N41,'União de todos'!N41&lt;0,-'União de todos'!N41,'União de todos'!N41=0,"")</f>
        <v>1.4023979999999996</v>
      </c>
      <c r="I39" cm="1">
        <f t="array" ref="I39">_xlfn.IFS('União de todos'!O41&gt;0,'União de todos'!O41,'União de todos'!O41&lt;0,-'União de todos'!O41,'União de todos'!O41=0,"")</f>
        <v>48.584104585987149</v>
      </c>
      <c r="J39" cm="1">
        <f t="array" ref="J39">_xlfn.IFS('União de todos'!P41&gt;0,'União de todos'!P41,'União de todos'!P41&lt;0,-'União de todos'!P41,'União de todos'!P41=0,"")</f>
        <v>184.46420000000001</v>
      </c>
    </row>
    <row r="40" spans="1:10" x14ac:dyDescent="0.3">
      <c r="A40" cm="1">
        <f t="array" ref="A40">_xlfn.IFS('União de todos'!G42&gt;0,'União de todos'!G42,'União de todos'!G42&lt;0,-'União de todos'!G42,'União de todos'!G42=0,"")</f>
        <v>2.0549167000000002</v>
      </c>
      <c r="B40" t="str" cm="1">
        <f t="array" ref="B40">_xlfn.IFS('União de todos'!H42&gt;0,'União de todos'!H42,'União de todos'!H42&lt;0,-'União de todos'!H42,'União de todos'!H42=0,"")</f>
        <v/>
      </c>
      <c r="C40" cm="1">
        <f t="array" ref="C40">_xlfn.IFS('União de todos'!I42&gt;0,'União de todos'!I42,'União de todos'!I42&lt;0,-'União de todos'!I42,'União de todos'!I42=0,"")</f>
        <v>0.53396999999999895</v>
      </c>
      <c r="D40" t="str" cm="1">
        <f t="array" ref="D40">_xlfn.IFS('União de todos'!J42&gt;0,'União de todos'!J42,'União de todos'!J42&lt;0,-'União de todos'!J42,'União de todos'!J42=0,"")</f>
        <v/>
      </c>
      <c r="E40" cm="1">
        <f t="array" ref="E40">_xlfn.IFS('União de todos'!K42&gt;0,'União de todos'!K42,'União de todos'!K42&lt;0,-'União de todos'!K42,'União de todos'!K42=0,"")</f>
        <v>3.4954438823529417</v>
      </c>
      <c r="F40" t="str" cm="1">
        <f t="array" ref="F40">_xlfn.IFS('União de todos'!L42&gt;0,'União de todos'!L42,'União de todos'!L42&lt;0,-'União de todos'!L42,'União de todos'!L42=0,"")</f>
        <v/>
      </c>
      <c r="G40" t="str" cm="1">
        <f t="array" ref="G40">_xlfn.IFS('União de todos'!M42&gt;0,'União de todos'!M42,'União de todos'!M42&lt;0,-'União de todos'!M42,'União de todos'!M42=0,"")</f>
        <v/>
      </c>
      <c r="H40" cm="1">
        <f t="array" ref="H40">_xlfn.IFS('União de todos'!N42&gt;0,'União de todos'!N42,'União de todos'!N42&lt;0,-'União de todos'!N42,'União de todos'!N42=0,"")</f>
        <v>15.552231000000001</v>
      </c>
      <c r="I40" cm="1">
        <f t="array" ref="I40">_xlfn.IFS('União de todos'!O42&gt;0,'União de todos'!O42,'União de todos'!O42&lt;0,-'União de todos'!O42,'União de todos'!O42=0,"")</f>
        <v>4.0989647770700683</v>
      </c>
      <c r="J40" cm="1">
        <f t="array" ref="J40">_xlfn.IFS('União de todos'!P42&gt;0,'União de todos'!P42,'União de todos'!P42&lt;0,-'União de todos'!P42,'União de todos'!P42=0,"")</f>
        <v>34.389800000000001</v>
      </c>
    </row>
    <row r="41" spans="1:10" x14ac:dyDescent="0.3">
      <c r="A41" t="str" cm="1">
        <f t="array" ref="A41">_xlfn.IFS('União de todos'!G43&gt;0,'União de todos'!G43,'União de todos'!G43&lt;0,-'União de todos'!G43,'União de todos'!G43=0,"")</f>
        <v/>
      </c>
      <c r="B41" t="str" cm="1">
        <f t="array" ref="B41">_xlfn.IFS('União de todos'!H43&gt;0,'União de todos'!H43,'União de todos'!H43&lt;0,-'União de todos'!H43,'União de todos'!H43=0,"")</f>
        <v/>
      </c>
      <c r="C41" t="str" cm="1">
        <f t="array" ref="C41">_xlfn.IFS('União de todos'!I43&gt;0,'União de todos'!I43,'União de todos'!I43&lt;0,-'União de todos'!I43,'União de todos'!I43=0,"")</f>
        <v/>
      </c>
      <c r="D41" t="str" cm="1">
        <f t="array" ref="D41">_xlfn.IFS('União de todos'!J43&gt;0,'União de todos'!J43,'União de todos'!J43&lt;0,-'União de todos'!J43,'União de todos'!J43=0,"")</f>
        <v/>
      </c>
      <c r="E41" t="str" cm="1">
        <f t="array" ref="E41">_xlfn.IFS('União de todos'!K43&gt;0,'União de todos'!K43,'União de todos'!K43&lt;0,-'União de todos'!K43,'União de todos'!K43=0,"")</f>
        <v/>
      </c>
      <c r="F41" t="str" cm="1">
        <f t="array" ref="F41">_xlfn.IFS('União de todos'!L43&gt;0,'União de todos'!L43,'União de todos'!L43&lt;0,-'União de todos'!L43,'União de todos'!L43=0,"")</f>
        <v/>
      </c>
      <c r="G41" t="str" cm="1">
        <f t="array" ref="G41">_xlfn.IFS('União de todos'!M43&gt;0,'União de todos'!M43,'União de todos'!M43&lt;0,-'União de todos'!M43,'União de todos'!M43=0,"")</f>
        <v/>
      </c>
      <c r="H41" t="str" cm="1">
        <f t="array" ref="H41">_xlfn.IFS('União de todos'!N43&gt;0,'União de todos'!N43,'União de todos'!N43&lt;0,-'União de todos'!N43,'União de todos'!N43=0,"")</f>
        <v/>
      </c>
      <c r="I41" t="str" cm="1">
        <f t="array" ref="I41">_xlfn.IFS('União de todos'!O43&gt;0,'União de todos'!O43,'União de todos'!O43&lt;0,-'União de todos'!O43,'União de todos'!O43=0,"")</f>
        <v/>
      </c>
      <c r="J41" t="str" cm="1">
        <f t="array" ref="J41">_xlfn.IFS('União de todos'!P43&gt;0,'União de todos'!P43,'União de todos'!P43&lt;0,-'União de todos'!P43,'União de todos'!P43=0,"")</f>
        <v/>
      </c>
    </row>
    <row r="42" spans="1:10" x14ac:dyDescent="0.3">
      <c r="A42" t="str" cm="1">
        <f t="array" ref="A42">_xlfn.IFS('União de todos'!G44&gt;0,'União de todos'!G44,'União de todos'!G44&lt;0,-'União de todos'!G44,'União de todos'!G44=0,"")</f>
        <v/>
      </c>
      <c r="B42" t="str" cm="1">
        <f t="array" ref="B42">_xlfn.IFS('União de todos'!H44&gt;0,'União de todos'!H44,'União de todos'!H44&lt;0,-'União de todos'!H44,'União de todos'!H44=0,"")</f>
        <v/>
      </c>
      <c r="C42" t="str" cm="1">
        <f t="array" ref="C42">_xlfn.IFS('União de todos'!I44&gt;0,'União de todos'!I44,'União de todos'!I44&lt;0,-'União de todos'!I44,'União de todos'!I44=0,"")</f>
        <v/>
      </c>
      <c r="D42" t="str" cm="1">
        <f t="array" ref="D42">_xlfn.IFS('União de todos'!J44&gt;0,'União de todos'!J44,'União de todos'!J44&lt;0,-'União de todos'!J44,'União de todos'!J44=0,"")</f>
        <v/>
      </c>
      <c r="E42" t="str" cm="1">
        <f t="array" ref="E42">_xlfn.IFS('União de todos'!K44&gt;0,'União de todos'!K44,'União de todos'!K44&lt;0,-'União de todos'!K44,'União de todos'!K44=0,"")</f>
        <v/>
      </c>
      <c r="F42" t="str" cm="1">
        <f t="array" ref="F42">_xlfn.IFS('União de todos'!L44&gt;0,'União de todos'!L44,'União de todos'!L44&lt;0,-'União de todos'!L44,'União de todos'!L44=0,"")</f>
        <v/>
      </c>
      <c r="G42" t="str" cm="1">
        <f t="array" ref="G42">_xlfn.IFS('União de todos'!M44&gt;0,'União de todos'!M44,'União de todos'!M44&lt;0,-'União de todos'!M44,'União de todos'!M44=0,"")</f>
        <v/>
      </c>
      <c r="H42" t="str" cm="1">
        <f t="array" ref="H42">_xlfn.IFS('União de todos'!N44&gt;0,'União de todos'!N44,'União de todos'!N44&lt;0,-'União de todos'!N44,'União de todos'!N44=0,"")</f>
        <v/>
      </c>
      <c r="I42" t="str" cm="1">
        <f t="array" ref="I42">_xlfn.IFS('União de todos'!O44&gt;0,'União de todos'!O44,'União de todos'!O44&lt;0,-'União de todos'!O44,'União de todos'!O44=0,"")</f>
        <v/>
      </c>
      <c r="J42" cm="1">
        <f t="array" ref="J42">_xlfn.IFS('União de todos'!P44&gt;0,'União de todos'!P44,'União de todos'!P44&lt;0,-'União de todos'!P44,'União de todos'!P44=0,"")</f>
        <v>194.82335</v>
      </c>
    </row>
    <row r="43" spans="1:10" x14ac:dyDescent="0.3">
      <c r="A43" t="str" cm="1">
        <f t="array" ref="A43">_xlfn.IFS('União de todos'!G45&gt;0,'União de todos'!G45,'União de todos'!G45&lt;0,-'União de todos'!G45,'União de todos'!G45=0,"")</f>
        <v/>
      </c>
      <c r="B43" cm="1">
        <f t="array" ref="B43">_xlfn.IFS('União de todos'!H45&gt;0,'União de todos'!H45,'União de todos'!H45&lt;0,-'União de todos'!H45,'União de todos'!H45=0,"")</f>
        <v>4.2591166666666673</v>
      </c>
      <c r="C43" cm="1">
        <f t="array" ref="C43">_xlfn.IFS('União de todos'!I45&gt;0,'União de todos'!I45,'União de todos'!I45&lt;0,-'União de todos'!I45,'União de todos'!I45=0,"")</f>
        <v>2.8710199999999948</v>
      </c>
      <c r="D43" t="str" cm="1">
        <f t="array" ref="D43">_xlfn.IFS('União de todos'!J45&gt;0,'União de todos'!J45,'União de todos'!J45&lt;0,-'União de todos'!J45,'União de todos'!J45=0,"")</f>
        <v/>
      </c>
      <c r="E43" cm="1">
        <f t="array" ref="E43">_xlfn.IFS('União de todos'!K45&gt;0,'União de todos'!K45,'União de todos'!K45&lt;0,-'União de todos'!K45,'União de todos'!K45=0,"")</f>
        <v>18.303572705882416</v>
      </c>
      <c r="F43" t="str" cm="1">
        <f t="array" ref="F43">_xlfn.IFS('União de todos'!L45&gt;0,'União de todos'!L45,'União de todos'!L45&lt;0,-'União de todos'!L45,'União de todos'!L45=0,"")</f>
        <v/>
      </c>
      <c r="G43" t="str" cm="1">
        <f t="array" ref="G43">_xlfn.IFS('União de todos'!M45&gt;0,'União de todos'!M45,'União de todos'!M45&lt;0,-'União de todos'!M45,'União de todos'!M45=0,"")</f>
        <v/>
      </c>
      <c r="H43" t="str" cm="1">
        <f t="array" ref="H43">_xlfn.IFS('União de todos'!N45&gt;0,'União de todos'!N45,'União de todos'!N45&lt;0,-'União de todos'!N45,'União de todos'!N45=0,"")</f>
        <v/>
      </c>
      <c r="I43" cm="1">
        <f t="array" ref="I43">_xlfn.IFS('União de todos'!O45&gt;0,'União de todos'!O45,'União de todos'!O45&lt;0,-'União de todos'!O45,'União de todos'!O45=0,"")</f>
        <v>21.800336433121092</v>
      </c>
      <c r="J43" cm="1">
        <f t="array" ref="J43">_xlfn.IFS('União de todos'!P45&gt;0,'União de todos'!P45,'União de todos'!P45&lt;0,-'União de todos'!P45,'União de todos'!P45=0,"")</f>
        <v>85.144450000000006</v>
      </c>
    </row>
    <row r="44" spans="1:10" x14ac:dyDescent="0.3">
      <c r="A44" t="str" cm="1">
        <f t="array" ref="A44">_xlfn.IFS('União de todos'!G46&gt;0,'União de todos'!G46,'União de todos'!G46&lt;0,-'União de todos'!G46,'União de todos'!G46=0,"")</f>
        <v/>
      </c>
      <c r="B44" cm="1">
        <f t="array" ref="B44">_xlfn.IFS('União de todos'!H46&gt;0,'União de todos'!H46,'União de todos'!H46&lt;0,-'União de todos'!H46,'União de todos'!H46=0,"")</f>
        <v>4.0797312222222226</v>
      </c>
      <c r="C44" cm="1">
        <f t="array" ref="C44">_xlfn.IFS('União de todos'!I46&gt;0,'União de todos'!I46,'União de todos'!I46&lt;0,-'União de todos'!I46,'União de todos'!I46=0,"")</f>
        <v>2.8710199999999948</v>
      </c>
      <c r="D44" t="str" cm="1">
        <f t="array" ref="D44">_xlfn.IFS('União de todos'!J46&gt;0,'União de todos'!J46,'União de todos'!J46&lt;0,-'União de todos'!J46,'União de todos'!J46=0,"")</f>
        <v/>
      </c>
      <c r="E44" cm="1">
        <f t="array" ref="E44">_xlfn.IFS('União de todos'!K46&gt;0,'União de todos'!K46,'União de todos'!K46&lt;0,-'União de todos'!K46,'União de todos'!K46=0,"")</f>
        <v>18.303572705882416</v>
      </c>
      <c r="F44" cm="1">
        <f t="array" ref="F44">_xlfn.IFS('União de todos'!L46&gt;0,'União de todos'!L46,'União de todos'!L46&lt;0,-'União de todos'!L46,'União de todos'!L46=0,"")</f>
        <v>1.2622477777777779</v>
      </c>
      <c r="G44" t="str" cm="1">
        <f t="array" ref="G44">_xlfn.IFS('União de todos'!M46&gt;0,'União de todos'!M46,'União de todos'!M46&lt;0,-'União de todos'!M46,'União de todos'!M46=0,"")</f>
        <v/>
      </c>
      <c r="H44" t="str" cm="1">
        <f t="array" ref="H44">_xlfn.IFS('União de todos'!N46&gt;0,'União de todos'!N46,'União de todos'!N46&lt;0,-'União de todos'!N46,'União de todos'!N46=0,"")</f>
        <v/>
      </c>
      <c r="I44" cm="1">
        <f t="array" ref="I44">_xlfn.IFS('União de todos'!O46&gt;0,'União de todos'!O46,'União de todos'!O46&lt;0,-'União de todos'!O46,'União de todos'!O46=0,"")</f>
        <v>21.609253630573324</v>
      </c>
      <c r="J44" cm="1">
        <f t="array" ref="J44">_xlfn.IFS('União de todos'!P46&gt;0,'União de todos'!P46,'União de todos'!P46&lt;0,-'União de todos'!P46,'União de todos'!P46=0,"")</f>
        <v>85.144450000000006</v>
      </c>
    </row>
    <row r="45" spans="1:10" x14ac:dyDescent="0.3">
      <c r="A45" t="str" cm="1">
        <f t="array" ref="A45">_xlfn.IFS('União de todos'!G47&gt;0,'União de todos'!G47,'União de todos'!G47&lt;0,-'União de todos'!G47,'União de todos'!G47=0,"")</f>
        <v/>
      </c>
      <c r="B45" cm="1">
        <f t="array" ref="B45">_xlfn.IFS('União de todos'!H47&gt;0,'União de todos'!H47,'União de todos'!H47&lt;0,-'União de todos'!H47,'União de todos'!H47=0,"")</f>
        <v>30.376526666666663</v>
      </c>
      <c r="C45" cm="1">
        <f t="array" ref="C45">_xlfn.IFS('União de todos'!I47&gt;0,'União de todos'!I47,'União de todos'!I47&lt;0,-'União de todos'!I47,'União de todos'!I47=0,"")</f>
        <v>20.502300000000041</v>
      </c>
      <c r="D45" t="str" cm="1">
        <f t="array" ref="D45">_xlfn.IFS('União de todos'!J47&gt;0,'União de todos'!J47,'União de todos'!J47&lt;0,-'União de todos'!J47,'União de todos'!J47=0,"")</f>
        <v/>
      </c>
      <c r="E45" cm="1">
        <f t="array" ref="E45">_xlfn.IFS('União de todos'!K47&gt;0,'União de todos'!K47,'União de todos'!K47&lt;0,-'União de todos'!K47,'União de todos'!K47=0,"")</f>
        <v>130.86890235294109</v>
      </c>
      <c r="F45" t="str" cm="1">
        <f t="array" ref="F45">_xlfn.IFS('União de todos'!L47&gt;0,'União de todos'!L47,'União de todos'!L47&lt;0,-'União de todos'!L47,'União de todos'!L47=0,"")</f>
        <v/>
      </c>
      <c r="G45" t="str" cm="1">
        <f t="array" ref="G45">_xlfn.IFS('União de todos'!M47&gt;0,'União de todos'!M47,'União de todos'!M47&lt;0,-'União de todos'!M47,'União de todos'!M47=0,"")</f>
        <v/>
      </c>
      <c r="H45" t="str" cm="1">
        <f t="array" ref="H45">_xlfn.IFS('União de todos'!N47&gt;0,'União de todos'!N47,'União de todos'!N47&lt;0,-'União de todos'!N47,'União de todos'!N47=0,"")</f>
        <v/>
      </c>
      <c r="I45" cm="1">
        <f t="array" ref="I45">_xlfn.IFS('União de todos'!O47&gt;0,'União de todos'!O47,'União de todos'!O47&lt;0,-'União de todos'!O47,'União de todos'!O47=0,"")</f>
        <v>152.49870254777056</v>
      </c>
      <c r="J45" cm="1">
        <f t="array" ref="J45">_xlfn.IFS('União de todos'!P47&gt;0,'União de todos'!P47,'União de todos'!P47&lt;0,-'União de todos'!P47,'União de todos'!P47=0,"")</f>
        <v>621.94600000000003</v>
      </c>
    </row>
    <row r="46" spans="1:10" x14ac:dyDescent="0.3">
      <c r="A46" cm="1">
        <f t="array" ref="A46">_xlfn.IFS('União de todos'!G48&gt;0,'União de todos'!G48,'União de todos'!G48&lt;0,-'União de todos'!G48,'União de todos'!G48=0,"")</f>
        <v>1.0581792666666667</v>
      </c>
      <c r="B46" cm="1">
        <f t="array" ref="B46">_xlfn.IFS('União de todos'!H48&gt;0,'União de todos'!H48,'União de todos'!H48&lt;0,-'União de todos'!H48,'União de todos'!H48=0,"")</f>
        <v>0.55555555555555558</v>
      </c>
      <c r="C46" t="str" cm="1">
        <f t="array" ref="C46">_xlfn.IFS('União de todos'!I48&gt;0,'União de todos'!I48,'União de todos'!I48&lt;0,-'União de todos'!I48,'União de todos'!I48=0,"")</f>
        <v/>
      </c>
      <c r="D46" cm="1">
        <f t="array" ref="D46">_xlfn.IFS('União de todos'!J48&gt;0,'União de todos'!J48,'União de todos'!J48&lt;0,-'União de todos'!J48,'União de todos'!J48=0,"")</f>
        <v>0.18498527272727275</v>
      </c>
      <c r="E46" t="str" cm="1">
        <f t="array" ref="E46">_xlfn.IFS('União de todos'!K48&gt;0,'União de todos'!K48,'União de todos'!K48&lt;0,-'União de todos'!K48,'União de todos'!K48=0,"")</f>
        <v/>
      </c>
      <c r="F46" cm="1">
        <f t="array" ref="F46">_xlfn.IFS('União de todos'!L48&gt;0,'União de todos'!L48,'União de todos'!L48&lt;0,-'União de todos'!L48,'União de todos'!L48=0,"")</f>
        <v>0.64499955555555555</v>
      </c>
      <c r="G46" cm="1">
        <f t="array" ref="G46">_xlfn.IFS('União de todos'!M48&gt;0,'União de todos'!M48,'União de todos'!M48&lt;0,-'União de todos'!M48,'União de todos'!M48=0,"")</f>
        <v>0.43630799999999997</v>
      </c>
      <c r="H46" cm="1">
        <f t="array" ref="H46">_xlfn.IFS('União de todos'!N48&gt;0,'União de todos'!N48,'União de todos'!N48&lt;0,-'União de todos'!N48,'União de todos'!N48=0,"")</f>
        <v>0.98247184999999992</v>
      </c>
      <c r="I46" t="str" cm="1">
        <f t="array" ref="I46">_xlfn.IFS('União de todos'!O48&gt;0,'União de todos'!O48,'União de todos'!O48&lt;0,-'União de todos'!O48,'União de todos'!O48=0,"")</f>
        <v/>
      </c>
      <c r="J46" t="str" cm="1">
        <f t="array" ref="J46">_xlfn.IFS('União de todos'!P48&gt;0,'União de todos'!P48,'União de todos'!P48&lt;0,-'União de todos'!P48,'União de todos'!P48=0,"")</f>
        <v/>
      </c>
    </row>
    <row r="47" spans="1:10" x14ac:dyDescent="0.3">
      <c r="A47" t="str" cm="1">
        <f t="array" ref="A47">_xlfn.IFS('União de todos'!G49&gt;0,'União de todos'!G49,'União de todos'!G49&lt;0,-'União de todos'!G49,'União de todos'!G49=0,"")</f>
        <v/>
      </c>
      <c r="B47" t="str" cm="1">
        <f t="array" ref="B47">_xlfn.IFS('União de todos'!H49&gt;0,'União de todos'!H49,'União de todos'!H49&lt;0,-'União de todos'!H49,'União de todos'!H49=0,"")</f>
        <v/>
      </c>
      <c r="C47" t="str" cm="1">
        <f t="array" ref="C47">_xlfn.IFS('União de todos'!I49&gt;0,'União de todos'!I49,'União de todos'!I49&lt;0,-'União de todos'!I49,'União de todos'!I49=0,"")</f>
        <v/>
      </c>
      <c r="D47" t="str" cm="1">
        <f t="array" ref="D47">_xlfn.IFS('União de todos'!J49&gt;0,'União de todos'!J49,'União de todos'!J49&lt;0,-'União de todos'!J49,'União de todos'!J49=0,"")</f>
        <v/>
      </c>
      <c r="E47" t="str" cm="1">
        <f t="array" ref="E47">_xlfn.IFS('União de todos'!K49&gt;0,'União de todos'!K49,'União de todos'!K49&lt;0,-'União de todos'!K49,'União de todos'!K49=0,"")</f>
        <v/>
      </c>
      <c r="F47" t="str" cm="1">
        <f t="array" ref="F47">_xlfn.IFS('União de todos'!L49&gt;0,'União de todos'!L49,'União de todos'!L49&lt;0,-'União de todos'!L49,'União de todos'!L49=0,"")</f>
        <v/>
      </c>
      <c r="G47" t="str" cm="1">
        <f t="array" ref="G47">_xlfn.IFS('União de todos'!M49&gt;0,'União de todos'!M49,'União de todos'!M49&lt;0,-'União de todos'!M49,'União de todos'!M49=0,"")</f>
        <v/>
      </c>
      <c r="H47" t="str" cm="1">
        <f t="array" ref="H47">_xlfn.IFS('União de todos'!N49&gt;0,'União de todos'!N49,'União de todos'!N49&lt;0,-'União de todos'!N49,'União de todos'!N49=0,"")</f>
        <v/>
      </c>
      <c r="I47" t="str" cm="1">
        <f t="array" ref="I47">_xlfn.IFS('União de todos'!O49&gt;0,'União de todos'!O49,'União de todos'!O49&lt;0,-'União de todos'!O49,'União de todos'!O49=0,"")</f>
        <v/>
      </c>
      <c r="J47" t="str" cm="1">
        <f t="array" ref="J47">_xlfn.IFS('União de todos'!P49&gt;0,'União de todos'!P49,'União de todos'!P49&lt;0,-'União de todos'!P49,'União de todos'!P49=0,"")</f>
        <v/>
      </c>
    </row>
    <row r="48" spans="1:10" x14ac:dyDescent="0.3">
      <c r="A48" cm="1">
        <f t="array" ref="A48">_xlfn.IFS('União de todos'!G50&gt;0,'União de todos'!G50,'União de todos'!G50&lt;0,-'União de todos'!G50,'União de todos'!G50=0,"")</f>
        <v>1.1516466666666668E-2</v>
      </c>
      <c r="B48" cm="1">
        <f t="array" ref="B48">_xlfn.IFS('União de todos'!H50&gt;0,'União de todos'!H50,'União de todos'!H50&lt;0,-'União de todos'!H50,'União de todos'!H50=0,"")</f>
        <v>1.072038888888889</v>
      </c>
      <c r="C48" t="str" cm="1">
        <f t="array" ref="C48">_xlfn.IFS('União de todos'!I50&gt;0,'União de todos'!I50,'União de todos'!I50&lt;0,-'União de todos'!I50,'União de todos'!I50=0,"")</f>
        <v/>
      </c>
      <c r="D48" cm="1">
        <f t="array" ref="D48">_xlfn.IFS('União de todos'!J50&gt;0,'União de todos'!J50,'União de todos'!J50&lt;0,-'União de todos'!J50,'União de todos'!J50=0,"")</f>
        <v>3.3871909090909087</v>
      </c>
      <c r="E48" cm="1">
        <f t="array" ref="E48">_xlfn.IFS('União de todos'!K50&gt;0,'União de todos'!K50,'União de todos'!K50&lt;0,-'União de todos'!K50,'União de todos'!K50=0,"")</f>
        <v>0.2191711764705882</v>
      </c>
      <c r="F48" cm="1">
        <f t="array" ref="F48">_xlfn.IFS('União de todos'!L50&gt;0,'União de todos'!L50,'União de todos'!L50&lt;0,-'União de todos'!L50,'União de todos'!L50=0,"")</f>
        <v>1.110427111111111</v>
      </c>
      <c r="G48" t="str" cm="1">
        <f t="array" ref="G48">_xlfn.IFS('União de todos'!M50&gt;0,'União de todos'!M50,'União de todos'!M50&lt;0,-'União de todos'!M50,'União de todos'!M50=0,"")</f>
        <v/>
      </c>
      <c r="H48" cm="1">
        <f t="array" ref="H48">_xlfn.IFS('União de todos'!N50&gt;0,'União de todos'!N50,'União de todos'!N50&lt;0,-'União de todos'!N50,'União de todos'!N50=0,"")</f>
        <v>1.0940827</v>
      </c>
      <c r="I48" cm="1">
        <f t="array" ref="I48">_xlfn.IFS('União de todos'!O50&gt;0,'União de todos'!O50,'União de todos'!O50&lt;0,-'União de todos'!O50,'União de todos'!O50=0,"")</f>
        <v>0.47463821656050953</v>
      </c>
      <c r="J48" t="str" cm="1">
        <f t="array" ref="J48">_xlfn.IFS('União de todos'!P50&gt;0,'União de todos'!P50,'União de todos'!P50&lt;0,-'União de todos'!P50,'União de todos'!P50=0,"")</f>
        <v/>
      </c>
    </row>
    <row r="49" spans="1:10" x14ac:dyDescent="0.3">
      <c r="A49" t="str" cm="1">
        <f t="array" ref="A49">_xlfn.IFS('União de todos'!G51&gt;0,'União de todos'!G51,'União de todos'!G51&lt;0,-'União de todos'!G51,'União de todos'!G51=0,"")</f>
        <v/>
      </c>
      <c r="B49" cm="1">
        <f t="array" ref="B49">_xlfn.IFS('União de todos'!H51&gt;0,'União de todos'!H51,'União de todos'!H51&lt;0,-'União de todos'!H51,'União de todos'!H51=0,"")</f>
        <v>18.591354444444441</v>
      </c>
      <c r="C49" cm="1">
        <f t="array" ref="C49">_xlfn.IFS('União de todos'!I51&gt;0,'União de todos'!I51,'União de todos'!I51&lt;0,-'União de todos'!I51,'União de todos'!I51=0,"")</f>
        <v>13.065600000000003</v>
      </c>
      <c r="D49" t="str" cm="1">
        <f t="array" ref="D49">_xlfn.IFS('União de todos'!J51&gt;0,'União de todos'!J51,'União de todos'!J51&lt;0,-'União de todos'!J51,'União de todos'!J51=0,"")</f>
        <v/>
      </c>
      <c r="E49" cm="1">
        <f t="array" ref="E49">_xlfn.IFS('União de todos'!K51&gt;0,'União de todos'!K51,'União de todos'!K51&lt;0,-'União de todos'!K51,'União de todos'!K51=0,"")</f>
        <v>83.20616647058803</v>
      </c>
      <c r="F49" t="str" cm="1">
        <f t="array" ref="F49">_xlfn.IFS('União de todos'!L51&gt;0,'União de todos'!L51,'União de todos'!L51&lt;0,-'União de todos'!L51,'União de todos'!L51=0,"")</f>
        <v/>
      </c>
      <c r="G49" t="str" cm="1">
        <f t="array" ref="G49">_xlfn.IFS('União de todos'!M51&gt;0,'União de todos'!M51,'União de todos'!M51&lt;0,-'União de todos'!M51,'União de todos'!M51=0,"")</f>
        <v/>
      </c>
      <c r="H49" t="str" cm="1">
        <f t="array" ref="H49">_xlfn.IFS('União de todos'!N51&gt;0,'União de todos'!N51,'União de todos'!N51&lt;0,-'União de todos'!N51,'União de todos'!N51=0,"")</f>
        <v/>
      </c>
      <c r="I49" cm="1">
        <f t="array" ref="I49">_xlfn.IFS('União de todos'!O51&gt;0,'União de todos'!O51,'União de todos'!O51&lt;0,-'União de todos'!O51,'União de todos'!O51=0,"")</f>
        <v>96.693557961783185</v>
      </c>
      <c r="J49" cm="1">
        <f t="array" ref="J49">_xlfn.IFS('União de todos'!P51&gt;0,'União de todos'!P51,'União de todos'!P51&lt;0,-'União de todos'!P51,'União de todos'!P51=0,"")</f>
        <v>368.92849999999999</v>
      </c>
    </row>
    <row r="50" spans="1:10" x14ac:dyDescent="0.3">
      <c r="A50" t="str" cm="1">
        <f t="array" ref="A50">_xlfn.IFS('União de todos'!G52&gt;0,'União de todos'!G52,'União de todos'!G52&lt;0,-'União de todos'!G52,'União de todos'!G52=0,"")</f>
        <v/>
      </c>
      <c r="B50" t="str" cm="1">
        <f t="array" ref="B50">_xlfn.IFS('União de todos'!H52&gt;0,'União de todos'!H52,'União de todos'!H52&lt;0,-'União de todos'!H52,'União de todos'!H52=0,"")</f>
        <v/>
      </c>
      <c r="C50" t="str" cm="1">
        <f t="array" ref="C50">_xlfn.IFS('União de todos'!I52&gt;0,'União de todos'!I52,'União de todos'!I52&lt;0,-'União de todos'!I52,'União de todos'!I52=0,"")</f>
        <v/>
      </c>
      <c r="D50" t="str" cm="1">
        <f t="array" ref="D50">_xlfn.IFS('União de todos'!J52&gt;0,'União de todos'!J52,'União de todos'!J52&lt;0,-'União de todos'!J52,'União de todos'!J52=0,"")</f>
        <v/>
      </c>
      <c r="E50" t="str" cm="1">
        <f t="array" ref="E50">_xlfn.IFS('União de todos'!K52&gt;0,'União de todos'!K52,'União de todos'!K52&lt;0,-'União de todos'!K52,'União de todos'!K52=0,"")</f>
        <v/>
      </c>
      <c r="F50" t="str" cm="1">
        <f t="array" ref="F50">_xlfn.IFS('União de todos'!L52&gt;0,'União de todos'!L52,'União de todos'!L52&lt;0,-'União de todos'!L52,'União de todos'!L52=0,"")</f>
        <v/>
      </c>
      <c r="G50" t="str" cm="1">
        <f t="array" ref="G50">_xlfn.IFS('União de todos'!M52&gt;0,'União de todos'!M52,'União de todos'!M52&lt;0,-'União de todos'!M52,'União de todos'!M52=0,"")</f>
        <v/>
      </c>
      <c r="H50" cm="1">
        <f t="array" ref="H50">_xlfn.IFS('União de todos'!N52&gt;0,'União de todos'!N52,'União de todos'!N52&lt;0,-'União de todos'!N52,'União de todos'!N52=0,"")</f>
        <v>1.0940827</v>
      </c>
      <c r="I50" t="str" cm="1">
        <f t="array" ref="I50">_xlfn.IFS('União de todos'!O52&gt;0,'União de todos'!O52,'União de todos'!O52&lt;0,-'União de todos'!O52,'União de todos'!O52=0,"")</f>
        <v/>
      </c>
      <c r="J50" t="str" cm="1">
        <f t="array" ref="J50">_xlfn.IFS('União de todos'!P52&gt;0,'União de todos'!P52,'União de todos'!P52&lt;0,-'União de todos'!P52,'União de todos'!P52=0,"")</f>
        <v/>
      </c>
    </row>
    <row r="51" spans="1:10" x14ac:dyDescent="0.3">
      <c r="A51" cm="1">
        <f t="array" ref="A51">_xlfn.IFS('União de todos'!G53&gt;0,'União de todos'!G53,'União de todos'!G53&lt;0,-'União de todos'!G53,'União de todos'!G53=0,"")</f>
        <v>1.9863220666666672</v>
      </c>
      <c r="B51" cm="1">
        <f t="array" ref="B51">_xlfn.IFS('União de todos'!H53&gt;0,'União de todos'!H53,'União de todos'!H53&lt;0,-'União de todos'!H53,'União de todos'!H53=0,"")</f>
        <v>0.84750933333333345</v>
      </c>
      <c r="C51" cm="1">
        <f t="array" ref="C51">_xlfn.IFS('União de todos'!I53&gt;0,'União de todos'!I53,'União de todos'!I53&lt;0,-'União de todos'!I53,'União de todos'!I53=0,"")</f>
        <v>0.59481999999999913</v>
      </c>
      <c r="D51" cm="1">
        <f t="array" ref="D51">_xlfn.IFS('União de todos'!J53&gt;0,'União de todos'!J53,'União de todos'!J53&lt;0,-'União de todos'!J53,'União de todos'!J53=0,"")</f>
        <v>4.5874797272727283</v>
      </c>
      <c r="E51" cm="1">
        <f t="array" ref="E51">_xlfn.IFS('União de todos'!K53&gt;0,'União de todos'!K53,'União de todos'!K53&lt;0,-'União de todos'!K53,'União de todos'!K53=0,"")</f>
        <v>3.7921587058823536</v>
      </c>
      <c r="F51" cm="1">
        <f t="array" ref="F51">_xlfn.IFS('União de todos'!L53&gt;0,'União de todos'!L53,'União de todos'!L53&lt;0,-'União de todos'!L53,'União de todos'!L53=0,"")</f>
        <v>0.28058811111111109</v>
      </c>
      <c r="G51" cm="1">
        <f t="array" ref="G51">_xlfn.IFS('União de todos'!M53&gt;0,'União de todos'!M53,'União de todos'!M53&lt;0,-'União de todos'!M53,'União de todos'!M53=0,"")</f>
        <v>0.67798099999999994</v>
      </c>
      <c r="H51" cm="1">
        <f t="array" ref="H51">_xlfn.IFS('União de todos'!N53&gt;0,'União de todos'!N53,'União de todos'!N53&lt;0,-'União de todos'!N53,'União de todos'!N53=0,"")</f>
        <v>1.0690674</v>
      </c>
      <c r="I51" cm="1">
        <f t="array" ref="I51">_xlfn.IFS('União de todos'!O53&gt;0,'União de todos'!O53,'União de todos'!O53&lt;0,-'União de todos'!O53,'União de todos'!O53=0,"")</f>
        <v>4.3581671337579584</v>
      </c>
      <c r="J51" t="str" cm="1">
        <f t="array" ref="J51">_xlfn.IFS('União de todos'!P53&gt;0,'União de todos'!P53,'União de todos'!P53&lt;0,-'União de todos'!P53,'União de todos'!P53=0,"")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9273-3C6B-4862-9719-F2BA99EFD0C8}">
  <dimension ref="A1:D12"/>
  <sheetViews>
    <sheetView tabSelected="1" workbookViewId="0">
      <selection activeCell="G12" sqref="G12"/>
    </sheetView>
  </sheetViews>
  <sheetFormatPr defaultRowHeight="14.4" x14ac:dyDescent="0.3"/>
  <cols>
    <col min="2" max="2" width="17.77734375" bestFit="1" customWidth="1"/>
  </cols>
  <sheetData>
    <row r="1" spans="1:4" ht="31.8" thickBot="1" x14ac:dyDescent="0.35">
      <c r="A1" s="19" t="s">
        <v>214</v>
      </c>
      <c r="B1" s="19" t="s">
        <v>215</v>
      </c>
      <c r="C1" s="19" t="s">
        <v>216</v>
      </c>
      <c r="D1" s="20" t="s">
        <v>219</v>
      </c>
    </row>
    <row r="2" spans="1:4" ht="16.2" thickBot="1" x14ac:dyDescent="0.35">
      <c r="A2" s="19" t="s">
        <v>171</v>
      </c>
      <c r="B2" s="19">
        <v>1.9863220669999999</v>
      </c>
      <c r="C2" s="19">
        <v>21</v>
      </c>
      <c r="D2">
        <v>30</v>
      </c>
    </row>
    <row r="3" spans="1:4" ht="16.2" thickBot="1" x14ac:dyDescent="0.35">
      <c r="A3" s="19" t="s">
        <v>172</v>
      </c>
      <c r="B3" s="19">
        <v>0.84750933299999998</v>
      </c>
      <c r="C3" s="19">
        <v>18</v>
      </c>
      <c r="D3">
        <v>9</v>
      </c>
    </row>
    <row r="4" spans="1:4" ht="31.8" thickBot="1" x14ac:dyDescent="0.35">
      <c r="A4" s="19" t="s">
        <v>173</v>
      </c>
      <c r="B4" s="19">
        <v>0.63962964700000002</v>
      </c>
      <c r="C4" s="19">
        <v>37</v>
      </c>
      <c r="D4">
        <v>84</v>
      </c>
    </row>
    <row r="5" spans="1:4" ht="16.2" thickBot="1" x14ac:dyDescent="0.35">
      <c r="A5" s="19" t="s">
        <v>174</v>
      </c>
      <c r="B5" s="19">
        <v>4.6058636999999996</v>
      </c>
      <c r="C5" s="19">
        <v>10</v>
      </c>
      <c r="D5">
        <v>11</v>
      </c>
    </row>
    <row r="6" spans="1:4" ht="16.2" thickBot="1" x14ac:dyDescent="0.35">
      <c r="A6" s="19" t="s">
        <v>128</v>
      </c>
      <c r="B6" s="19">
        <v>3.7885404729999999</v>
      </c>
      <c r="C6" s="19">
        <v>24</v>
      </c>
      <c r="D6">
        <v>170</v>
      </c>
    </row>
    <row r="7" spans="1:4" ht="16.2" thickBot="1" x14ac:dyDescent="0.35">
      <c r="A7" s="19">
        <v>0.3</v>
      </c>
      <c r="B7" s="19">
        <v>0.28058811099999997</v>
      </c>
      <c r="C7" s="19">
        <v>16</v>
      </c>
      <c r="D7" s="20">
        <v>9</v>
      </c>
    </row>
    <row r="8" spans="1:4" ht="16.2" thickBot="1" x14ac:dyDescent="0.35">
      <c r="A8" s="19">
        <v>0.5</v>
      </c>
      <c r="B8" s="19">
        <v>0.59389536200000004</v>
      </c>
      <c r="C8" s="19">
        <v>16</v>
      </c>
      <c r="D8" s="20">
        <v>116</v>
      </c>
    </row>
    <row r="9" spans="1:4" ht="16.2" thickBot="1" x14ac:dyDescent="0.35">
      <c r="A9" s="19">
        <v>1</v>
      </c>
      <c r="B9" s="19">
        <v>1.0690674</v>
      </c>
      <c r="C9" s="19">
        <v>25</v>
      </c>
      <c r="D9" s="20">
        <v>20</v>
      </c>
    </row>
    <row r="10" spans="1:4" ht="16.2" thickBot="1" x14ac:dyDescent="0.35">
      <c r="A10" s="19">
        <v>4</v>
      </c>
      <c r="B10" s="19">
        <v>4.3578756409999997</v>
      </c>
      <c r="C10" s="19">
        <v>22</v>
      </c>
      <c r="D10" s="21">
        <v>157</v>
      </c>
    </row>
    <row r="11" spans="1:4" ht="16.2" thickBot="1" x14ac:dyDescent="0.35">
      <c r="A11" s="19">
        <v>6</v>
      </c>
      <c r="B11" s="19">
        <v>17.640319999999999</v>
      </c>
      <c r="C11" s="19">
        <v>38</v>
      </c>
      <c r="D11" s="21">
        <v>2</v>
      </c>
    </row>
    <row r="12" spans="1:4" ht="16.2" thickBot="1" x14ac:dyDescent="0.35">
      <c r="A12" s="19" t="s">
        <v>220</v>
      </c>
      <c r="B12" s="19"/>
      <c r="C12" s="19">
        <v>51</v>
      </c>
      <c r="D12">
        <f>SUM(D2:D6)</f>
        <v>304</v>
      </c>
    </row>
  </sheetData>
  <conditionalFormatting sqref="C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D1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14DF-58D9-4551-85D1-A14338E6EEF7}">
  <dimension ref="A1:N66"/>
  <sheetViews>
    <sheetView topLeftCell="A52" workbookViewId="0">
      <selection activeCell="E40" sqref="E40"/>
    </sheetView>
  </sheetViews>
  <sheetFormatPr defaultColWidth="9.109375" defaultRowHeight="14.4" x14ac:dyDescent="0.3"/>
  <cols>
    <col min="1" max="1" width="14.88671875" style="1" customWidth="1"/>
    <col min="2" max="2" width="4.33203125" style="18" customWidth="1"/>
    <col min="3" max="3" width="5.5546875" style="18" customWidth="1"/>
    <col min="4" max="4" width="4.88671875" style="1" customWidth="1"/>
    <col min="5" max="5" width="3.33203125" style="1" customWidth="1"/>
    <col min="6" max="6" width="3.109375" style="1" customWidth="1"/>
    <col min="7" max="7" width="3.5546875" style="1" customWidth="1"/>
    <col min="8" max="8" width="3.44140625" style="1" customWidth="1"/>
    <col min="9" max="9" width="6.33203125" style="1" customWidth="1"/>
    <col min="10" max="10" width="10" style="1" customWidth="1"/>
    <col min="11" max="13" width="9.109375" style="1" customWidth="1"/>
    <col min="14" max="16384" width="9.109375" style="1"/>
  </cols>
  <sheetData>
    <row r="1" spans="1:14" ht="36" x14ac:dyDescent="0.3">
      <c r="A1" s="2" t="s">
        <v>0</v>
      </c>
      <c r="B1" s="16" t="s">
        <v>1</v>
      </c>
      <c r="C1" s="16" t="s">
        <v>2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128</v>
      </c>
      <c r="J1" s="11" t="s">
        <v>177</v>
      </c>
      <c r="K1" s="11" t="s">
        <v>178</v>
      </c>
      <c r="L1" s="11" t="s">
        <v>179</v>
      </c>
      <c r="M1" s="11" t="s">
        <v>180</v>
      </c>
      <c r="N1" s="11" t="s">
        <v>181</v>
      </c>
    </row>
    <row r="2" spans="1:14" x14ac:dyDescent="0.3">
      <c r="A2" s="3" t="s">
        <v>176</v>
      </c>
      <c r="B2" s="17"/>
      <c r="C2" s="17"/>
      <c r="D2" s="3"/>
      <c r="E2" s="3">
        <v>30</v>
      </c>
      <c r="F2" s="3">
        <v>9</v>
      </c>
      <c r="G2" s="3">
        <v>84</v>
      </c>
      <c r="H2" s="3">
        <v>11</v>
      </c>
      <c r="I2" s="3">
        <v>170</v>
      </c>
      <c r="J2" s="1">
        <v>9</v>
      </c>
      <c r="K2" s="1">
        <v>116</v>
      </c>
      <c r="L2" s="1">
        <v>20</v>
      </c>
      <c r="M2" s="1">
        <v>157</v>
      </c>
      <c r="N2" s="1">
        <v>2</v>
      </c>
    </row>
    <row r="3" spans="1:14" s="3" customFormat="1" ht="24" x14ac:dyDescent="0.25">
      <c r="A3" s="3" t="s">
        <v>8</v>
      </c>
      <c r="B3" s="17" t="s">
        <v>50</v>
      </c>
      <c r="C3" s="17" t="s">
        <v>70</v>
      </c>
      <c r="D3" s="3" t="s">
        <v>130</v>
      </c>
      <c r="E3" s="3">
        <v>-9.522433333333332</v>
      </c>
      <c r="G3" s="3">
        <v>-0.46009400000000023</v>
      </c>
      <c r="K3" s="3">
        <v>16.661799999999999</v>
      </c>
      <c r="L3" s="3">
        <v>-0.52456999999999998</v>
      </c>
    </row>
    <row r="4" spans="1:14" s="3" customFormat="1" ht="12" x14ac:dyDescent="0.25">
      <c r="A4" s="15" t="s">
        <v>10</v>
      </c>
      <c r="B4" s="17" t="s">
        <v>52</v>
      </c>
      <c r="C4" s="17" t="s">
        <v>72</v>
      </c>
      <c r="D4" s="3" t="s">
        <v>131</v>
      </c>
      <c r="E4" s="3">
        <v>2.6557437666666663</v>
      </c>
    </row>
    <row r="5" spans="1:14" s="3" customFormat="1" ht="12" x14ac:dyDescent="0.25">
      <c r="A5" s="3" t="s">
        <v>182</v>
      </c>
      <c r="B5" s="17" t="s">
        <v>183</v>
      </c>
      <c r="C5" s="17" t="s">
        <v>184</v>
      </c>
      <c r="N5" s="3">
        <v>19.032170000000001</v>
      </c>
    </row>
    <row r="6" spans="1:14" s="3" customFormat="1" ht="12" x14ac:dyDescent="0.25">
      <c r="A6" s="3" t="s">
        <v>44</v>
      </c>
      <c r="B6" s="17" t="s">
        <v>111</v>
      </c>
      <c r="C6" s="17" t="s">
        <v>127</v>
      </c>
      <c r="D6" s="3" t="s">
        <v>132</v>
      </c>
      <c r="G6" s="3">
        <v>-0.53396999999999895</v>
      </c>
      <c r="I6" s="3">
        <v>-3.4954438823529417</v>
      </c>
      <c r="L6" s="3">
        <v>-8.7963699999999996</v>
      </c>
      <c r="N6" s="3">
        <v>-34.389800000000001</v>
      </c>
    </row>
    <row r="7" spans="1:14" s="3" customFormat="1" ht="12" x14ac:dyDescent="0.25">
      <c r="A7" s="3" t="s">
        <v>185</v>
      </c>
      <c r="B7" s="17" t="s">
        <v>186</v>
      </c>
      <c r="C7" s="17" t="s">
        <v>187</v>
      </c>
      <c r="L7" s="3">
        <v>-101.34900450000001</v>
      </c>
      <c r="N7" s="3">
        <v>194.82335</v>
      </c>
    </row>
    <row r="8" spans="1:14" s="3" customFormat="1" ht="12" x14ac:dyDescent="0.25">
      <c r="A8" s="3" t="s">
        <v>42</v>
      </c>
      <c r="B8" s="17" t="s">
        <v>109</v>
      </c>
      <c r="C8" s="17" t="s">
        <v>125</v>
      </c>
      <c r="D8" s="3" t="s">
        <v>138</v>
      </c>
      <c r="G8" s="3">
        <v>0.460094</v>
      </c>
    </row>
    <row r="9" spans="1:14" s="3" customFormat="1" ht="12" x14ac:dyDescent="0.25">
      <c r="A9" s="3" t="s">
        <v>5</v>
      </c>
      <c r="B9" s="17" t="s">
        <v>47</v>
      </c>
      <c r="C9" s="17" t="s">
        <v>67</v>
      </c>
      <c r="D9" s="3" t="s">
        <v>133</v>
      </c>
      <c r="E9" s="3">
        <v>11.387503266666663</v>
      </c>
      <c r="F9" s="3">
        <v>-1.1556151111111115</v>
      </c>
      <c r="G9" s="3">
        <v>-1.2444200000000016</v>
      </c>
      <c r="H9" s="3">
        <v>21.548674854545457</v>
      </c>
      <c r="J9" s="3">
        <v>0.63036077777777777</v>
      </c>
      <c r="K9" s="3">
        <v>2.8579599999999998</v>
      </c>
      <c r="L9" s="3">
        <v>-5.5509195000000009</v>
      </c>
      <c r="N9" s="3">
        <v>128.66485</v>
      </c>
    </row>
    <row r="10" spans="1:14" s="3" customFormat="1" ht="12" x14ac:dyDescent="0.25">
      <c r="A10" s="3" t="s">
        <v>32</v>
      </c>
      <c r="B10" s="17" t="s">
        <v>99</v>
      </c>
      <c r="C10" s="17" t="s">
        <v>115</v>
      </c>
      <c r="D10" s="3" t="s">
        <v>136</v>
      </c>
      <c r="G10" s="3">
        <v>-0.64175199999999877</v>
      </c>
      <c r="I10" s="3">
        <v>-4.0913542705882362</v>
      </c>
      <c r="M10" s="3">
        <v>-4.7020199490445878</v>
      </c>
      <c r="N10" s="3">
        <v>-19.032170000000001</v>
      </c>
    </row>
    <row r="11" spans="1:14" s="3" customFormat="1" ht="24" x14ac:dyDescent="0.25">
      <c r="A11" s="3" t="s">
        <v>20</v>
      </c>
      <c r="B11" s="17" t="s">
        <v>61</v>
      </c>
      <c r="C11" s="17" t="s">
        <v>82</v>
      </c>
      <c r="D11" s="3" t="s">
        <v>137</v>
      </c>
      <c r="E11" s="3">
        <v>0.49667053333333339</v>
      </c>
      <c r="F11" s="3">
        <v>0</v>
      </c>
      <c r="G11" s="3">
        <v>0</v>
      </c>
      <c r="H11" s="3">
        <v>0</v>
      </c>
      <c r="I11" s="3">
        <v>0</v>
      </c>
      <c r="J11" s="3">
        <v>4.4722000000000005E-2</v>
      </c>
      <c r="K11" s="3">
        <v>0</v>
      </c>
      <c r="L11" s="3">
        <v>9.36591855</v>
      </c>
      <c r="M11" s="3">
        <v>0</v>
      </c>
      <c r="N11" s="3">
        <v>0</v>
      </c>
    </row>
    <row r="12" spans="1:14" s="3" customFormat="1" ht="12" x14ac:dyDescent="0.25">
      <c r="A12" s="3" t="s">
        <v>14</v>
      </c>
      <c r="B12" s="17" t="s">
        <v>56</v>
      </c>
      <c r="C12" s="17" t="s">
        <v>76</v>
      </c>
      <c r="D12" s="3" t="s">
        <v>139</v>
      </c>
      <c r="E12" s="3">
        <v>-7.0018330000000031</v>
      </c>
      <c r="F12" s="3">
        <v>7.8425599999999998</v>
      </c>
      <c r="G12" s="3">
        <v>6.5531899999999856</v>
      </c>
      <c r="J12" s="3">
        <v>4.5145555555555578E-2</v>
      </c>
      <c r="K12" s="3">
        <v>6.5531899999999998</v>
      </c>
      <c r="L12" s="3">
        <v>8.8386009200000011</v>
      </c>
      <c r="M12" s="3">
        <v>43.535873439490466</v>
      </c>
    </row>
    <row r="13" spans="1:14" s="3" customFormat="1" ht="24" x14ac:dyDescent="0.25">
      <c r="A13" s="3" t="s">
        <v>38</v>
      </c>
      <c r="B13" s="17" t="s">
        <v>105</v>
      </c>
      <c r="C13" s="17" t="s">
        <v>121</v>
      </c>
      <c r="D13" s="3" t="s">
        <v>140</v>
      </c>
      <c r="G13" s="3">
        <v>0.64175199999999877</v>
      </c>
    </row>
    <row r="14" spans="1:14" s="3" customFormat="1" ht="12" x14ac:dyDescent="0.25">
      <c r="A14" s="3" t="s">
        <v>188</v>
      </c>
      <c r="B14" s="17" t="s">
        <v>189</v>
      </c>
      <c r="C14" s="17" t="s">
        <v>190</v>
      </c>
      <c r="L14" s="3">
        <v>-3.4710419999999997</v>
      </c>
    </row>
    <row r="15" spans="1:14" s="3" customFormat="1" ht="12" x14ac:dyDescent="0.25">
      <c r="A15" s="3" t="s">
        <v>31</v>
      </c>
      <c r="B15" s="17" t="s">
        <v>98</v>
      </c>
      <c r="C15" s="17" t="s">
        <v>114</v>
      </c>
      <c r="D15" s="3" t="s">
        <v>141</v>
      </c>
      <c r="G15" s="3">
        <v>3.7518300000000018</v>
      </c>
      <c r="N15" s="3">
        <v>9.6942699999999995</v>
      </c>
    </row>
    <row r="16" spans="1:14" s="3" customFormat="1" ht="12" x14ac:dyDescent="0.25">
      <c r="A16" s="3" t="s">
        <v>35</v>
      </c>
      <c r="B16" s="17" t="s">
        <v>102</v>
      </c>
      <c r="C16" s="17" t="s">
        <v>118</v>
      </c>
      <c r="G16" s="3">
        <v>0.53396999999999895</v>
      </c>
      <c r="I16" s="3">
        <v>3.4498333529411771</v>
      </c>
      <c r="M16" s="3">
        <v>3.2817214649681485</v>
      </c>
      <c r="N16" s="3">
        <v>25.112805000000002</v>
      </c>
    </row>
    <row r="17" spans="1:14" s="3" customFormat="1" ht="12" x14ac:dyDescent="0.25">
      <c r="A17" s="3" t="s">
        <v>18</v>
      </c>
      <c r="B17" s="17" t="s">
        <v>59</v>
      </c>
      <c r="C17" s="17" t="s">
        <v>80</v>
      </c>
      <c r="D17" s="3" t="s">
        <v>142</v>
      </c>
      <c r="E17" s="3">
        <v>-0.70387325666666656</v>
      </c>
      <c r="F17" s="3">
        <v>5.1480092888888898</v>
      </c>
      <c r="G17" s="3">
        <v>4.3279699999999952</v>
      </c>
      <c r="H17" s="3">
        <v>22.990425199999997</v>
      </c>
      <c r="I17" s="3">
        <v>27.224721529411699</v>
      </c>
      <c r="J17" s="3">
        <v>0.21936270000000002</v>
      </c>
      <c r="K17" s="3">
        <v>4.3279699999999997</v>
      </c>
      <c r="L17" s="3">
        <v>0.72488090000000005</v>
      </c>
      <c r="M17" s="3">
        <v>29.465841719745168</v>
      </c>
      <c r="N17" s="3">
        <v>45.33475</v>
      </c>
    </row>
    <row r="18" spans="1:14" s="3" customFormat="1" ht="24" x14ac:dyDescent="0.25">
      <c r="A18" s="3" t="s">
        <v>37</v>
      </c>
      <c r="B18" s="17" t="s">
        <v>104</v>
      </c>
      <c r="C18" s="17" t="s">
        <v>120</v>
      </c>
      <c r="D18" s="3" t="s">
        <v>143</v>
      </c>
      <c r="G18" s="3">
        <v>0.55008999999999963</v>
      </c>
      <c r="I18" s="3">
        <v>3.5079898823529398</v>
      </c>
      <c r="N18" s="3">
        <v>6.5586700000000002</v>
      </c>
    </row>
    <row r="19" spans="1:14" s="3" customFormat="1" ht="12" x14ac:dyDescent="0.25">
      <c r="A19" s="3" t="s">
        <v>39</v>
      </c>
      <c r="B19" s="17" t="s">
        <v>106</v>
      </c>
      <c r="C19" s="17" t="s">
        <v>122</v>
      </c>
      <c r="D19" s="3" t="s">
        <v>144</v>
      </c>
      <c r="G19" s="3">
        <v>-3.75183</v>
      </c>
      <c r="N19" s="3">
        <v>-9.6942699999999995</v>
      </c>
    </row>
    <row r="20" spans="1:14" s="3" customFormat="1" ht="12" x14ac:dyDescent="0.25">
      <c r="A20" s="3" t="s">
        <v>23</v>
      </c>
      <c r="B20" s="17" t="s">
        <v>64</v>
      </c>
      <c r="C20" s="17" t="s">
        <v>85</v>
      </c>
      <c r="D20" s="3" t="s">
        <v>145</v>
      </c>
      <c r="E20" s="3">
        <v>-2.1365162333333325</v>
      </c>
      <c r="F20" s="3">
        <v>-0.81727277777777774</v>
      </c>
      <c r="G20" s="3">
        <v>-0.53396999999999895</v>
      </c>
      <c r="J20" s="3">
        <v>-0.34706188888888889</v>
      </c>
      <c r="K20" s="3">
        <v>-0.36303099999999999</v>
      </c>
      <c r="L20" s="3">
        <v>1.4023979999999996</v>
      </c>
      <c r="N20" s="3">
        <v>-6.5586700000000002</v>
      </c>
    </row>
    <row r="21" spans="1:14" s="3" customFormat="1" ht="12" x14ac:dyDescent="0.25">
      <c r="A21" s="3" t="s">
        <v>43</v>
      </c>
      <c r="B21" s="17" t="s">
        <v>110</v>
      </c>
      <c r="C21" s="17" t="s">
        <v>126</v>
      </c>
      <c r="D21" s="3" t="s">
        <v>146</v>
      </c>
      <c r="G21" s="3">
        <v>10.314100000000021</v>
      </c>
      <c r="I21" s="3">
        <v>64.930267647058812</v>
      </c>
      <c r="M21" s="3">
        <v>71.664995541401325</v>
      </c>
      <c r="N21" s="3">
        <v>111.53475</v>
      </c>
    </row>
    <row r="22" spans="1:14" s="3" customFormat="1" ht="12" x14ac:dyDescent="0.25">
      <c r="A22" s="3" t="s">
        <v>17</v>
      </c>
      <c r="B22" s="17" t="s">
        <v>58</v>
      </c>
      <c r="C22" s="17" t="s">
        <v>79</v>
      </c>
      <c r="D22" s="3" t="s">
        <v>147</v>
      </c>
      <c r="E22" s="3">
        <v>2.747824233333334</v>
      </c>
    </row>
    <row r="23" spans="1:14" s="3" customFormat="1" ht="12" x14ac:dyDescent="0.25">
      <c r="A23" s="3" t="s">
        <v>30</v>
      </c>
      <c r="B23" s="17" t="s">
        <v>97</v>
      </c>
      <c r="C23" s="17" t="s">
        <v>113</v>
      </c>
      <c r="D23" s="3" t="s">
        <v>148</v>
      </c>
      <c r="G23" s="3">
        <v>3.7518300000000018</v>
      </c>
      <c r="N23" s="3">
        <v>9.6942699999999995</v>
      </c>
    </row>
    <row r="24" spans="1:14" s="3" customFormat="1" ht="12" x14ac:dyDescent="0.25">
      <c r="A24" s="3" t="s">
        <v>191</v>
      </c>
      <c r="B24" s="17" t="s">
        <v>192</v>
      </c>
      <c r="C24" s="17" t="s">
        <v>193</v>
      </c>
      <c r="N24" s="3">
        <v>-194.82335</v>
      </c>
    </row>
    <row r="25" spans="1:14" s="3" customFormat="1" ht="24" x14ac:dyDescent="0.25">
      <c r="A25" s="3" t="s">
        <v>41</v>
      </c>
      <c r="B25" s="17" t="s">
        <v>108</v>
      </c>
      <c r="C25" s="17" t="s">
        <v>124</v>
      </c>
      <c r="D25" s="3" t="s">
        <v>149</v>
      </c>
      <c r="G25" s="3">
        <v>0.64175199999999877</v>
      </c>
      <c r="I25" s="3">
        <v>4.0913542705882362</v>
      </c>
      <c r="M25" s="3">
        <v>4.7020199490445878</v>
      </c>
      <c r="N25" s="3">
        <v>19.032170000000001</v>
      </c>
    </row>
    <row r="26" spans="1:14" s="3" customFormat="1" ht="12" x14ac:dyDescent="0.25">
      <c r="A26" s="3" t="s">
        <v>7</v>
      </c>
      <c r="B26" s="17" t="s">
        <v>49</v>
      </c>
      <c r="C26" s="17" t="s">
        <v>69</v>
      </c>
      <c r="D26" s="3" t="s">
        <v>150</v>
      </c>
      <c r="E26" s="3">
        <v>-6.9228793333333316</v>
      </c>
      <c r="G26" s="3">
        <v>-10.314100000000021</v>
      </c>
      <c r="I26" s="3">
        <v>-64.930267647058812</v>
      </c>
      <c r="L26" s="3">
        <v>7.2377182399999995</v>
      </c>
      <c r="M26" s="3">
        <v>-71.664995541401325</v>
      </c>
      <c r="N26" s="3">
        <v>-111.53475</v>
      </c>
    </row>
    <row r="27" spans="1:14" s="3" customFormat="1" ht="12" x14ac:dyDescent="0.25">
      <c r="A27" s="3" t="s">
        <v>12</v>
      </c>
      <c r="B27" s="17" t="s">
        <v>54</v>
      </c>
      <c r="C27" s="17" t="s">
        <v>74</v>
      </c>
      <c r="D27" s="3" t="s">
        <v>151</v>
      </c>
      <c r="E27" s="3">
        <v>7.0018330000000031</v>
      </c>
      <c r="F27" s="3">
        <v>-7.8425599999999998</v>
      </c>
      <c r="G27" s="3">
        <v>-6.5531899999999856</v>
      </c>
      <c r="J27" s="3">
        <v>-4.5145555555555578E-2</v>
      </c>
      <c r="K27" s="3">
        <v>2.5060199999999999</v>
      </c>
      <c r="L27" s="3">
        <v>-4.1916173000000008</v>
      </c>
      <c r="M27" s="3">
        <v>-43.535873439490466</v>
      </c>
    </row>
    <row r="28" spans="1:14" s="3" customFormat="1" ht="12" x14ac:dyDescent="0.25">
      <c r="A28" s="3" t="s">
        <v>29</v>
      </c>
      <c r="B28" s="17" t="s">
        <v>96</v>
      </c>
      <c r="C28" s="17" t="s">
        <v>112</v>
      </c>
      <c r="D28" s="3" t="s">
        <v>158</v>
      </c>
      <c r="G28" s="3">
        <v>0.53396999999999895</v>
      </c>
      <c r="N28" s="3">
        <v>6.5586700000000002</v>
      </c>
    </row>
    <row r="29" spans="1:14" s="3" customFormat="1" ht="12" x14ac:dyDescent="0.25">
      <c r="A29" s="3" t="s">
        <v>11</v>
      </c>
      <c r="B29" s="17" t="s">
        <v>53</v>
      </c>
      <c r="C29" s="17" t="s">
        <v>73</v>
      </c>
      <c r="D29" s="3" t="s">
        <v>159</v>
      </c>
      <c r="E29" s="3">
        <v>-1.5505136999999998</v>
      </c>
      <c r="L29" s="3">
        <v>-5.2775615</v>
      </c>
    </row>
    <row r="30" spans="1:14" s="3" customFormat="1" ht="12" x14ac:dyDescent="0.25">
      <c r="A30" s="3" t="s">
        <v>194</v>
      </c>
      <c r="B30" s="17" t="s">
        <v>195</v>
      </c>
      <c r="C30" s="17" t="s">
        <v>196</v>
      </c>
      <c r="N30" s="3">
        <v>9.2770700000000001</v>
      </c>
    </row>
    <row r="31" spans="1:14" s="3" customFormat="1" ht="12" x14ac:dyDescent="0.25">
      <c r="A31" s="3" t="s">
        <v>19</v>
      </c>
      <c r="B31" s="17" t="s">
        <v>60</v>
      </c>
      <c r="C31" s="17" t="s">
        <v>81</v>
      </c>
      <c r="E31" s="3">
        <v>-1.1973127000000006</v>
      </c>
      <c r="L31" s="3">
        <v>4.1916172999999999</v>
      </c>
      <c r="N31" s="3">
        <v>9.2770700000000001</v>
      </c>
    </row>
    <row r="32" spans="1:14" s="3" customFormat="1" ht="12" x14ac:dyDescent="0.25">
      <c r="A32" s="3" t="s">
        <v>13</v>
      </c>
      <c r="B32" s="17" t="s">
        <v>55</v>
      </c>
      <c r="C32" s="17" t="s">
        <v>75</v>
      </c>
      <c r="D32" s="3" t="s">
        <v>160</v>
      </c>
      <c r="E32" s="3">
        <v>1.1973127000000006</v>
      </c>
      <c r="L32" s="3">
        <v>1.6269456000000002</v>
      </c>
      <c r="N32" s="3">
        <v>-9.2770700000000001</v>
      </c>
    </row>
    <row r="33" spans="1:14" s="3" customFormat="1" ht="12" x14ac:dyDescent="0.25">
      <c r="A33" s="3" t="s">
        <v>197</v>
      </c>
      <c r="B33" s="17" t="s">
        <v>198</v>
      </c>
      <c r="C33" s="17" t="s">
        <v>199</v>
      </c>
      <c r="N33" s="3">
        <v>19.032170000000001</v>
      </c>
    </row>
    <row r="34" spans="1:14" s="3" customFormat="1" ht="12" x14ac:dyDescent="0.25">
      <c r="A34" s="3" t="s">
        <v>36</v>
      </c>
      <c r="B34" s="17" t="s">
        <v>103</v>
      </c>
      <c r="C34" s="17" t="s">
        <v>119</v>
      </c>
      <c r="D34" s="3" t="s">
        <v>161</v>
      </c>
      <c r="G34" s="3">
        <v>0.55008999999999997</v>
      </c>
      <c r="I34" s="3">
        <v>3.5079898823529421</v>
      </c>
      <c r="N34" s="3">
        <v>6.5586700000000002</v>
      </c>
    </row>
    <row r="35" spans="1:14" s="3" customFormat="1" ht="12" x14ac:dyDescent="0.25">
      <c r="A35" s="3" t="s">
        <v>34</v>
      </c>
      <c r="B35" s="17" t="s">
        <v>101</v>
      </c>
      <c r="C35" s="17" t="s">
        <v>117</v>
      </c>
      <c r="D35" s="3" t="s">
        <v>162</v>
      </c>
      <c r="G35" s="3">
        <v>1.6119599999999984E-2</v>
      </c>
    </row>
    <row r="36" spans="1:14" s="3" customFormat="1" ht="12" x14ac:dyDescent="0.25">
      <c r="A36" s="3" t="s">
        <v>40</v>
      </c>
      <c r="B36" s="17" t="s">
        <v>107</v>
      </c>
      <c r="C36" s="17" t="s">
        <v>123</v>
      </c>
      <c r="D36" s="3" t="s">
        <v>163</v>
      </c>
      <c r="G36" s="3">
        <v>1.6119599999999984E-2</v>
      </c>
    </row>
    <row r="37" spans="1:14" s="3" customFormat="1" ht="24" x14ac:dyDescent="0.25">
      <c r="A37" s="3" t="s">
        <v>15</v>
      </c>
      <c r="B37" s="17" t="s">
        <v>57</v>
      </c>
      <c r="C37" s="17" t="s">
        <v>77</v>
      </c>
      <c r="D37" s="3" t="s">
        <v>164</v>
      </c>
      <c r="E37" s="3">
        <v>-22.367753999999994</v>
      </c>
      <c r="F37" s="3">
        <v>-10.7177733333333</v>
      </c>
      <c r="G37" s="3">
        <v>-7.5222199999999937</v>
      </c>
      <c r="H37" s="3">
        <v>-56.931041818181825</v>
      </c>
      <c r="I37" s="3">
        <v>-47.956389176470601</v>
      </c>
      <c r="J37" s="3">
        <v>-3.5483733333333332</v>
      </c>
      <c r="K37" s="3">
        <v>-5.1141399999999999</v>
      </c>
      <c r="L37" s="3">
        <v>2.8957548500000003</v>
      </c>
      <c r="M37" s="3">
        <v>-55.114243439490458</v>
      </c>
      <c r="N37" s="3">
        <v>-223.08329999999998</v>
      </c>
    </row>
    <row r="38" spans="1:14" s="3" customFormat="1" ht="24" x14ac:dyDescent="0.25">
      <c r="A38" s="3" t="s">
        <v>33</v>
      </c>
      <c r="B38" s="17" t="s">
        <v>100</v>
      </c>
      <c r="C38" s="17" t="s">
        <v>116</v>
      </c>
      <c r="D38" s="3" t="s">
        <v>129</v>
      </c>
      <c r="G38" s="3">
        <v>5</v>
      </c>
      <c r="I38" s="3">
        <v>31.51008294117646</v>
      </c>
      <c r="N38" s="3">
        <v>55.509749999999997</v>
      </c>
    </row>
    <row r="39" spans="1:14" s="3" customFormat="1" ht="12" x14ac:dyDescent="0.25">
      <c r="A39" s="3" t="s">
        <v>28</v>
      </c>
      <c r="B39" s="17" t="s">
        <v>90</v>
      </c>
      <c r="C39" s="17" t="s">
        <v>95</v>
      </c>
      <c r="D39" s="3" t="s">
        <v>165</v>
      </c>
      <c r="F39" s="3">
        <v>3.5725917777777778</v>
      </c>
      <c r="G39" s="3">
        <v>2.5074099999999953</v>
      </c>
      <c r="I39" s="3">
        <v>15.9854634117647</v>
      </c>
      <c r="J39" s="3">
        <v>1.18279077777778</v>
      </c>
      <c r="K39" s="3">
        <v>2.8579599999999998</v>
      </c>
      <c r="M39" s="3">
        <v>18.371414076433101</v>
      </c>
      <c r="N39" s="3">
        <v>74.361099999999993</v>
      </c>
    </row>
    <row r="40" spans="1:14" s="3" customFormat="1" ht="24" x14ac:dyDescent="0.25">
      <c r="A40" s="3" t="s">
        <v>4</v>
      </c>
      <c r="B40" s="17" t="s">
        <v>46</v>
      </c>
      <c r="C40" s="17" t="s">
        <v>66</v>
      </c>
      <c r="D40" s="3" t="s">
        <v>166</v>
      </c>
      <c r="E40" s="3">
        <v>-103.821853333333</v>
      </c>
      <c r="F40" s="3">
        <v>-19.213754444444444</v>
      </c>
      <c r="G40" s="3">
        <v>-13.5075</v>
      </c>
      <c r="H40" s="3">
        <v>-83.165031818181831</v>
      </c>
      <c r="I40" s="3">
        <v>-85.619178823529381</v>
      </c>
      <c r="J40" s="3">
        <v>-26.333316666666668</v>
      </c>
      <c r="K40" s="3">
        <v>18.027699999999999</v>
      </c>
      <c r="L40" s="3">
        <v>1.4002630499999997</v>
      </c>
      <c r="M40" s="3">
        <v>-99.449092356687899</v>
      </c>
      <c r="N40" s="3">
        <v>-196.48520000000002</v>
      </c>
    </row>
    <row r="41" spans="1:14" s="3" customFormat="1" ht="24" x14ac:dyDescent="0.25">
      <c r="A41" s="3" t="s">
        <v>22</v>
      </c>
      <c r="B41" s="17" t="s">
        <v>63</v>
      </c>
      <c r="C41" s="17" t="s">
        <v>84</v>
      </c>
      <c r="D41" s="3" t="s">
        <v>167</v>
      </c>
      <c r="E41" s="3">
        <v>-9.0539007333333306</v>
      </c>
      <c r="F41" s="3">
        <v>-4.4164276666666673</v>
      </c>
      <c r="G41" s="3">
        <v>-2.3422199999999984</v>
      </c>
      <c r="H41" s="3">
        <v>-50.998233181818179</v>
      </c>
      <c r="I41" s="3">
        <v>-15.555336823529455</v>
      </c>
      <c r="J41" s="3">
        <v>-1.147794</v>
      </c>
      <c r="K41" s="3">
        <v>7.9327100000000002</v>
      </c>
      <c r="L41" s="3">
        <v>-2.6128070000000001</v>
      </c>
      <c r="M41" s="3">
        <v>-18.11748547770706</v>
      </c>
      <c r="N41" s="3">
        <v>-255.0085</v>
      </c>
    </row>
    <row r="42" spans="1:14" s="3" customFormat="1" ht="12" x14ac:dyDescent="0.25">
      <c r="A42" s="3" t="s">
        <v>21</v>
      </c>
      <c r="B42" s="17" t="s">
        <v>62</v>
      </c>
      <c r="C42" s="17" t="s">
        <v>83</v>
      </c>
      <c r="D42" s="3" t="s">
        <v>168</v>
      </c>
      <c r="E42" s="3">
        <v>22.410151493333334</v>
      </c>
      <c r="F42" s="3">
        <v>9.8317033333333317</v>
      </c>
      <c r="G42" s="3">
        <v>6.5328200000000045</v>
      </c>
      <c r="H42" s="3">
        <v>47.143316363636366</v>
      </c>
      <c r="I42" s="3">
        <v>41.712671529411693</v>
      </c>
      <c r="J42" s="3">
        <v>3.1571200000000004</v>
      </c>
      <c r="K42" s="3">
        <v>6.5328200000000001</v>
      </c>
      <c r="L42" s="3">
        <v>-1.4023979999999996</v>
      </c>
      <c r="M42" s="3">
        <v>48.584104585987149</v>
      </c>
      <c r="N42" s="3">
        <v>184.46420000000001</v>
      </c>
    </row>
    <row r="43" spans="1:14" s="3" customFormat="1" ht="24" x14ac:dyDescent="0.25">
      <c r="A43" s="3" t="s">
        <v>6</v>
      </c>
      <c r="B43" s="17" t="s">
        <v>48</v>
      </c>
      <c r="C43" s="17" t="s">
        <v>68</v>
      </c>
      <c r="D43" s="3" t="s">
        <v>157</v>
      </c>
      <c r="E43" s="3">
        <v>-2.0549167000000002</v>
      </c>
      <c r="G43" s="3">
        <v>-0.53396999999999895</v>
      </c>
      <c r="I43" s="3">
        <v>-3.4954438823529417</v>
      </c>
      <c r="L43" s="3">
        <v>15.552231000000001</v>
      </c>
      <c r="M43" s="3">
        <v>-4.0989647770700683</v>
      </c>
      <c r="N43" s="3">
        <v>-34.389800000000001</v>
      </c>
    </row>
    <row r="44" spans="1:14" s="3" customFormat="1" ht="12" x14ac:dyDescent="0.25">
      <c r="A44" s="3" t="s">
        <v>200</v>
      </c>
      <c r="B44" s="17" t="s">
        <v>201</v>
      </c>
      <c r="C44" s="17" t="s">
        <v>202</v>
      </c>
      <c r="L44" s="3">
        <v>0</v>
      </c>
    </row>
    <row r="45" spans="1:14" s="3" customFormat="1" ht="12" x14ac:dyDescent="0.25">
      <c r="A45" s="3" t="s">
        <v>203</v>
      </c>
      <c r="B45" s="17" t="s">
        <v>204</v>
      </c>
      <c r="C45" s="17" t="s">
        <v>205</v>
      </c>
      <c r="N45" s="3">
        <v>194.82335</v>
      </c>
    </row>
    <row r="46" spans="1:14" s="3" customFormat="1" ht="24" x14ac:dyDescent="0.25">
      <c r="A46" s="3" t="s">
        <v>25</v>
      </c>
      <c r="B46" s="17" t="s">
        <v>87</v>
      </c>
      <c r="C46" s="17" t="s">
        <v>92</v>
      </c>
      <c r="D46" s="3" t="s">
        <v>156</v>
      </c>
      <c r="F46" s="3">
        <v>-4.2591166666666673</v>
      </c>
      <c r="G46" s="3">
        <v>-2.8710199999999948</v>
      </c>
      <c r="I46" s="3">
        <v>-18.303572705882416</v>
      </c>
      <c r="M46" s="3">
        <v>-21.800336433121092</v>
      </c>
      <c r="N46" s="3">
        <v>-85.144450000000006</v>
      </c>
    </row>
    <row r="47" spans="1:14" s="3" customFormat="1" ht="12" x14ac:dyDescent="0.25">
      <c r="A47" s="3" t="s">
        <v>27</v>
      </c>
      <c r="B47" s="17" t="s">
        <v>89</v>
      </c>
      <c r="C47" s="17" t="s">
        <v>94</v>
      </c>
      <c r="F47" s="3">
        <v>-4.0797312222222226</v>
      </c>
      <c r="G47" s="3">
        <v>-2.8710199999999948</v>
      </c>
      <c r="I47" s="3">
        <v>-18.303572705882416</v>
      </c>
      <c r="J47" s="3">
        <v>-1.2622477777777779</v>
      </c>
      <c r="M47" s="3">
        <v>-21.609253630573324</v>
      </c>
      <c r="N47" s="3">
        <v>-85.144450000000006</v>
      </c>
    </row>
    <row r="48" spans="1:14" s="3" customFormat="1" ht="24" x14ac:dyDescent="0.25">
      <c r="A48" s="3" t="s">
        <v>26</v>
      </c>
      <c r="B48" s="17" t="s">
        <v>88</v>
      </c>
      <c r="C48" s="17" t="s">
        <v>93</v>
      </c>
      <c r="D48" s="3" t="s">
        <v>154</v>
      </c>
      <c r="F48" s="3">
        <v>30.376526666666663</v>
      </c>
      <c r="G48" s="3">
        <v>20.502300000000041</v>
      </c>
      <c r="I48" s="3">
        <v>130.86890235294109</v>
      </c>
      <c r="M48" s="3">
        <v>152.49870254777056</v>
      </c>
      <c r="N48" s="3">
        <v>621.94600000000003</v>
      </c>
    </row>
    <row r="49" spans="1:14" s="3" customFormat="1" ht="12" x14ac:dyDescent="0.25">
      <c r="A49" s="3" t="s">
        <v>9</v>
      </c>
      <c r="B49" s="17" t="s">
        <v>51</v>
      </c>
      <c r="C49" s="17" t="s">
        <v>71</v>
      </c>
      <c r="D49" s="3" t="s">
        <v>155</v>
      </c>
      <c r="E49" s="3">
        <v>1.0581792666666667</v>
      </c>
      <c r="F49" s="3">
        <v>0.55555555555555558</v>
      </c>
      <c r="G49" s="3">
        <v>0</v>
      </c>
      <c r="H49" s="3">
        <v>0.18498527272727275</v>
      </c>
      <c r="I49" s="3">
        <v>0</v>
      </c>
      <c r="J49" s="3">
        <v>0.64499955555555555</v>
      </c>
      <c r="K49" s="3">
        <v>0.43630799999999997</v>
      </c>
      <c r="L49" s="3">
        <v>0.98247184999999992</v>
      </c>
      <c r="M49" s="3">
        <v>0</v>
      </c>
      <c r="N49" s="3">
        <v>0</v>
      </c>
    </row>
    <row r="50" spans="1:14" s="3" customFormat="1" ht="12" x14ac:dyDescent="0.25">
      <c r="A50" s="3" t="s">
        <v>206</v>
      </c>
      <c r="B50" s="17" t="s">
        <v>207</v>
      </c>
      <c r="C50" s="17" t="s">
        <v>208</v>
      </c>
      <c r="L50" s="3">
        <v>0</v>
      </c>
    </row>
    <row r="51" spans="1:14" s="3" customFormat="1" ht="12" x14ac:dyDescent="0.25">
      <c r="A51" s="3" t="s">
        <v>16</v>
      </c>
      <c r="B51" s="17" t="s">
        <v>134</v>
      </c>
      <c r="C51" s="17" t="s">
        <v>78</v>
      </c>
      <c r="D51" s="3" t="s">
        <v>135</v>
      </c>
      <c r="E51" s="3">
        <v>1.1516466666666668E-2</v>
      </c>
      <c r="F51" s="3">
        <v>1.072038888888889</v>
      </c>
      <c r="G51" s="3">
        <v>0</v>
      </c>
      <c r="H51" s="3">
        <v>3.3871909090909087</v>
      </c>
      <c r="I51" s="3">
        <v>0.2191711764705882</v>
      </c>
      <c r="J51" s="3">
        <v>1.110427111111111</v>
      </c>
      <c r="K51" s="3">
        <v>0</v>
      </c>
      <c r="L51" s="3">
        <v>1.0940827</v>
      </c>
      <c r="M51" s="3">
        <v>0.47463821656050953</v>
      </c>
      <c r="N51" s="3">
        <v>0</v>
      </c>
    </row>
    <row r="52" spans="1:14" s="3" customFormat="1" ht="24" x14ac:dyDescent="0.25">
      <c r="A52" s="3" t="s">
        <v>24</v>
      </c>
      <c r="B52" s="17" t="s">
        <v>86</v>
      </c>
      <c r="C52" s="17" t="s">
        <v>91</v>
      </c>
      <c r="D52" s="3" t="s">
        <v>153</v>
      </c>
      <c r="F52" s="3">
        <v>18.591354444444441</v>
      </c>
      <c r="G52" s="3">
        <v>13.065600000000003</v>
      </c>
      <c r="I52" s="3">
        <v>83.20616647058803</v>
      </c>
      <c r="M52" s="3">
        <v>96.693557961783185</v>
      </c>
      <c r="N52" s="3">
        <v>368.92849999999999</v>
      </c>
    </row>
    <row r="53" spans="1:14" s="3" customFormat="1" ht="24" x14ac:dyDescent="0.25">
      <c r="A53" s="3" t="s">
        <v>3</v>
      </c>
      <c r="B53" s="17" t="s">
        <v>45</v>
      </c>
      <c r="C53" s="17" t="s">
        <v>65</v>
      </c>
      <c r="D53" s="3" t="s">
        <v>152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-1.0940827</v>
      </c>
      <c r="M53" s="3">
        <v>0</v>
      </c>
      <c r="N53" s="3">
        <v>0</v>
      </c>
    </row>
    <row r="54" spans="1:14" s="3" customFormat="1" x14ac:dyDescent="0.3">
      <c r="A54" s="3" t="s">
        <v>169</v>
      </c>
      <c r="B54" s="17"/>
      <c r="C54" s="17" t="s">
        <v>175</v>
      </c>
      <c r="E54" s="3">
        <v>1.9863220666666672</v>
      </c>
      <c r="F54" s="3">
        <v>0.84750933333333345</v>
      </c>
      <c r="G54" s="3">
        <v>0.59481999999999913</v>
      </c>
      <c r="H54" s="3">
        <v>4.5874797272727283</v>
      </c>
      <c r="I54" s="3">
        <v>3.7921587058823536</v>
      </c>
      <c r="J54" s="3">
        <v>0.28058811111111109</v>
      </c>
      <c r="K54" s="3">
        <v>0.67798099999999994</v>
      </c>
      <c r="L54" s="3">
        <v>1.0690674</v>
      </c>
      <c r="M54" s="3">
        <v>4.3581671337579584</v>
      </c>
      <c r="N54">
        <v>17.640319999999999</v>
      </c>
    </row>
    <row r="55" spans="1:14" s="3" customFormat="1" ht="12" x14ac:dyDescent="0.25">
      <c r="A55" s="3" t="s">
        <v>209</v>
      </c>
      <c r="B55" s="17"/>
      <c r="C55" s="17" t="s">
        <v>210</v>
      </c>
      <c r="J55" s="3">
        <v>7.3194888888888885</v>
      </c>
      <c r="K55" s="3">
        <v>19.728899999999999</v>
      </c>
      <c r="L55" s="3">
        <v>1.6034815000000002</v>
      </c>
      <c r="M55" s="3">
        <v>0</v>
      </c>
      <c r="N55" s="3">
        <v>0</v>
      </c>
    </row>
    <row r="56" spans="1:14" s="3" customFormat="1" ht="12" x14ac:dyDescent="0.25">
      <c r="B56" s="17"/>
      <c r="C56" s="17"/>
    </row>
    <row r="57" spans="1:14" s="3" customFormat="1" ht="12" x14ac:dyDescent="0.25">
      <c r="B57" s="17"/>
      <c r="C57" s="17"/>
    </row>
    <row r="58" spans="1:14" s="3" customFormat="1" ht="12" x14ac:dyDescent="0.25">
      <c r="B58" s="17"/>
      <c r="C58" s="17"/>
    </row>
    <row r="59" spans="1:14" s="3" customFormat="1" ht="12" x14ac:dyDescent="0.25">
      <c r="B59" s="17"/>
      <c r="C59" s="17"/>
    </row>
    <row r="60" spans="1:14" s="3" customFormat="1" ht="12" x14ac:dyDescent="0.25">
      <c r="B60" s="17"/>
      <c r="C60" s="17"/>
    </row>
    <row r="61" spans="1:14" s="3" customFormat="1" ht="12" x14ac:dyDescent="0.25">
      <c r="B61" s="17"/>
      <c r="C61" s="17"/>
    </row>
    <row r="62" spans="1:14" s="3" customFormat="1" ht="12" x14ac:dyDescent="0.25">
      <c r="B62" s="17"/>
      <c r="C62" s="17"/>
    </row>
    <row r="63" spans="1:14" s="3" customFormat="1" ht="12" x14ac:dyDescent="0.25">
      <c r="B63" s="17"/>
      <c r="C63" s="17"/>
    </row>
    <row r="64" spans="1:14" s="3" customFormat="1" ht="12" x14ac:dyDescent="0.25">
      <c r="B64" s="17"/>
      <c r="C64" s="17"/>
    </row>
    <row r="65" spans="2:3" s="3" customFormat="1" ht="12" x14ac:dyDescent="0.25">
      <c r="B65" s="17"/>
      <c r="C65" s="17"/>
    </row>
    <row r="66" spans="2:3" s="3" customFormat="1" ht="12" x14ac:dyDescent="0.25">
      <c r="B66" s="17"/>
      <c r="C66" s="17"/>
    </row>
  </sheetData>
  <autoFilter ref="A1:N1" xr:uid="{81A1AD51-B04D-4F94-B9F4-12DCDAC5FC51}">
    <sortState xmlns:xlrd2="http://schemas.microsoft.com/office/spreadsheetml/2017/richdata2" ref="A2:N55">
      <sortCondition ref="A1"/>
    </sortState>
  </autoFilter>
  <conditionalFormatting sqref="J1:N1 N28 L55:M55 J55 J29:N54 A29:C55">
    <cfRule type="cellIs" dxfId="1" priority="4" operator="equal">
      <formula>"x"</formula>
    </cfRule>
  </conditionalFormatting>
  <conditionalFormatting sqref="J29:N55 N28 J1:N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I27">
    <cfRule type="cellIs" dxfId="0" priority="6" operator="equal">
      <formula>"x"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N5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N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N2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E1" r:id="rId1" display="Enzime_@biologsaida.xlsx" xr:uid="{58358C0B-68F7-4048-A6F4-7848E9492EF5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Check</vt:lpstr>
      <vt:lpstr>Media</vt:lpstr>
      <vt:lpstr>União de todos</vt:lpstr>
      <vt:lpstr>Planilha3</vt:lpstr>
      <vt:lpstr>Planilha1</vt:lpstr>
      <vt:lpstr>Check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Coelho</dc:creator>
  <cp:lastModifiedBy>Ana Beatriz Coelho</cp:lastModifiedBy>
  <cp:lastPrinted>2022-01-17T18:24:50Z</cp:lastPrinted>
  <dcterms:created xsi:type="dcterms:W3CDTF">2022-01-08T19:22:15Z</dcterms:created>
  <dcterms:modified xsi:type="dcterms:W3CDTF">2022-02-23T13:12:42Z</dcterms:modified>
</cp:coreProperties>
</file>