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15241_corp_caixa_gov_br/Documents/Área de Trabalho/"/>
    </mc:Choice>
  </mc:AlternateContent>
  <xr:revisionPtr revIDLastSave="57" documentId="8_{98175D05-EBA5-48CF-A0EF-E6D23ACB36E8}" xr6:coauthVersionLast="47" xr6:coauthVersionMax="47" xr10:uidLastSave="{04B50BA2-921D-4899-96C8-13AD369C1A4A}"/>
  <bookViews>
    <workbookView xWindow="-24120" yWindow="-90" windowWidth="24240" windowHeight="13020" activeTab="2" xr2:uid="{BB110DEE-812C-4132-B0E0-BB65378D47E4}"/>
  </bookViews>
  <sheets>
    <sheet name="Data" sheetId="1" r:id="rId1"/>
    <sheet name="Controller" sheetId="2" r:id="rId2"/>
    <sheet name="Dashboard" sheetId="3" r:id="rId3"/>
    <sheet name="Caixinha" sheetId="4" r:id="rId4"/>
  </sheets>
  <definedNames>
    <definedName name="SegmentaçãodeDados_Mês">#N/A</definedName>
  </definedNames>
  <calcPr calcId="191029"/>
  <pivotCaches>
    <pivotCache cacheId="2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D20" i="4"/>
  <c r="D9" i="4"/>
  <c r="D10" i="4"/>
  <c r="D11" i="4"/>
  <c r="D12" i="4"/>
  <c r="D13" i="4"/>
  <c r="D14" i="4"/>
  <c r="D15" i="4"/>
  <c r="D16" i="4"/>
  <c r="D17" i="4"/>
  <c r="D18" i="4"/>
  <c r="D8" i="4"/>
  <c r="B2" i="1"/>
  <c r="B3" i="1"/>
  <c r="B4" i="1"/>
  <c r="B5" i="1"/>
  <c r="B6" i="1"/>
  <c r="B7" i="1"/>
  <c r="B8" i="1"/>
  <c r="B9" i="1"/>
  <c r="B10" i="1"/>
  <c r="B11" i="1"/>
  <c r="D4" i="4" l="1"/>
</calcChain>
</file>

<file path=xl/sharedStrings.xml><?xml version="1.0" encoding="utf-8"?>
<sst xmlns="http://schemas.openxmlformats.org/spreadsheetml/2006/main" count="80" uniqueCount="31">
  <si>
    <t>Data</t>
  </si>
  <si>
    <t>Tipo</t>
  </si>
  <si>
    <t xml:space="preserve">Categoria </t>
  </si>
  <si>
    <t>Descrição</t>
  </si>
  <si>
    <t>valor</t>
  </si>
  <si>
    <t>operação bancaria</t>
  </si>
  <si>
    <t>status</t>
  </si>
  <si>
    <t>asdd</t>
  </si>
  <si>
    <t>D</t>
  </si>
  <si>
    <t>OK</t>
  </si>
  <si>
    <t>C</t>
  </si>
  <si>
    <t>P</t>
  </si>
  <si>
    <t>Rótulos de Linha</t>
  </si>
  <si>
    <t>Total Geral</t>
  </si>
  <si>
    <t>Soma de valor</t>
  </si>
  <si>
    <t>SAUDE</t>
  </si>
  <si>
    <t>S</t>
  </si>
  <si>
    <t>E</t>
  </si>
  <si>
    <t>alimentação</t>
  </si>
  <si>
    <t>renda fixa</t>
  </si>
  <si>
    <t>receitas</t>
  </si>
  <si>
    <t>vendas</t>
  </si>
  <si>
    <t>recebidos</t>
  </si>
  <si>
    <t>pessoas</t>
  </si>
  <si>
    <t>freelances</t>
  </si>
  <si>
    <t>segurança</t>
  </si>
  <si>
    <t>transporte</t>
  </si>
  <si>
    <t>Mês</t>
  </si>
  <si>
    <t>Deposito Reservado</t>
  </si>
  <si>
    <t>Data de Lançamento</t>
  </si>
  <si>
    <t>Total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</si>
</sst>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44" fontId="0" fillId="0" borderId="0" xfId="1" applyFont="1"/>
    <xf numFmtId="44" fontId="0" fillId="0" borderId="0" xfId="0" applyNumberFormat="1"/>
    <xf numFmtId="44" fontId="0" fillId="0" borderId="0" xfId="0" applyNumberFormat="1" applyFont="1"/>
    <xf numFmtId="1" fontId="0" fillId="0" borderId="0" xfId="0" applyNumberFormat="1"/>
    <xf numFmtId="0" fontId="0" fillId="4" borderId="0" xfId="0" applyFill="1"/>
  </cellXfs>
  <cellStyles count="2">
    <cellStyle name="Moeda" xfId="1" builtinId="4"/>
    <cellStyle name="Normal" xfId="0" builtinId="0"/>
  </cellStyles>
  <dxfs count="6"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" formatCode="0"/>
    </dxf>
    <dxf>
      <numFmt numFmtId="19" formatCode="dd/mm/yyyy"/>
    </dxf>
  </dxfs>
  <tableStyles count="2" defaultTableStyle="TableStyleMedium2" defaultPivotStyle="PivotStyleLight16">
    <tableStyle name="SlicerStyleDark2 2" pivot="0" table="0" count="10" xr9:uid="{AA4F3B6D-C956-47E3-AF3E-6BD01CAC9551}">
      <tableStyleElement type="wholeTable" dxfId="3"/>
      <tableStyleElement type="headerRow" dxfId="2"/>
    </tableStyle>
    <tableStyle name="SlicerStyleDark2 3" pivot="0" table="0" count="10" xr9:uid="{55FE691B-BE5A-4D85-986D-AEB03AB74B43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2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Controller!$A$4:$A$9</c:f>
              <c:strCache>
                <c:ptCount val="5"/>
                <c:pt idx="0">
                  <c:v>pessoas</c:v>
                </c:pt>
                <c:pt idx="1">
                  <c:v>SAUDE</c:v>
                </c:pt>
                <c:pt idx="2">
                  <c:v>freelances</c:v>
                </c:pt>
                <c:pt idx="3">
                  <c:v>segurança</c:v>
                </c:pt>
                <c:pt idx="4">
                  <c:v>transporte</c:v>
                </c:pt>
              </c:strCache>
            </c:strRef>
          </c:cat>
          <c:val>
            <c:numRef>
              <c:f>Controller!$B$4:$B$9</c:f>
              <c:numCache>
                <c:formatCode>"R$"\ #,##0.00</c:formatCode>
                <c:ptCount val="5"/>
                <c:pt idx="0">
                  <c:v>4654</c:v>
                </c:pt>
                <c:pt idx="1">
                  <c:v>1454</c:v>
                </c:pt>
                <c:pt idx="2">
                  <c:v>4545</c:v>
                </c:pt>
                <c:pt idx="3">
                  <c:v>5465</c:v>
                </c:pt>
                <c:pt idx="4">
                  <c:v>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9-4321-B364-FAE895372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855504"/>
        <c:axId val="1519259376"/>
      </c:barChart>
      <c:catAx>
        <c:axId val="17188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259376"/>
        <c:crosses val="autoZero"/>
        <c:auto val="1"/>
        <c:lblAlgn val="ctr"/>
        <c:lblOffset val="100"/>
        <c:noMultiLvlLbl val="0"/>
      </c:catAx>
      <c:valAx>
        <c:axId val="1519259376"/>
        <c:scaling>
          <c:orientation val="minMax"/>
        </c:scaling>
        <c:delete val="0"/>
        <c:axPos val="l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885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Controller!$A$18:$A$22</c:f>
              <c:strCache>
                <c:ptCount val="4"/>
                <c:pt idx="0">
                  <c:v>recebidos</c:v>
                </c:pt>
                <c:pt idx="1">
                  <c:v>receitas</c:v>
                </c:pt>
                <c:pt idx="2">
                  <c:v>renda fixa</c:v>
                </c:pt>
                <c:pt idx="3">
                  <c:v>vendas</c:v>
                </c:pt>
              </c:strCache>
            </c:strRef>
          </c:cat>
          <c:val>
            <c:numRef>
              <c:f>Controller!$B$18:$B$22</c:f>
              <c:numCache>
                <c:formatCode>"R$"\ #,##0.00</c:formatCode>
                <c:ptCount val="4"/>
                <c:pt idx="0">
                  <c:v>4678</c:v>
                </c:pt>
                <c:pt idx="1">
                  <c:v>5465</c:v>
                </c:pt>
                <c:pt idx="2">
                  <c:v>5644</c:v>
                </c:pt>
                <c:pt idx="3">
                  <c:v>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8-4E5C-916F-2C246B69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46592"/>
        <c:axId val="1519261296"/>
      </c:barChart>
      <c:catAx>
        <c:axId val="19221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261296"/>
        <c:crosses val="autoZero"/>
        <c:auto val="1"/>
        <c:lblAlgn val="ctr"/>
        <c:lblOffset val="100"/>
        <c:noMultiLvlLbl val="0"/>
      </c:catAx>
      <c:valAx>
        <c:axId val="1519261296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14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8</xdr:row>
      <xdr:rowOff>26989</xdr:rowOff>
    </xdr:from>
    <xdr:to>
      <xdr:col>8</xdr:col>
      <xdr:colOff>160337</xdr:colOff>
      <xdr:row>21</xdr:row>
      <xdr:rowOff>73969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8419A3A-F981-FEC6-6613-B938DBAFED59}"/>
            </a:ext>
          </a:extLst>
        </xdr:cNvPr>
        <xdr:cNvGrpSpPr/>
      </xdr:nvGrpSpPr>
      <xdr:grpSpPr>
        <a:xfrm>
          <a:off x="1607344" y="1458914"/>
          <a:ext cx="3890168" cy="2365524"/>
          <a:chOff x="1420814" y="968377"/>
          <a:chExt cx="3921124" cy="1787523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7639698C-87D4-4E23-8CE9-E3E5D8BD9981}"/>
              </a:ext>
            </a:extLst>
          </xdr:cNvPr>
          <xdr:cNvGraphicFramePr>
            <a:graphicFrameLocks/>
          </xdr:cNvGraphicFramePr>
        </xdr:nvGraphicFramePr>
        <xdr:xfrm>
          <a:off x="1436688" y="1190625"/>
          <a:ext cx="3905250" cy="1565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7EB7CBDC-BC39-05D3-9FDF-A526B339185C}"/>
              </a:ext>
            </a:extLst>
          </xdr:cNvPr>
          <xdr:cNvSpPr txBox="1"/>
        </xdr:nvSpPr>
        <xdr:spPr>
          <a:xfrm>
            <a:off x="1420814" y="968377"/>
            <a:ext cx="3913188" cy="253998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 b="1">
                <a:solidFill>
                  <a:schemeClr val="accent3">
                    <a:lumMod val="20000"/>
                    <a:lumOff val="8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Saídas</a:t>
            </a:r>
          </a:p>
        </xdr:txBody>
      </xdr:sp>
    </xdr:grpSp>
    <xdr:clientData/>
  </xdr:twoCellAnchor>
  <xdr:twoCellAnchor>
    <xdr:from>
      <xdr:col>8</xdr:col>
      <xdr:colOff>554039</xdr:colOff>
      <xdr:row>8</xdr:row>
      <xdr:rowOff>0</xdr:rowOff>
    </xdr:from>
    <xdr:to>
      <xdr:col>15</xdr:col>
      <xdr:colOff>0</xdr:colOff>
      <xdr:row>21</xdr:row>
      <xdr:rowOff>73969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842C82C0-7A61-E642-4D61-4CBE269E6BFF}"/>
            </a:ext>
          </a:extLst>
        </xdr:cNvPr>
        <xdr:cNvGrpSpPr/>
      </xdr:nvGrpSpPr>
      <xdr:grpSpPr>
        <a:xfrm>
          <a:off x="5888039" y="1428750"/>
          <a:ext cx="3696492" cy="2395688"/>
          <a:chOff x="5888039" y="1497012"/>
          <a:chExt cx="3860005" cy="2228850"/>
        </a:xfrm>
      </xdr:grpSpPr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7489C463-4159-46B9-9A66-1EF77EC6011A}"/>
              </a:ext>
            </a:extLst>
          </xdr:cNvPr>
          <xdr:cNvGraphicFramePr>
            <a:graphicFrameLocks/>
          </xdr:cNvGraphicFramePr>
        </xdr:nvGraphicFramePr>
        <xdr:xfrm>
          <a:off x="5913439" y="1497012"/>
          <a:ext cx="3825874" cy="2228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617CF510-C90B-4B26-81C8-BCC493323AC8}"/>
              </a:ext>
            </a:extLst>
          </xdr:cNvPr>
          <xdr:cNvSpPr txBox="1"/>
        </xdr:nvSpPr>
        <xdr:spPr>
          <a:xfrm>
            <a:off x="5888039" y="1505745"/>
            <a:ext cx="3860005" cy="32358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 b="1">
                <a:solidFill>
                  <a:schemeClr val="accent3">
                    <a:lumMod val="20000"/>
                    <a:lumOff val="8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</xdr:grpSp>
    <xdr:clientData/>
  </xdr:twoCellAnchor>
  <xdr:twoCellAnchor editAs="oneCell">
    <xdr:from>
      <xdr:col>0</xdr:col>
      <xdr:colOff>103981</xdr:colOff>
      <xdr:row>6</xdr:row>
      <xdr:rowOff>115886</xdr:rowOff>
    </xdr:from>
    <xdr:to>
      <xdr:col>0</xdr:col>
      <xdr:colOff>1020762</xdr:colOff>
      <xdr:row>11</xdr:row>
      <xdr:rowOff>120650</xdr:rowOff>
    </xdr:to>
    <xdr:pic>
      <xdr:nvPicPr>
        <xdr:cNvPr id="9" name="Gráfico 8" descr="Porco com preenchimento sólido">
          <a:extLst>
            <a:ext uri="{FF2B5EF4-FFF2-40B4-BE49-F238E27FC236}">
              <a16:creationId xmlns:a16="http://schemas.microsoft.com/office/drawing/2014/main" id="{849E49CD-53FE-1ABC-4F45-A6E6E51D3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3981" y="1187449"/>
          <a:ext cx="916781" cy="8977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1071562</xdr:colOff>
      <xdr:row>20</xdr:row>
      <xdr:rowOff>107155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D438906A-B046-4752-B12E-E405A3D491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64531"/>
              <a:ext cx="1074737" cy="1711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581025</xdr:colOff>
      <xdr:row>0</xdr:row>
      <xdr:rowOff>71437</xdr:rowOff>
    </xdr:from>
    <xdr:to>
      <xdr:col>2</xdr:col>
      <xdr:colOff>580231</xdr:colOff>
      <xdr:row>3</xdr:row>
      <xdr:rowOff>151606</xdr:rowOff>
    </xdr:to>
    <xdr:pic>
      <xdr:nvPicPr>
        <xdr:cNvPr id="10" name="Gráfico 9" descr="Flor com preenchimento sólido">
          <a:extLst>
            <a:ext uri="{FF2B5EF4-FFF2-40B4-BE49-F238E27FC236}">
              <a16:creationId xmlns:a16="http://schemas.microsoft.com/office/drawing/2014/main" id="{3AD587A6-E599-1316-2182-293DDAE14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64494" y="71437"/>
          <a:ext cx="606425" cy="6159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Paula Luz Caitano" refreshedDate="45688.668410300925" createdVersion="8" refreshedVersion="8" minRefreshableVersion="3" recordCount="10" xr:uid="{A6F788C0-4010-4FF7-890A-BAC16E8CDAD5}">
  <cacheSource type="worksheet">
    <worksheetSource name="tbl_operation"/>
  </cacheSource>
  <cacheFields count="8">
    <cacheField name="Data" numFmtId="14">
      <sharedItems containsSemiMixedTypes="0" containsNonDate="0" containsDate="1" containsString="0" minDate="2025-01-31T00:00:00" maxDate="2025-02-10T00:00:00"/>
    </cacheField>
    <cacheField name="Mês" numFmtId="1">
      <sharedItems containsSemiMixedTypes="0" containsDate="1" containsString="0" containsMixedTypes="1" minDate="1899-12-31T04:01:03" maxDate="1900-01-02T00:00:00" count="4">
        <n v="1"/>
        <n v="2"/>
        <d v="1899-12-31T00:00:00" u="1"/>
        <d v="1900-01-01T00:00:00" u="1"/>
      </sharedItems>
    </cacheField>
    <cacheField name="Tipo" numFmtId="0">
      <sharedItems count="6">
        <s v="S"/>
        <s v="E"/>
        <s v="A" u="1"/>
        <s v="B" u="1"/>
        <s v="C" u="1"/>
        <s v="D" u="1"/>
      </sharedItems>
    </cacheField>
    <cacheField name="Categoria " numFmtId="0">
      <sharedItems count="20">
        <s v="alimentação"/>
        <s v="renda fixa"/>
        <s v="receitas"/>
        <s v="vendas"/>
        <s v="recebidos"/>
        <s v="pessoas"/>
        <s v="freelances"/>
        <s v="segurança"/>
        <s v="transporte"/>
        <s v="SAUDE"/>
        <s v="ALIM" u="1"/>
        <s v="RF" u="1"/>
        <s v="PE" u="1"/>
        <s v="PF" u="1"/>
        <s v="PJ" u="1"/>
        <s v="FREE" u="1"/>
        <s v="GASTRO" u="1"/>
        <s v="FE" u="1"/>
        <s v="as" u="1"/>
        <s v="BS" u="1"/>
      </sharedItems>
    </cacheField>
    <cacheField name="Descrição" numFmtId="0">
      <sharedItems/>
    </cacheField>
    <cacheField name="valor" numFmtId="0">
      <sharedItems containsSemiMixedTypes="0" containsString="0" containsNumber="1" containsInteger="1" minValue="1000" maxValue="5644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8192281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5-01-31T00:00:00"/>
    <x v="0"/>
    <x v="0"/>
    <x v="0"/>
    <s v="asdd"/>
    <n v="1000"/>
    <s v="D"/>
    <s v="OK"/>
  </r>
  <r>
    <d v="2025-02-01T00:00:00"/>
    <x v="1"/>
    <x v="1"/>
    <x v="1"/>
    <s v="asdd"/>
    <n v="5644"/>
    <s v="C"/>
    <s v="OK"/>
  </r>
  <r>
    <d v="2025-02-02T00:00:00"/>
    <x v="1"/>
    <x v="1"/>
    <x v="2"/>
    <s v="asdd"/>
    <n v="5465"/>
    <s v="D"/>
    <s v="P"/>
  </r>
  <r>
    <d v="2025-02-03T00:00:00"/>
    <x v="1"/>
    <x v="1"/>
    <x v="3"/>
    <s v="asdd"/>
    <n v="5464"/>
    <s v="C"/>
    <s v="OK"/>
  </r>
  <r>
    <d v="2025-02-04T00:00:00"/>
    <x v="1"/>
    <x v="1"/>
    <x v="4"/>
    <s v="asdd"/>
    <n v="4678"/>
    <s v="D"/>
    <s v="OK"/>
  </r>
  <r>
    <d v="2025-02-05T00:00:00"/>
    <x v="1"/>
    <x v="0"/>
    <x v="5"/>
    <s v="asdd"/>
    <n v="4654"/>
    <s v="D"/>
    <s v="OK"/>
  </r>
  <r>
    <d v="2025-02-06T00:00:00"/>
    <x v="1"/>
    <x v="0"/>
    <x v="6"/>
    <s v="asdd"/>
    <n v="4545"/>
    <s v="C"/>
    <s v="P"/>
  </r>
  <r>
    <d v="2025-02-07T00:00:00"/>
    <x v="1"/>
    <x v="0"/>
    <x v="7"/>
    <s v="asdd"/>
    <n v="5465"/>
    <s v="D"/>
    <s v="OK"/>
  </r>
  <r>
    <d v="2025-02-08T00:00:00"/>
    <x v="1"/>
    <x v="0"/>
    <x v="8"/>
    <s v="asdd"/>
    <n v="1446"/>
    <s v="D"/>
    <s v="OK"/>
  </r>
  <r>
    <d v="2025-02-09T00:00:00"/>
    <x v="1"/>
    <x v="0"/>
    <x v="9"/>
    <s v="asdd"/>
    <n v="1454"/>
    <s v="D"/>
    <s v="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C2961-B24F-4876-B3C5-81969786E815}" name="Tabela dinâmica2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7:B22" firstHeaderRow="1" firstDataRow="1" firstDataCol="1" rowPageCount="1" colPageCount="1"/>
  <pivotFields count="8">
    <pivotField numFmtId="14" showAll="0"/>
    <pivotField numFmtId="14" showAll="0"/>
    <pivotField axis="axisPage" showAll="0">
      <items count="7">
        <item m="1" x="2"/>
        <item m="1" x="3"/>
        <item m="1" x="4"/>
        <item m="1" x="5"/>
        <item x="1"/>
        <item x="0"/>
        <item t="default"/>
      </items>
    </pivotField>
    <pivotField axis="axisRow" showAll="0">
      <items count="21">
        <item m="1" x="10"/>
        <item x="0"/>
        <item m="1" x="18"/>
        <item m="1" x="19"/>
        <item m="1" x="17"/>
        <item m="1" x="15"/>
        <item x="6"/>
        <item m="1" x="16"/>
        <item m="1" x="12"/>
        <item x="5"/>
        <item m="1" x="13"/>
        <item m="1" x="14"/>
        <item x="4"/>
        <item x="2"/>
        <item x="1"/>
        <item m="1" x="11"/>
        <item x="9"/>
        <item x="7"/>
        <item x="8"/>
        <item x="3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">
    <i>
      <x v="12"/>
    </i>
    <i>
      <x v="13"/>
    </i>
    <i>
      <x v="14"/>
    </i>
    <i>
      <x v="19"/>
    </i>
    <i t="grand">
      <x/>
    </i>
  </rowItems>
  <colItems count="1">
    <i/>
  </colItems>
  <pageFields count="1">
    <pageField fld="2" item="4" hier="-1"/>
  </pageFields>
  <dataFields count="1">
    <dataField name="Soma de valor" fld="5" baseField="2" baseItem="12" numFmtId="164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6BA6C-0E66-41B8-9DE4-FB467370CFE5}" name="Tabela dinâmica1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9" firstHeaderRow="1" firstDataRow="1" firstDataCol="1" rowPageCount="1" colPageCount="1"/>
  <pivotFields count="8">
    <pivotField numFmtId="14" showAll="0"/>
    <pivotField numFmtId="14" showAll="0">
      <items count="5">
        <item h="1" x="0"/>
        <item x="1"/>
        <item h="1" m="1" x="2"/>
        <item h="1" m="1" x="3"/>
        <item t="default"/>
      </items>
    </pivotField>
    <pivotField axis="axisPage" showAll="0">
      <items count="7">
        <item m="1" x="2"/>
        <item m="1" x="3"/>
        <item m="1" x="4"/>
        <item m="1" x="5"/>
        <item x="0"/>
        <item x="1"/>
        <item t="default"/>
      </items>
    </pivotField>
    <pivotField axis="axisRow" showAll="0">
      <items count="21">
        <item m="1" x="18"/>
        <item m="1" x="19"/>
        <item m="1" x="10"/>
        <item m="1" x="17"/>
        <item m="1" x="12"/>
        <item m="1" x="13"/>
        <item m="1" x="14"/>
        <item x="5"/>
        <item m="1" x="15"/>
        <item m="1" x="16"/>
        <item x="9"/>
        <item m="1" x="11"/>
        <item x="0"/>
        <item x="1"/>
        <item x="2"/>
        <item x="3"/>
        <item x="4"/>
        <item x="6"/>
        <item x="7"/>
        <item x="8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6">
    <i>
      <x v="7"/>
    </i>
    <i>
      <x v="10"/>
    </i>
    <i>
      <x v="17"/>
    </i>
    <i>
      <x v="18"/>
    </i>
    <i>
      <x v="19"/>
    </i>
    <i t="grand">
      <x/>
    </i>
  </rowItems>
  <colItems count="1">
    <i/>
  </colItems>
  <pageFields count="1">
    <pageField fld="2" item="4" hier="-1"/>
  </pageFields>
  <dataFields count="1">
    <dataField name="Soma de valor" fld="5" baseField="2" baseItem="1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D6817D0-B2BD-4CC4-9257-F5D62EECB03C}" sourceName="Mês">
  <pivotTables>
    <pivotTable tabId="2" name="Tabela dinâmica1"/>
  </pivotTables>
  <data>
    <tabular pivotCacheId="819228127">
      <items count="4">
        <i x="0"/>
        <i x="1" s="1"/>
        <i x="2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F31B67E-5AFE-4E7B-8201-50706DE6C38B}" cache="SegmentaçãodeDados_Mês" caption="Mês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D8C16B-7520-4F09-A15C-C49062E2100D}" name="tbl_operation" displayName="tbl_operation" ref="A1:H11" totalsRowShown="0">
  <autoFilter ref="A1:H11" xr:uid="{E8D8C16B-7520-4F09-A15C-C49062E2100D}"/>
  <tableColumns count="8">
    <tableColumn id="1" xr3:uid="{18634E30-9F3E-463A-AEF8-80619BDF098E}" name="Data"/>
    <tableColumn id="8" xr3:uid="{D4FF8004-D75B-46D2-B78D-0841A2A352DC}" name="Mês" dataDxfId="4">
      <calculatedColumnFormula>MONTH(tbl_operation[[#This Row],[Data]])</calculatedColumnFormula>
    </tableColumn>
    <tableColumn id="2" xr3:uid="{5FE0E305-AF8E-4196-87D8-E1F8A0F8D4B3}" name="Tipo"/>
    <tableColumn id="3" xr3:uid="{3CC7949A-7882-4ABC-8436-C4612E831CEF}" name="Categoria "/>
    <tableColumn id="4" xr3:uid="{434B1C3C-E45E-49F9-B2E9-DB4C89B9EF8C}" name="Descrição"/>
    <tableColumn id="5" xr3:uid="{61D81E55-4D26-4698-9725-FCA644AD7615}" name="valor"/>
    <tableColumn id="6" xr3:uid="{BEF5B9F0-2A88-45F8-8445-614B1C663DFE}" name="operação bancaria"/>
    <tableColumn id="7" xr3:uid="{0A8984C5-DCDE-4F6E-90DC-C7787BC26DE9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2598AC-3A69-4E24-82CC-B3E5733F78EB}" name="Tabela2" displayName="Tabela2" ref="C6:D21" totalsRowCount="1">
  <autoFilter ref="C6:D20" xr:uid="{452598AC-3A69-4E24-82CC-B3E5733F78EB}"/>
  <tableColumns count="2">
    <tableColumn id="1" xr3:uid="{D0ABAE75-2DFE-4282-B52D-F35E831CB6EA}" name="Data de Lançamento" dataDxfId="5"/>
    <tableColumn id="2" xr3:uid="{89BBAC26-3FD6-4834-84A6-F977E2D78931}" name="Deposito Reservado" dataCellStyle="Moeda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0C80-25D1-44DA-9B6B-1E5FF8182BFC}">
  <dimension ref="A1:H11"/>
  <sheetViews>
    <sheetView workbookViewId="0">
      <selection activeCell="B10" sqref="B10"/>
    </sheetView>
  </sheetViews>
  <sheetFormatPr defaultRowHeight="14.5" x14ac:dyDescent="0.35"/>
  <cols>
    <col min="1" max="1" width="10.453125" bestFit="1" customWidth="1"/>
    <col min="2" max="2" width="10.453125" style="10" customWidth="1"/>
    <col min="4" max="4" width="11.54296875" bestFit="1" customWidth="1"/>
    <col min="5" max="5" width="10.81640625" customWidth="1"/>
    <col min="7" max="7" width="18.26953125" customWidth="1"/>
  </cols>
  <sheetData>
    <row r="1" spans="1:8" x14ac:dyDescent="0.35">
      <c r="A1" t="s">
        <v>0</v>
      </c>
      <c r="B1" s="10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s="1">
        <v>45688</v>
      </c>
      <c r="B2" s="10">
        <f>MONTH(tbl_operation[[#This Row],[Data]])</f>
        <v>1</v>
      </c>
      <c r="C2" t="s">
        <v>16</v>
      </c>
      <c r="D2" t="s">
        <v>18</v>
      </c>
      <c r="E2" t="s">
        <v>7</v>
      </c>
      <c r="F2">
        <v>1000</v>
      </c>
      <c r="G2" t="s">
        <v>8</v>
      </c>
      <c r="H2" t="s">
        <v>9</v>
      </c>
    </row>
    <row r="3" spans="1:8" x14ac:dyDescent="0.35">
      <c r="A3" s="1">
        <v>45689</v>
      </c>
      <c r="B3" s="10">
        <f>MONTH(tbl_operation[[#This Row],[Data]])</f>
        <v>2</v>
      </c>
      <c r="C3" t="s">
        <v>17</v>
      </c>
      <c r="D3" t="s">
        <v>19</v>
      </c>
      <c r="E3" t="s">
        <v>7</v>
      </c>
      <c r="F3">
        <v>5644</v>
      </c>
      <c r="G3" t="s">
        <v>10</v>
      </c>
      <c r="H3" t="s">
        <v>9</v>
      </c>
    </row>
    <row r="4" spans="1:8" x14ac:dyDescent="0.35">
      <c r="A4" s="1">
        <v>45690</v>
      </c>
      <c r="B4" s="10">
        <f>MONTH(tbl_operation[[#This Row],[Data]])</f>
        <v>2</v>
      </c>
      <c r="C4" t="s">
        <v>17</v>
      </c>
      <c r="D4" t="s">
        <v>20</v>
      </c>
      <c r="E4" t="s">
        <v>7</v>
      </c>
      <c r="F4">
        <v>5465</v>
      </c>
      <c r="G4" t="s">
        <v>8</v>
      </c>
      <c r="H4" t="s">
        <v>11</v>
      </c>
    </row>
    <row r="5" spans="1:8" x14ac:dyDescent="0.35">
      <c r="A5" s="1">
        <v>45691</v>
      </c>
      <c r="B5" s="10">
        <f>MONTH(tbl_operation[[#This Row],[Data]])</f>
        <v>2</v>
      </c>
      <c r="C5" t="s">
        <v>17</v>
      </c>
      <c r="D5" t="s">
        <v>21</v>
      </c>
      <c r="E5" t="s">
        <v>7</v>
      </c>
      <c r="F5">
        <v>5464</v>
      </c>
      <c r="G5" t="s">
        <v>10</v>
      </c>
      <c r="H5" t="s">
        <v>9</v>
      </c>
    </row>
    <row r="6" spans="1:8" x14ac:dyDescent="0.35">
      <c r="A6" s="1">
        <v>45692</v>
      </c>
      <c r="B6" s="10">
        <f>MONTH(tbl_operation[[#This Row],[Data]])</f>
        <v>2</v>
      </c>
      <c r="C6" t="s">
        <v>17</v>
      </c>
      <c r="D6" t="s">
        <v>22</v>
      </c>
      <c r="E6" t="s">
        <v>7</v>
      </c>
      <c r="F6">
        <v>4678</v>
      </c>
      <c r="G6" t="s">
        <v>8</v>
      </c>
      <c r="H6" t="s">
        <v>9</v>
      </c>
    </row>
    <row r="7" spans="1:8" x14ac:dyDescent="0.35">
      <c r="A7" s="1">
        <v>45693</v>
      </c>
      <c r="B7" s="10">
        <f>MONTH(tbl_operation[[#This Row],[Data]])</f>
        <v>2</v>
      </c>
      <c r="C7" t="s">
        <v>16</v>
      </c>
      <c r="D7" t="s">
        <v>23</v>
      </c>
      <c r="E7" t="s">
        <v>7</v>
      </c>
      <c r="F7">
        <v>4654</v>
      </c>
      <c r="G7" t="s">
        <v>8</v>
      </c>
      <c r="H7" t="s">
        <v>9</v>
      </c>
    </row>
    <row r="8" spans="1:8" x14ac:dyDescent="0.35">
      <c r="A8" s="1">
        <v>45694</v>
      </c>
      <c r="B8" s="10">
        <f>MONTH(tbl_operation[[#This Row],[Data]])</f>
        <v>2</v>
      </c>
      <c r="C8" t="s">
        <v>16</v>
      </c>
      <c r="D8" t="s">
        <v>24</v>
      </c>
      <c r="E8" t="s">
        <v>7</v>
      </c>
      <c r="F8">
        <v>4545</v>
      </c>
      <c r="G8" t="s">
        <v>10</v>
      </c>
      <c r="H8" t="s">
        <v>11</v>
      </c>
    </row>
    <row r="9" spans="1:8" x14ac:dyDescent="0.35">
      <c r="A9" s="1">
        <v>45695</v>
      </c>
      <c r="B9" s="10">
        <f>MONTH(tbl_operation[[#This Row],[Data]])</f>
        <v>2</v>
      </c>
      <c r="C9" t="s">
        <v>16</v>
      </c>
      <c r="D9" t="s">
        <v>25</v>
      </c>
      <c r="E9" t="s">
        <v>7</v>
      </c>
      <c r="F9">
        <v>5465</v>
      </c>
      <c r="G9" t="s">
        <v>8</v>
      </c>
      <c r="H9" t="s">
        <v>9</v>
      </c>
    </row>
    <row r="10" spans="1:8" x14ac:dyDescent="0.35">
      <c r="A10" s="1">
        <v>45696</v>
      </c>
      <c r="B10" s="10">
        <f>MONTH(tbl_operation[[#This Row],[Data]])</f>
        <v>2</v>
      </c>
      <c r="C10" t="s">
        <v>16</v>
      </c>
      <c r="D10" t="s">
        <v>26</v>
      </c>
      <c r="E10" t="s">
        <v>7</v>
      </c>
      <c r="F10">
        <v>1446</v>
      </c>
      <c r="G10" t="s">
        <v>8</v>
      </c>
      <c r="H10" t="s">
        <v>9</v>
      </c>
    </row>
    <row r="11" spans="1:8" x14ac:dyDescent="0.35">
      <c r="A11" s="1">
        <v>45697</v>
      </c>
      <c r="B11" s="10">
        <f>MONTH(tbl_operation[[#This Row],[Data]])</f>
        <v>2</v>
      </c>
      <c r="C11" t="s">
        <v>16</v>
      </c>
      <c r="D11" t="s">
        <v>15</v>
      </c>
      <c r="E11" t="s">
        <v>7</v>
      </c>
      <c r="F11">
        <v>1454</v>
      </c>
      <c r="G11" t="s">
        <v>8</v>
      </c>
      <c r="H11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4F937-38D7-4E9B-98B5-524C9CF15A8E}">
  <dimension ref="A1:B22"/>
  <sheetViews>
    <sheetView workbookViewId="0">
      <selection activeCell="A20" sqref="A20"/>
    </sheetView>
  </sheetViews>
  <sheetFormatPr defaultRowHeight="14.5" x14ac:dyDescent="0.35"/>
  <cols>
    <col min="1" max="1" width="17.26953125" bestFit="1" customWidth="1"/>
    <col min="2" max="2" width="12.90625" bestFit="1" customWidth="1"/>
    <col min="3" max="3" width="12.6328125" bestFit="1" customWidth="1"/>
  </cols>
  <sheetData>
    <row r="1" spans="1:2" x14ac:dyDescent="0.35">
      <c r="A1" s="2" t="s">
        <v>1</v>
      </c>
      <c r="B1" t="s">
        <v>16</v>
      </c>
    </row>
    <row r="3" spans="1:2" x14ac:dyDescent="0.35">
      <c r="A3" s="2" t="s">
        <v>12</v>
      </c>
      <c r="B3" t="s">
        <v>14</v>
      </c>
    </row>
    <row r="4" spans="1:2" x14ac:dyDescent="0.35">
      <c r="A4" s="3" t="s">
        <v>23</v>
      </c>
      <c r="B4" s="4">
        <v>4654</v>
      </c>
    </row>
    <row r="5" spans="1:2" x14ac:dyDescent="0.35">
      <c r="A5" s="3" t="s">
        <v>15</v>
      </c>
      <c r="B5" s="4">
        <v>1454</v>
      </c>
    </row>
    <row r="6" spans="1:2" x14ac:dyDescent="0.35">
      <c r="A6" s="3" t="s">
        <v>24</v>
      </c>
      <c r="B6" s="4">
        <v>4545</v>
      </c>
    </row>
    <row r="7" spans="1:2" x14ac:dyDescent="0.35">
      <c r="A7" s="3" t="s">
        <v>25</v>
      </c>
      <c r="B7" s="4">
        <v>5465</v>
      </c>
    </row>
    <row r="8" spans="1:2" x14ac:dyDescent="0.35">
      <c r="A8" s="3" t="s">
        <v>26</v>
      </c>
      <c r="B8" s="4">
        <v>1446</v>
      </c>
    </row>
    <row r="9" spans="1:2" x14ac:dyDescent="0.35">
      <c r="A9" s="3" t="s">
        <v>13</v>
      </c>
      <c r="B9" s="4">
        <v>17564</v>
      </c>
    </row>
    <row r="15" spans="1:2" x14ac:dyDescent="0.35">
      <c r="A15" s="2" t="s">
        <v>1</v>
      </c>
      <c r="B15" t="s">
        <v>17</v>
      </c>
    </row>
    <row r="17" spans="1:2" x14ac:dyDescent="0.35">
      <c r="A17" s="2" t="s">
        <v>12</v>
      </c>
      <c r="B17" t="s">
        <v>14</v>
      </c>
    </row>
    <row r="18" spans="1:2" x14ac:dyDescent="0.35">
      <c r="A18" s="3" t="s">
        <v>22</v>
      </c>
      <c r="B18" s="4">
        <v>4678</v>
      </c>
    </row>
    <row r="19" spans="1:2" x14ac:dyDescent="0.35">
      <c r="A19" s="3" t="s">
        <v>20</v>
      </c>
      <c r="B19" s="4">
        <v>5465</v>
      </c>
    </row>
    <row r="20" spans="1:2" x14ac:dyDescent="0.35">
      <c r="A20" s="3" t="s">
        <v>19</v>
      </c>
      <c r="B20" s="4">
        <v>5644</v>
      </c>
    </row>
    <row r="21" spans="1:2" x14ac:dyDescent="0.35">
      <c r="A21" s="3" t="s">
        <v>21</v>
      </c>
      <c r="B21" s="4">
        <v>5464</v>
      </c>
    </row>
    <row r="22" spans="1:2" x14ac:dyDescent="0.35">
      <c r="A22" s="3" t="s">
        <v>13</v>
      </c>
      <c r="B22" s="4">
        <v>21251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07E8-4DE5-41B5-A522-543A2C372A6F}">
  <dimension ref="A1:R5"/>
  <sheetViews>
    <sheetView tabSelected="1" zoomScale="80" zoomScaleNormal="80" workbookViewId="0">
      <selection activeCell="N27" sqref="N27"/>
    </sheetView>
  </sheetViews>
  <sheetFormatPr defaultColWidth="0" defaultRowHeight="14.5" x14ac:dyDescent="0.35"/>
  <cols>
    <col min="1" max="1" width="15.54296875" style="5" customWidth="1"/>
    <col min="2" max="18" width="8.7265625" style="6" customWidth="1"/>
    <col min="19" max="16384" width="8.7265625" hidden="1"/>
  </cols>
  <sheetData>
    <row r="1" spans="3:3" x14ac:dyDescent="0.35">
      <c r="C1" s="11"/>
    </row>
    <row r="2" spans="3:3" x14ac:dyDescent="0.35">
      <c r="C2" s="11"/>
    </row>
    <row r="4" spans="3:3" x14ac:dyDescent="0.35">
      <c r="C4" s="5"/>
    </row>
    <row r="5" spans="3:3" x14ac:dyDescent="0.35">
      <c r="C5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444A-F6CD-4DC5-A676-9D6305CEFAEB}">
  <dimension ref="C1:D33"/>
  <sheetViews>
    <sheetView workbookViewId="0">
      <selection activeCell="J25" sqref="J25"/>
    </sheetView>
  </sheetViews>
  <sheetFormatPr defaultRowHeight="14.5" x14ac:dyDescent="0.35"/>
  <cols>
    <col min="3" max="3" width="20.08984375" customWidth="1"/>
    <col min="4" max="4" width="19.54296875" customWidth="1"/>
  </cols>
  <sheetData>
    <row r="1" spans="3:4" s="5" customFormat="1" x14ac:dyDescent="0.35"/>
    <row r="4" spans="3:4" x14ac:dyDescent="0.35">
      <c r="C4" t="s">
        <v>30</v>
      </c>
      <c r="D4" s="8">
        <f ca="1">SUM(Tabela2[Deposito Reservado])</f>
        <v>4107</v>
      </c>
    </row>
    <row r="6" spans="3:4" x14ac:dyDescent="0.35">
      <c r="C6" t="s">
        <v>29</v>
      </c>
      <c r="D6" t="s">
        <v>28</v>
      </c>
    </row>
    <row r="7" spans="3:4" x14ac:dyDescent="0.35">
      <c r="C7" s="1">
        <v>45603</v>
      </c>
      <c r="D7" s="7">
        <v>50</v>
      </c>
    </row>
    <row r="8" spans="3:4" x14ac:dyDescent="0.35">
      <c r="C8" s="1">
        <v>45604</v>
      </c>
      <c r="D8" s="9">
        <f ca="1">RANDBETWEEN(10,500)</f>
        <v>497</v>
      </c>
    </row>
    <row r="9" spans="3:4" x14ac:dyDescent="0.35">
      <c r="C9" s="1">
        <v>45605</v>
      </c>
      <c r="D9" s="9">
        <f t="shared" ref="D9:D20" ca="1" si="0">RANDBETWEEN(10,500)</f>
        <v>24</v>
      </c>
    </row>
    <row r="10" spans="3:4" x14ac:dyDescent="0.35">
      <c r="C10" s="1">
        <v>45606</v>
      </c>
      <c r="D10" s="9">
        <f t="shared" ca="1" si="0"/>
        <v>493</v>
      </c>
    </row>
    <row r="11" spans="3:4" x14ac:dyDescent="0.35">
      <c r="C11" s="1">
        <v>45607</v>
      </c>
      <c r="D11" s="9">
        <f t="shared" ca="1" si="0"/>
        <v>347</v>
      </c>
    </row>
    <row r="12" spans="3:4" x14ac:dyDescent="0.35">
      <c r="C12" s="1">
        <v>45608</v>
      </c>
      <c r="D12" s="9">
        <f t="shared" ca="1" si="0"/>
        <v>72</v>
      </c>
    </row>
    <row r="13" spans="3:4" x14ac:dyDescent="0.35">
      <c r="C13" s="1">
        <v>45609</v>
      </c>
      <c r="D13" s="9">
        <f t="shared" ca="1" si="0"/>
        <v>269</v>
      </c>
    </row>
    <row r="14" spans="3:4" x14ac:dyDescent="0.35">
      <c r="C14" s="1">
        <v>45610</v>
      </c>
      <c r="D14" s="9">
        <f t="shared" ca="1" si="0"/>
        <v>296</v>
      </c>
    </row>
    <row r="15" spans="3:4" x14ac:dyDescent="0.35">
      <c r="C15" s="1">
        <v>45611</v>
      </c>
      <c r="D15" s="9">
        <f t="shared" ca="1" si="0"/>
        <v>497</v>
      </c>
    </row>
    <row r="16" spans="3:4" x14ac:dyDescent="0.35">
      <c r="C16" s="1">
        <v>45612</v>
      </c>
      <c r="D16" s="9">
        <f t="shared" ca="1" si="0"/>
        <v>332</v>
      </c>
    </row>
    <row r="17" spans="3:4" x14ac:dyDescent="0.35">
      <c r="C17" s="1">
        <v>45613</v>
      </c>
      <c r="D17" s="9">
        <f t="shared" ca="1" si="0"/>
        <v>461</v>
      </c>
    </row>
    <row r="18" spans="3:4" x14ac:dyDescent="0.35">
      <c r="C18" s="1">
        <v>45614</v>
      </c>
      <c r="D18" s="9">
        <f t="shared" ca="1" si="0"/>
        <v>268</v>
      </c>
    </row>
    <row r="19" spans="3:4" x14ac:dyDescent="0.35">
      <c r="C19" s="1">
        <v>45615</v>
      </c>
      <c r="D19" s="9">
        <f t="shared" ca="1" si="0"/>
        <v>88</v>
      </c>
    </row>
    <row r="20" spans="3:4" x14ac:dyDescent="0.35">
      <c r="C20" s="1">
        <v>45616</v>
      </c>
      <c r="D20" s="9">
        <f t="shared" ca="1" si="0"/>
        <v>413</v>
      </c>
    </row>
    <row r="22" spans="3:4" x14ac:dyDescent="0.35">
      <c r="C22" s="1"/>
      <c r="D22" s="7"/>
    </row>
    <row r="23" spans="3:4" x14ac:dyDescent="0.35">
      <c r="C23" s="1"/>
      <c r="D23" s="7"/>
    </row>
    <row r="24" spans="3:4" x14ac:dyDescent="0.35">
      <c r="C24" s="1"/>
      <c r="D24" s="7"/>
    </row>
    <row r="25" spans="3:4" x14ac:dyDescent="0.35">
      <c r="C25" s="1"/>
      <c r="D25" s="7"/>
    </row>
    <row r="26" spans="3:4" x14ac:dyDescent="0.35">
      <c r="C26" s="1"/>
      <c r="D26" s="7"/>
    </row>
    <row r="27" spans="3:4" x14ac:dyDescent="0.35">
      <c r="C27" s="1"/>
      <c r="D27" s="7"/>
    </row>
    <row r="28" spans="3:4" x14ac:dyDescent="0.35">
      <c r="C28" s="1"/>
      <c r="D28" s="7"/>
    </row>
    <row r="29" spans="3:4" x14ac:dyDescent="0.35">
      <c r="C29" s="1"/>
      <c r="D29" s="7"/>
    </row>
    <row r="30" spans="3:4" x14ac:dyDescent="0.35">
      <c r="C30" s="1"/>
      <c r="D30" s="7"/>
    </row>
    <row r="31" spans="3:4" x14ac:dyDescent="0.35">
      <c r="C31" s="1"/>
      <c r="D31" s="7"/>
    </row>
    <row r="32" spans="3:4" x14ac:dyDescent="0.35">
      <c r="C32" s="1"/>
      <c r="D32" s="7"/>
    </row>
    <row r="33" spans="3:4" x14ac:dyDescent="0.35">
      <c r="C33" s="1"/>
      <c r="D33" s="7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Luz Caitano</dc:creator>
  <cp:lastModifiedBy>Ana Paula Luz Caitano</cp:lastModifiedBy>
  <dcterms:created xsi:type="dcterms:W3CDTF">2025-01-31T11:44:28Z</dcterms:created>
  <dcterms:modified xsi:type="dcterms:W3CDTF">2025-01-31T19:09:28Z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2025-01-31T15:00:01Z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31e522b3-4c43-4965-a2c4-4b98c8741a07</vt:lpwstr>
  </property>
  <property fmtid="{D5CDD505-2E9C-101B-9397-08002B2CF9AE}" pid="8" name="MSIP_Label_fde7aacd-7cc4-4c31-9e6f-7ef306428f09_ContentBits">
    <vt:lpwstr>1</vt:lpwstr>
  </property>
</Properties>
</file>