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"/>
    </mc:Choice>
  </mc:AlternateContent>
  <xr:revisionPtr revIDLastSave="0" documentId="13_ncr:1_{5D6D2EB9-5868-41D4-BC42-2747C544EA9E}" xr6:coauthVersionLast="36" xr6:coauthVersionMax="36" xr10:uidLastSave="{00000000-0000-0000-0000-000000000000}"/>
  <bookViews>
    <workbookView xWindow="0" yWindow="0" windowWidth="28800" windowHeight="12225" xr2:uid="{8CCE1E6D-1329-4E3A-ABDD-65AD0648D4C0}"/>
  </bookViews>
  <sheets>
    <sheet name="AnáliseDescritiva" sheetId="1" r:id="rId1"/>
    <sheet name="AnáliseDescritiva (2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10" i="1"/>
  <c r="M11" i="1"/>
  <c r="M13" i="1"/>
  <c r="M17" i="1"/>
  <c r="M12" i="1"/>
  <c r="M9" i="1"/>
  <c r="M8" i="1"/>
  <c r="M7" i="1"/>
  <c r="M14" i="1"/>
  <c r="M15" i="1"/>
  <c r="M5" i="1"/>
  <c r="M16" i="1"/>
</calcChain>
</file>

<file path=xl/sharedStrings.xml><?xml version="1.0" encoding="utf-8"?>
<sst xmlns="http://schemas.openxmlformats.org/spreadsheetml/2006/main" count="79" uniqueCount="52">
  <si>
    <t>Idade</t>
  </si>
  <si>
    <t>Nota</t>
  </si>
  <si>
    <t>Rafael</t>
  </si>
  <si>
    <t>Milena</t>
  </si>
  <si>
    <t>Rita</t>
  </si>
  <si>
    <t>Thiago</t>
  </si>
  <si>
    <t>Aline</t>
  </si>
  <si>
    <t>Pedro</t>
  </si>
  <si>
    <t>Otávio</t>
  </si>
  <si>
    <t>Gustavo</t>
  </si>
  <si>
    <t>Gisele</t>
  </si>
  <si>
    <t>Ana Cláudia</t>
  </si>
  <si>
    <t>Matheus</t>
  </si>
  <si>
    <t>Lucas</t>
  </si>
  <si>
    <t>Renata</t>
  </si>
  <si>
    <t>Marcelo</t>
  </si>
  <si>
    <t>Diego</t>
  </si>
  <si>
    <t>Sueli</t>
  </si>
  <si>
    <t>Jaqueline</t>
  </si>
  <si>
    <t>Yasmin</t>
  </si>
  <si>
    <t>Catarina</t>
  </si>
  <si>
    <t>Denise</t>
  </si>
  <si>
    <t>Helena</t>
  </si>
  <si>
    <t>Fernando</t>
  </si>
  <si>
    <t>Quantidade_Exercícios_Realizados</t>
  </si>
  <si>
    <t>Nome_Aluno</t>
  </si>
  <si>
    <t>Média</t>
  </si>
  <si>
    <t>Erro padrão</t>
  </si>
  <si>
    <t>Mediana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</si>
  <si>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</si>
  <si>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</si>
  <si>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</si>
  <si>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</si>
  <si>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</si>
  <si>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</si>
  <si>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</si>
  <si>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</si>
  <si>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</si>
  <si>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</si>
  <si>
    <t>=DISTORÇÃO(B2:B23)'</t>
  </si>
  <si>
    <t>=CONT.NÚM(B2:B23)</t>
  </si>
  <si>
    <t>=SOMA(B2:B23)</t>
  </si>
  <si>
    <t>=MÁXIMO(B2:B23)</t>
  </si>
  <si>
    <t>=MÍNIMO(B2:B23)</t>
  </si>
  <si>
    <t>=MÁXIMO(B2:B23) - MÍNIMO(B2:B23)</t>
  </si>
  <si>
    <t>=CURT(B2:B23)</t>
  </si>
  <si>
    <t>=VAR.A(B2:B23)</t>
  </si>
  <si>
    <t>=DESVPAD.A(B2:B23)</t>
  </si>
  <si>
    <t>=MÉDIA(B2:B23)</t>
  </si>
  <si>
    <t>=MED(B2:B23)</t>
  </si>
  <si>
    <t>=MODO.ÚNICO(B2:B23)</t>
  </si>
  <si>
    <t>=DESVPAD.A(B2:B23)/RAIZ(CONT.NÚM(B2:B23))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</si>
</sst>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9" formatCode="0.00000000"/>
    <numFmt numFmtId="170" formatCode="0.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0" fillId="0" borderId="0" xfId="0" quotePrefix="1"/>
    <xf numFmtId="169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C7D0-98A9-4DF2-A724-EAE80CA690C9}">
  <dimension ref="A1:M23"/>
  <sheetViews>
    <sheetView tabSelected="1" topLeftCell="F1" workbookViewId="0">
      <selection activeCell="M5" sqref="M5"/>
    </sheetView>
  </sheetViews>
  <sheetFormatPr defaultRowHeight="15" x14ac:dyDescent="0.25"/>
  <cols>
    <col min="1" max="1" width="12.7109375" bestFit="1" customWidth="1"/>
    <col min="4" max="4" width="32.28515625" bestFit="1" customWidth="1"/>
    <col min="9" max="9" width="19.5703125" bestFit="1" customWidth="1"/>
    <col min="10" max="10" width="12.7109375" bestFit="1" customWidth="1"/>
    <col min="12" max="12" width="44.140625" bestFit="1" customWidth="1"/>
    <col min="13" max="13" width="14.7109375" bestFit="1" customWidth="1"/>
  </cols>
  <sheetData>
    <row r="1" spans="1:13" x14ac:dyDescent="0.25">
      <c r="A1" s="1" t="s">
        <v>25</v>
      </c>
      <c r="B1" s="1" t="s">
        <v>0</v>
      </c>
      <c r="C1" s="1" t="s">
        <v>1</v>
      </c>
      <c r="D1" s="1" t="s">
        <v>24</v>
      </c>
    </row>
    <row r="2" spans="1:13" ht="15.75" thickBot="1" x14ac:dyDescent="0.3">
      <c r="A2" s="3" t="s">
        <v>2</v>
      </c>
      <c r="B2" s="2">
        <v>16</v>
      </c>
      <c r="C2" s="4">
        <v>9.3000000000000007</v>
      </c>
      <c r="D2" s="2">
        <v>5</v>
      </c>
    </row>
    <row r="3" spans="1:13" x14ac:dyDescent="0.25">
      <c r="A3" s="3" t="s">
        <v>3</v>
      </c>
      <c r="B3" s="2">
        <v>13</v>
      </c>
      <c r="C3" s="4">
        <v>8.6999999999999993</v>
      </c>
      <c r="D3" s="2">
        <v>3</v>
      </c>
      <c r="I3" s="7" t="s">
        <v>0</v>
      </c>
      <c r="J3" s="7"/>
    </row>
    <row r="4" spans="1:13" x14ac:dyDescent="0.25">
      <c r="A4" s="3" t="s">
        <v>4</v>
      </c>
      <c r="B4" s="2">
        <v>15</v>
      </c>
      <c r="C4" s="4">
        <v>8.1999999999999993</v>
      </c>
      <c r="D4" s="2">
        <v>6</v>
      </c>
      <c r="I4" s="5"/>
      <c r="J4" s="5"/>
    </row>
    <row r="5" spans="1:13" x14ac:dyDescent="0.25">
      <c r="A5" s="3" t="s">
        <v>5</v>
      </c>
      <c r="B5" s="2">
        <v>12</v>
      </c>
      <c r="C5" s="4">
        <v>5.0999999999999996</v>
      </c>
      <c r="D5" s="2">
        <v>8</v>
      </c>
      <c r="I5" s="5" t="s">
        <v>26</v>
      </c>
      <c r="J5" s="5">
        <v>13.590909090909092</v>
      </c>
      <c r="L5" s="8" t="s">
        <v>48</v>
      </c>
      <c r="M5" s="9">
        <f>AVERAGE(B2:B23)</f>
        <v>13.590909090909092</v>
      </c>
    </row>
    <row r="6" spans="1:13" x14ac:dyDescent="0.25">
      <c r="A6" s="3" t="s">
        <v>6</v>
      </c>
      <c r="B6" s="2">
        <v>17</v>
      </c>
      <c r="C6" s="4">
        <v>3</v>
      </c>
      <c r="D6" s="2">
        <v>2</v>
      </c>
      <c r="I6" s="5" t="s">
        <v>27</v>
      </c>
      <c r="J6" s="5">
        <v>0.49086499721807458</v>
      </c>
      <c r="L6" s="8" t="s">
        <v>51</v>
      </c>
      <c r="M6" s="10">
        <f>_xlfn.STDEV.S(B2:B23)/SQRT(COUNT(B2:B23))</f>
        <v>0.49086499721807458</v>
      </c>
    </row>
    <row r="7" spans="1:13" x14ac:dyDescent="0.25">
      <c r="A7" s="3" t="s">
        <v>7</v>
      </c>
      <c r="B7" s="2">
        <v>10</v>
      </c>
      <c r="C7" s="4">
        <v>6.9</v>
      </c>
      <c r="D7" s="2">
        <v>0</v>
      </c>
      <c r="I7" s="5" t="s">
        <v>28</v>
      </c>
      <c r="J7" s="5">
        <v>14</v>
      </c>
      <c r="L7" s="8" t="s">
        <v>49</v>
      </c>
      <c r="M7">
        <f>MEDIAN(B2:B23)</f>
        <v>14</v>
      </c>
    </row>
    <row r="8" spans="1:13" x14ac:dyDescent="0.25">
      <c r="A8" s="3" t="s">
        <v>8</v>
      </c>
      <c r="B8" s="2">
        <v>11</v>
      </c>
      <c r="C8" s="4">
        <v>10</v>
      </c>
      <c r="D8" s="2">
        <v>1</v>
      </c>
      <c r="I8" s="5" t="s">
        <v>29</v>
      </c>
      <c r="J8" s="5">
        <v>15</v>
      </c>
      <c r="L8" s="8" t="s">
        <v>50</v>
      </c>
      <c r="M8">
        <f>_xlfn.MODE.SNGL(B2:B23)</f>
        <v>15</v>
      </c>
    </row>
    <row r="9" spans="1:13" x14ac:dyDescent="0.25">
      <c r="A9" s="3" t="s">
        <v>11</v>
      </c>
      <c r="B9" s="2">
        <v>10</v>
      </c>
      <c r="C9" s="4">
        <v>9.1999999999999993</v>
      </c>
      <c r="D9" s="2">
        <v>4</v>
      </c>
      <c r="I9" s="5" t="s">
        <v>30</v>
      </c>
      <c r="J9" s="5">
        <v>2.3023609188973411</v>
      </c>
      <c r="L9" s="8" t="s">
        <v>47</v>
      </c>
      <c r="M9" s="10">
        <f>_xlfn.STDEV.S(B2:B23)</f>
        <v>2.3023609188973411</v>
      </c>
    </row>
    <row r="10" spans="1:13" x14ac:dyDescent="0.25">
      <c r="A10" s="3" t="s">
        <v>10</v>
      </c>
      <c r="B10" s="2">
        <v>13</v>
      </c>
      <c r="C10" s="4">
        <v>9.4</v>
      </c>
      <c r="D10" s="2">
        <v>6</v>
      </c>
      <c r="I10" s="5" t="s">
        <v>31</v>
      </c>
      <c r="J10" s="5">
        <v>5.3008658008658092</v>
      </c>
      <c r="L10" s="8" t="s">
        <v>46</v>
      </c>
      <c r="M10" s="10">
        <f>_xlfn.VAR.S(B2:B23)</f>
        <v>5.3008658008658092</v>
      </c>
    </row>
    <row r="11" spans="1:13" x14ac:dyDescent="0.25">
      <c r="A11" s="3" t="s">
        <v>12</v>
      </c>
      <c r="B11" s="2">
        <v>12</v>
      </c>
      <c r="C11" s="4">
        <v>9.6999999999999993</v>
      </c>
      <c r="D11" s="2">
        <v>3</v>
      </c>
      <c r="I11" s="5" t="s">
        <v>32</v>
      </c>
      <c r="J11" s="5">
        <v>-1.2264397925630237</v>
      </c>
      <c r="L11" s="8" t="s">
        <v>45</v>
      </c>
      <c r="M11" s="10">
        <f>KURT(B2:B23)</f>
        <v>-1.2264397925630237</v>
      </c>
    </row>
    <row r="12" spans="1:13" x14ac:dyDescent="0.25">
      <c r="A12" s="3" t="s">
        <v>13</v>
      </c>
      <c r="B12" s="2">
        <v>14</v>
      </c>
      <c r="C12" s="4">
        <v>8.8000000000000007</v>
      </c>
      <c r="D12" s="2">
        <v>6</v>
      </c>
      <c r="I12" s="5" t="s">
        <v>33</v>
      </c>
      <c r="J12" s="5">
        <v>-0.21835664704371713</v>
      </c>
      <c r="L12" s="8" t="s">
        <v>39</v>
      </c>
      <c r="M12" s="10">
        <f>SKEW(B2:B23)</f>
        <v>-0.21835664704371713</v>
      </c>
    </row>
    <row r="13" spans="1:13" x14ac:dyDescent="0.25">
      <c r="A13" s="3" t="s">
        <v>14</v>
      </c>
      <c r="B13" s="2">
        <v>15</v>
      </c>
      <c r="C13" s="4">
        <v>7</v>
      </c>
      <c r="D13" s="2">
        <v>9</v>
      </c>
      <c r="I13" s="5" t="s">
        <v>34</v>
      </c>
      <c r="J13" s="5">
        <v>7</v>
      </c>
      <c r="L13" s="8" t="s">
        <v>44</v>
      </c>
      <c r="M13">
        <f>MAX(B2:B23) - MIN(B2:B23)</f>
        <v>7</v>
      </c>
    </row>
    <row r="14" spans="1:13" x14ac:dyDescent="0.25">
      <c r="A14" s="3" t="s">
        <v>15</v>
      </c>
      <c r="B14" s="2">
        <v>15</v>
      </c>
      <c r="C14" s="4">
        <v>6.5</v>
      </c>
      <c r="D14" s="2">
        <v>1</v>
      </c>
      <c r="I14" s="5" t="s">
        <v>35</v>
      </c>
      <c r="J14" s="5">
        <v>10</v>
      </c>
      <c r="L14" s="8" t="s">
        <v>43</v>
      </c>
      <c r="M14">
        <f>MIN(B2:B23)</f>
        <v>10</v>
      </c>
    </row>
    <row r="15" spans="1:13" x14ac:dyDescent="0.25">
      <c r="A15" s="3" t="s">
        <v>16</v>
      </c>
      <c r="B15" s="2">
        <v>16</v>
      </c>
      <c r="C15" s="4">
        <v>7.3</v>
      </c>
      <c r="D15" s="2">
        <v>2</v>
      </c>
      <c r="I15" s="5" t="s">
        <v>36</v>
      </c>
      <c r="J15" s="5">
        <v>17</v>
      </c>
      <c r="L15" s="8" t="s">
        <v>42</v>
      </c>
      <c r="M15">
        <f>MAX(B2:B23)</f>
        <v>17</v>
      </c>
    </row>
    <row r="16" spans="1:13" x14ac:dyDescent="0.25">
      <c r="A16" s="3" t="s">
        <v>17</v>
      </c>
      <c r="B16" s="2">
        <v>10</v>
      </c>
      <c r="C16" s="4">
        <v>7.1</v>
      </c>
      <c r="D16" s="2">
        <v>5</v>
      </c>
      <c r="I16" s="5" t="s">
        <v>37</v>
      </c>
      <c r="J16" s="5">
        <v>299</v>
      </c>
      <c r="L16" s="8" t="s">
        <v>41</v>
      </c>
      <c r="M16">
        <f>SUM(B2:B23)</f>
        <v>299</v>
      </c>
    </row>
    <row r="17" spans="1:13" ht="15.75" thickBot="1" x14ac:dyDescent="0.3">
      <c r="A17" s="3" t="s">
        <v>18</v>
      </c>
      <c r="B17" s="2">
        <v>17</v>
      </c>
      <c r="C17" s="4">
        <v>7.9</v>
      </c>
      <c r="D17" s="2">
        <v>6</v>
      </c>
      <c r="I17" s="6" t="s">
        <v>38</v>
      </c>
      <c r="J17" s="6">
        <v>22</v>
      </c>
      <c r="L17" s="8" t="s">
        <v>40</v>
      </c>
      <c r="M17">
        <f>COUNT(B2:B23)</f>
        <v>22</v>
      </c>
    </row>
    <row r="18" spans="1:13" x14ac:dyDescent="0.25">
      <c r="A18" s="3" t="s">
        <v>9</v>
      </c>
      <c r="B18" s="2">
        <v>12</v>
      </c>
      <c r="C18" s="4">
        <v>6.8</v>
      </c>
      <c r="D18" s="2">
        <v>3</v>
      </c>
    </row>
    <row r="19" spans="1:13" x14ac:dyDescent="0.25">
      <c r="A19" s="3" t="s">
        <v>19</v>
      </c>
      <c r="B19" s="2">
        <v>14</v>
      </c>
      <c r="C19" s="4">
        <v>6.5</v>
      </c>
      <c r="D19" s="2">
        <v>4</v>
      </c>
    </row>
    <row r="20" spans="1:13" x14ac:dyDescent="0.25">
      <c r="A20" s="3" t="s">
        <v>20</v>
      </c>
      <c r="B20" s="2">
        <v>11</v>
      </c>
      <c r="C20" s="4">
        <v>8.5</v>
      </c>
      <c r="D20" s="2">
        <v>1</v>
      </c>
    </row>
    <row r="21" spans="1:13" x14ac:dyDescent="0.25">
      <c r="A21" s="3" t="s">
        <v>21</v>
      </c>
      <c r="B21" s="2">
        <v>16</v>
      </c>
      <c r="C21" s="4">
        <v>10</v>
      </c>
      <c r="D21" s="2">
        <v>4</v>
      </c>
    </row>
    <row r="22" spans="1:13" x14ac:dyDescent="0.25">
      <c r="A22" s="3" t="s">
        <v>22</v>
      </c>
      <c r="B22" s="2">
        <v>15</v>
      </c>
      <c r="C22" s="4">
        <v>10</v>
      </c>
      <c r="D22" s="2">
        <v>0</v>
      </c>
    </row>
    <row r="23" spans="1:13" x14ac:dyDescent="0.25">
      <c r="A23" s="3" t="s">
        <v>23</v>
      </c>
      <c r="B23" s="2">
        <v>15</v>
      </c>
      <c r="C23" s="4">
        <v>8</v>
      </c>
      <c r="D23" s="2">
        <v>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81075-41D6-4ECD-B950-D72B4F9C5BE7}">
  <dimension ref="A1:D23"/>
  <sheetViews>
    <sheetView workbookViewId="0">
      <selection activeCell="I3" sqref="I3"/>
    </sheetView>
  </sheetViews>
  <sheetFormatPr defaultRowHeight="15" x14ac:dyDescent="0.25"/>
  <cols>
    <col min="1" max="1" width="12.7109375" bestFit="1" customWidth="1"/>
    <col min="4" max="4" width="32.28515625" bestFit="1" customWidth="1"/>
  </cols>
  <sheetData>
    <row r="1" spans="1:4" x14ac:dyDescent="0.25">
      <c r="A1" s="1" t="s">
        <v>25</v>
      </c>
      <c r="B1" s="1" t="s">
        <v>0</v>
      </c>
      <c r="C1" s="1" t="s">
        <v>1</v>
      </c>
      <c r="D1" s="1" t="s">
        <v>24</v>
      </c>
    </row>
    <row r="2" spans="1:4" x14ac:dyDescent="0.25">
      <c r="A2" s="3" t="s">
        <v>2</v>
      </c>
      <c r="B2" s="2">
        <v>16</v>
      </c>
      <c r="C2" s="4">
        <v>9.3000000000000007</v>
      </c>
      <c r="D2" s="2">
        <v>5</v>
      </c>
    </row>
    <row r="3" spans="1:4" x14ac:dyDescent="0.25">
      <c r="A3" s="3" t="s">
        <v>3</v>
      </c>
      <c r="B3" s="2">
        <v>13</v>
      </c>
      <c r="C3" s="4">
        <v>8.6999999999999993</v>
      </c>
      <c r="D3" s="2">
        <v>3</v>
      </c>
    </row>
    <row r="4" spans="1:4" x14ac:dyDescent="0.25">
      <c r="A4" s="3" t="s">
        <v>4</v>
      </c>
      <c r="B4" s="2">
        <v>15</v>
      </c>
      <c r="C4" s="4">
        <v>8.1999999999999993</v>
      </c>
      <c r="D4" s="2">
        <v>6</v>
      </c>
    </row>
    <row r="5" spans="1:4" x14ac:dyDescent="0.25">
      <c r="A5" s="3" t="s">
        <v>5</v>
      </c>
      <c r="B5" s="2">
        <v>12</v>
      </c>
      <c r="C5" s="4">
        <v>5.0999999999999996</v>
      </c>
      <c r="D5" s="2">
        <v>8</v>
      </c>
    </row>
    <row r="6" spans="1:4" x14ac:dyDescent="0.25">
      <c r="A6" s="3" t="s">
        <v>6</v>
      </c>
      <c r="B6" s="2">
        <v>17</v>
      </c>
      <c r="C6" s="4">
        <v>3</v>
      </c>
      <c r="D6" s="2">
        <v>2</v>
      </c>
    </row>
    <row r="7" spans="1:4" x14ac:dyDescent="0.25">
      <c r="A7" s="3" t="s">
        <v>7</v>
      </c>
      <c r="B7" s="2">
        <v>10</v>
      </c>
      <c r="C7" s="4">
        <v>6.9</v>
      </c>
      <c r="D7" s="2">
        <v>0</v>
      </c>
    </row>
    <row r="8" spans="1:4" x14ac:dyDescent="0.25">
      <c r="A8" s="3" t="s">
        <v>8</v>
      </c>
      <c r="B8" s="2">
        <v>11</v>
      </c>
      <c r="C8" s="4">
        <v>10</v>
      </c>
      <c r="D8" s="2">
        <v>1</v>
      </c>
    </row>
    <row r="9" spans="1:4" x14ac:dyDescent="0.25">
      <c r="A9" s="3" t="s">
        <v>11</v>
      </c>
      <c r="B9" s="2">
        <v>10</v>
      </c>
      <c r="C9" s="4">
        <v>9.1999999999999993</v>
      </c>
      <c r="D9" s="2">
        <v>4</v>
      </c>
    </row>
    <row r="10" spans="1:4" x14ac:dyDescent="0.25">
      <c r="A10" s="3" t="s">
        <v>10</v>
      </c>
      <c r="B10" s="2">
        <v>13</v>
      </c>
      <c r="C10" s="4">
        <v>9.4</v>
      </c>
      <c r="D10" s="2">
        <v>6</v>
      </c>
    </row>
    <row r="11" spans="1:4" x14ac:dyDescent="0.25">
      <c r="A11" s="3" t="s">
        <v>12</v>
      </c>
      <c r="B11" s="2">
        <v>12</v>
      </c>
      <c r="C11" s="4">
        <v>9.6999999999999993</v>
      </c>
      <c r="D11" s="2">
        <v>3</v>
      </c>
    </row>
    <row r="12" spans="1:4" x14ac:dyDescent="0.25">
      <c r="A12" s="3" t="s">
        <v>13</v>
      </c>
      <c r="B12" s="2">
        <v>14</v>
      </c>
      <c r="C12" s="4">
        <v>8.8000000000000007</v>
      </c>
      <c r="D12" s="2">
        <v>6</v>
      </c>
    </row>
    <row r="13" spans="1:4" x14ac:dyDescent="0.25">
      <c r="A13" s="3" t="s">
        <v>14</v>
      </c>
      <c r="B13" s="2">
        <v>15</v>
      </c>
      <c r="C13" s="4">
        <v>7</v>
      </c>
      <c r="D13" s="2">
        <v>9</v>
      </c>
    </row>
    <row r="14" spans="1:4" x14ac:dyDescent="0.25">
      <c r="A14" s="3" t="s">
        <v>15</v>
      </c>
      <c r="B14" s="2">
        <v>15</v>
      </c>
      <c r="C14" s="4">
        <v>6.5</v>
      </c>
      <c r="D14" s="2">
        <v>1</v>
      </c>
    </row>
    <row r="15" spans="1:4" x14ac:dyDescent="0.25">
      <c r="A15" s="3" t="s">
        <v>16</v>
      </c>
      <c r="B15" s="2">
        <v>16</v>
      </c>
      <c r="C15" s="4">
        <v>7.3</v>
      </c>
      <c r="D15" s="2">
        <v>2</v>
      </c>
    </row>
    <row r="16" spans="1:4" x14ac:dyDescent="0.25">
      <c r="A16" s="3" t="s">
        <v>17</v>
      </c>
      <c r="B16" s="2">
        <v>10</v>
      </c>
      <c r="C16" s="4">
        <v>7.1</v>
      </c>
      <c r="D16" s="2">
        <v>5</v>
      </c>
    </row>
    <row r="17" spans="1:4" x14ac:dyDescent="0.25">
      <c r="A17" s="3" t="s">
        <v>18</v>
      </c>
      <c r="B17" s="2">
        <v>17</v>
      </c>
      <c r="C17" s="4">
        <v>7.9</v>
      </c>
      <c r="D17" s="2">
        <v>6</v>
      </c>
    </row>
    <row r="18" spans="1:4" x14ac:dyDescent="0.25">
      <c r="A18" s="3" t="s">
        <v>9</v>
      </c>
      <c r="B18" s="2">
        <v>12</v>
      </c>
      <c r="C18" s="4">
        <v>6.8</v>
      </c>
      <c r="D18" s="2">
        <v>3</v>
      </c>
    </row>
    <row r="19" spans="1:4" x14ac:dyDescent="0.25">
      <c r="A19" s="3" t="s">
        <v>19</v>
      </c>
      <c r="B19" s="2">
        <v>14</v>
      </c>
      <c r="C19" s="4">
        <v>6.5</v>
      </c>
      <c r="D19" s="2">
        <v>4</v>
      </c>
    </row>
    <row r="20" spans="1:4" x14ac:dyDescent="0.25">
      <c r="A20" s="3" t="s">
        <v>20</v>
      </c>
      <c r="B20" s="2">
        <v>11</v>
      </c>
      <c r="C20" s="4">
        <v>8.5</v>
      </c>
      <c r="D20" s="2">
        <v>1</v>
      </c>
    </row>
    <row r="21" spans="1:4" x14ac:dyDescent="0.25">
      <c r="A21" s="3" t="s">
        <v>21</v>
      </c>
      <c r="B21" s="2">
        <v>16</v>
      </c>
      <c r="C21" s="4">
        <v>10</v>
      </c>
      <c r="D21" s="2">
        <v>4</v>
      </c>
    </row>
    <row r="22" spans="1:4" x14ac:dyDescent="0.25">
      <c r="A22" s="3" t="s">
        <v>22</v>
      </c>
      <c r="B22" s="2">
        <v>15</v>
      </c>
      <c r="C22" s="4">
        <v>10</v>
      </c>
      <c r="D22" s="2">
        <v>0</v>
      </c>
    </row>
    <row r="23" spans="1:4" x14ac:dyDescent="0.25">
      <c r="A23" s="3" t="s">
        <v>23</v>
      </c>
      <c r="B23" s="2">
        <v>15</v>
      </c>
      <c r="C23" s="4">
        <v>8</v>
      </c>
      <c r="D23" s="2">
        <v>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AnáliseDescritiva</vt:lpstr>
      <vt:lpstr>AnáliseDescritiva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2024-04-13T20:11:36Z</dcterms:created>
  <dcterms:modified xsi:type="dcterms:W3CDTF">2024-04-13T23:50:26Z</dcterms:modified>
</cp:coreProperties>
</file>