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llorenzo/Desktop/Board_AWS_ESP32/"/>
    </mc:Choice>
  </mc:AlternateContent>
  <xr:revisionPtr revIDLastSave="0" documentId="13_ncr:9_{BE5D77A3-57CE-E646-816C-F18425CBA631}" xr6:coauthVersionLast="45" xr6:coauthVersionMax="45" xr10:uidLastSave="{00000000-0000-0000-0000-000000000000}"/>
  <bookViews>
    <workbookView xWindow="0" yWindow="460" windowWidth="28800" windowHeight="16960" xr2:uid="{00000000-000D-0000-FFFF-FFFF00000000}"/>
  </bookViews>
  <sheets>
    <sheet name="Board AWS_ESP32_v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J41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" i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2" i="1"/>
  <c r="J43" i="1"/>
  <c r="J44" i="1"/>
  <c r="J45" i="1"/>
  <c r="J46" i="1"/>
  <c r="J2" i="1"/>
  <c r="J48" i="1" l="1"/>
  <c r="J52" i="1" s="1"/>
</calcChain>
</file>

<file path=xl/sharedStrings.xml><?xml version="1.0" encoding="utf-8"?>
<sst xmlns="http://purl.oclc.org/ooxml/spreadsheetml/main" count="284" uniqueCount="233">
  <si>
    <t>Qty</t>
  </si>
  <si>
    <t>Value</t>
  </si>
  <si>
    <t>Device</t>
  </si>
  <si>
    <t>Package</t>
  </si>
  <si>
    <t>Parts</t>
  </si>
  <si>
    <t>Description</t>
  </si>
  <si>
    <t>MPN</t>
  </si>
  <si>
    <t>CONN_11</t>
  </si>
  <si>
    <t>1X11</t>
  </si>
  <si>
    <t>J3</t>
  </si>
  <si>
    <t>100K1%</t>
  </si>
  <si>
    <t>C0603</t>
  </si>
  <si>
    <t>100nf</t>
  </si>
  <si>
    <t>CERAMIC-100NF-50V-10%-X7R(0603)</t>
  </si>
  <si>
    <t>10K</t>
  </si>
  <si>
    <t>R6, R7, R21, R26</t>
  </si>
  <si>
    <t>10M 1%</t>
  </si>
  <si>
    <t>R15</t>
  </si>
  <si>
    <t>10nf</t>
  </si>
  <si>
    <t>C12</t>
  </si>
  <si>
    <t>CAP-AVX-A</t>
  </si>
  <si>
    <t>C9</t>
  </si>
  <si>
    <t>12K</t>
  </si>
  <si>
    <t>R11, R13</t>
  </si>
  <si>
    <t>12MHZ</t>
  </si>
  <si>
    <t>SMD-CRYSTAL-12MHZ-20PF-20PPM-40R(2P-5.0X3.2MM)</t>
  </si>
  <si>
    <t>X2-SMD-5.0X3.2X1.3MM</t>
  </si>
  <si>
    <t>X1</t>
  </si>
  <si>
    <t>191K1%</t>
  </si>
  <si>
    <t>R22, R24</t>
  </si>
  <si>
    <t>1k</t>
  </si>
  <si>
    <t>R8</t>
  </si>
  <si>
    <t>1uF</t>
  </si>
  <si>
    <t>C0805</t>
  </si>
  <si>
    <t>C8</t>
  </si>
  <si>
    <t>CERAMIC-2.2UF-10V-10%-X7R(0603)</t>
  </si>
  <si>
    <t>2.2uf</t>
  </si>
  <si>
    <t>280K 1%</t>
  </si>
  <si>
    <t>R17</t>
  </si>
  <si>
    <t>2P-2.0-90D-SMD</t>
  </si>
  <si>
    <t>CONN-HEADER-SMD-PH-SIDE-(2P-2.0MM)</t>
  </si>
  <si>
    <t>HW2-SMD-2.0-90D</t>
  </si>
  <si>
    <t>J1, J2</t>
  </si>
  <si>
    <t>2k</t>
  </si>
  <si>
    <t>R3</t>
  </si>
  <si>
    <t>R1, R2, R4, R5, R9, R10</t>
  </si>
  <si>
    <t>33pF</t>
  </si>
  <si>
    <t>CERAMIC-10PF-50V-5%-NPO(0603)</t>
  </si>
  <si>
    <t>C11, C14</t>
  </si>
  <si>
    <t>4.7uF</t>
  </si>
  <si>
    <t>CERAMIC-4.7UF-10V-10%-X5R(0603)</t>
  </si>
  <si>
    <t>R12, R14, R27</t>
  </si>
  <si>
    <t>470K 1%</t>
  </si>
  <si>
    <t>R18</t>
  </si>
  <si>
    <t>4K7</t>
  </si>
  <si>
    <t>R19, R20</t>
  </si>
  <si>
    <t>4M 1%</t>
  </si>
  <si>
    <t>R16</t>
  </si>
  <si>
    <t>4P-SMD-2.0-90D</t>
  </si>
  <si>
    <t>GROVE-CONNECTOR-SMD-90D(4+2P-2.0)</t>
  </si>
  <si>
    <t>HW4-SMD-2.0-90D</t>
  </si>
  <si>
    <t>J4, J5, J6</t>
  </si>
  <si>
    <t>AP2112</t>
  </si>
  <si>
    <t>V_REG_AP2112K-3.3V</t>
  </si>
  <si>
    <t>SOT23-5</t>
  </si>
  <si>
    <t>U1, U4</t>
  </si>
  <si>
    <t>CH340G</t>
  </si>
  <si>
    <t>CH340GSMD</t>
  </si>
  <si>
    <t>SO016</t>
  </si>
  <si>
    <t>U6</t>
  </si>
  <si>
    <t>LED0603</t>
  </si>
  <si>
    <t>LED-0603</t>
  </si>
  <si>
    <t>LED5</t>
  </si>
  <si>
    <t>CJ2302</t>
  </si>
  <si>
    <t>SMD-MOSFET-N-CH-20V-2.1A-CJ2302(SOT-23)</t>
  </si>
  <si>
    <t>SOT-23</t>
  </si>
  <si>
    <t>Q4</t>
  </si>
  <si>
    <t>CJ2307L</t>
  </si>
  <si>
    <t>MOSFET_PCH-DMG2307L</t>
  </si>
  <si>
    <t>SOT23-3</t>
  </si>
  <si>
    <t>Q1</t>
  </si>
  <si>
    <t>DISPLAY-OLED-128X64</t>
  </si>
  <si>
    <t>DISPLAY-OLED-128X64-I2C</t>
  </si>
  <si>
    <t>DISP</t>
  </si>
  <si>
    <t>128x64 Dot Matrix OLED Module based on SSD1306 chip</t>
  </si>
  <si>
    <t>ESP-WROOM-03</t>
  </si>
  <si>
    <t>U5</t>
  </si>
  <si>
    <t>TSL2571FN</t>
  </si>
  <si>
    <t>FN-6</t>
  </si>
  <si>
    <t>S2</t>
  </si>
  <si>
    <t>TSL2571 illumination sensor</t>
  </si>
  <si>
    <t>MAX16054</t>
  </si>
  <si>
    <t>SOT23-6</t>
  </si>
  <si>
    <t>U2</t>
  </si>
  <si>
    <t>MAX16054AZT+T</t>
  </si>
  <si>
    <t>MCP73831</t>
  </si>
  <si>
    <t>U3</t>
  </si>
  <si>
    <t>MOMENTARY-SWITCH-SPST-SMD-6.0X3.5MM</t>
  </si>
  <si>
    <t>TACTILE_SWITCH_SMD_6.0X3.5MM</t>
  </si>
  <si>
    <t>ADXL345</t>
  </si>
  <si>
    <t>LGA-14</t>
  </si>
  <si>
    <t>S3</t>
  </si>
  <si>
    <t>Analog Devices ADXL345 3-Axis SPI/I2C 2/4/8/16g Accelerometer</t>
  </si>
  <si>
    <t>MPL3115A2LGA8</t>
  </si>
  <si>
    <t>LGA8</t>
  </si>
  <si>
    <t>S4</t>
  </si>
  <si>
    <t>Altimeter/Pressure Sensor, I2C, 1.95V-3.6V supply, 50 to 110kPa</t>
  </si>
  <si>
    <t>RESET</t>
  </si>
  <si>
    <t>SMD-SWITCH-TACTILE-SPST-NO(4P-D6.0MM)</t>
  </si>
  <si>
    <t>SW4-SMD-6.0X6.0X5.0MM</t>
  </si>
  <si>
    <t>S8050</t>
  </si>
  <si>
    <t>SMD-TRANSISTORS-NPN-25V-500MW-S8050(SOT-23)</t>
  </si>
  <si>
    <t>Q2, Q3</t>
  </si>
  <si>
    <t>SS14</t>
  </si>
  <si>
    <t>DIODE-SCHOTTKY-SS14</t>
  </si>
  <si>
    <t>SMA-DIODE</t>
  </si>
  <si>
    <t>D1, D2, D3</t>
  </si>
  <si>
    <t>HDC1080</t>
  </si>
  <si>
    <t>WSON6</t>
  </si>
  <si>
    <t>S1</t>
  </si>
  <si>
    <t>TPS3839</t>
  </si>
  <si>
    <t>V_SUPERVISOR</t>
  </si>
  <si>
    <t>U7</t>
  </si>
  <si>
    <t>USB</t>
  </si>
  <si>
    <t>0805</t>
  </si>
  <si>
    <t>Generic Header-pin footprint for 0.1 inch spaced</t>
  </si>
  <si>
    <t>SMD Green LED</t>
  </si>
  <si>
    <t>SMD Yellow LED</t>
  </si>
  <si>
    <t>SMD Red LED</t>
  </si>
  <si>
    <t>RESISTOR 0805-RES</t>
  </si>
  <si>
    <t>2K ±1% 1/8W ±100ppm/℃ 0805 Chip Resistor - Surface Mount RoHS</t>
  </si>
  <si>
    <t>330 ±1% 1/8W ±100ppm/℃ 0805 Chip Resistor - Surface Mount RoHS</t>
  </si>
  <si>
    <t>10K ±5% 1/8W ±200ppm/℃ 0805 Chip Resistor - Surface Mount RoHS</t>
  </si>
  <si>
    <t>CR0805J80103G</t>
  </si>
  <si>
    <t>1K ±0.1% 1/4W ±50ppm/℃ 0805 Chip Resistor - Surface Mount RoHS</t>
  </si>
  <si>
    <t>12K ±5% 1/8W ±100ppm/℃ 0805 Chip Resistor - Surface Mount RoHS</t>
  </si>
  <si>
    <t>470 ±1% 1/8W ±100ppm/℃ 0805 Chip Resistor - Surface Mount RoHS</t>
  </si>
  <si>
    <t>RC0805FR-07470RL</t>
  </si>
  <si>
    <t>10M ±1% 1/8W ±100ppm/℃ 0805 Chip Resistor - Surface Mount RoHS</t>
  </si>
  <si>
    <t>3.92M ±1% 1/8W ±100ppm/℃ 0805 Chip Resistor - Surface Mount RoHS</t>
  </si>
  <si>
    <t>0805W8F3924T5E</t>
  </si>
  <si>
    <t>280K ±1% 1/8W ±100ppm/℃ 0805 Chip Resistor - Surface Mount RoHS</t>
  </si>
  <si>
    <t>RC0805FR-07280KL</t>
  </si>
  <si>
    <t>470K ±1% 1/8W ±100ppm/℃ 0805 Chip Resistor - Surface Mount RoHS</t>
  </si>
  <si>
    <t>4.7K ±1% 1/8W ±100ppm/℃ 0805 Chip Resistor - Surface Mount RoHS</t>
  </si>
  <si>
    <t>191K ±1% 1/8W ±100ppm/℃ 0805 Chip Resistor - Surface Mount RoHS</t>
  </si>
  <si>
    <t>AC0805FR-07191KL</t>
  </si>
  <si>
    <t>100K ±1% 1/8W ±100ppm/℃ 0805 Chip Resistor - Surface Mount RoHS</t>
  </si>
  <si>
    <t>AF0805FR-07100KL</t>
  </si>
  <si>
    <t>R23, R25</t>
  </si>
  <si>
    <t>C1, C3, C4</t>
  </si>
  <si>
    <t>C5, C6, C7, C10, C13, C16, C17</t>
  </si>
  <si>
    <t>C2, C15</t>
  </si>
  <si>
    <t>CERAMIC-1UF-10V-10%-X5R(0805)</t>
  </si>
  <si>
    <t>2.2uF ±10% 16V X5R 0603 Multilayer Ceramic Capacitors MLCC - SMD/SMT RoHS</t>
  </si>
  <si>
    <t>0603X225K160NT</t>
  </si>
  <si>
    <t>4.7uF ±10% 16V X5R 0603 Multilayer Ceramic Capacitors MLCC - SMD/SMT RoHS</t>
  </si>
  <si>
    <t>CL10A475KO8NNNC</t>
  </si>
  <si>
    <t>100nF ±10% 50V X7R 0603 Multilayer Ceramic Capacitors MLCC - SMD/SMT RoHS</t>
  </si>
  <si>
    <t>1uF ±10% 16V X7R 0805 Multilayer Ceramic Capacitors MLCC - SMD/SMT RoHS</t>
  </si>
  <si>
    <t>0805YC105KAT2A</t>
  </si>
  <si>
    <t>33pF ±5% 50V C0G 0603 Multilayer Ceramic Capacitors MLCC - SMD/SMT RoHS</t>
  </si>
  <si>
    <t>10nF ±5% 50V NP0 0603 Multilayer Ceramic Capacitors MLCC - SMD/SMT RoHS</t>
  </si>
  <si>
    <t>CC0603JRNPO9BN103</t>
  </si>
  <si>
    <t>AVX-A. (1206)</t>
  </si>
  <si>
    <t>10uF x 16v</t>
  </si>
  <si>
    <t>10uF ±10% 10V 3 Ω @ 100kHz -55℃ ~ +125℃ CASE-A_3216 Tantalum Capacitors RoHS</t>
  </si>
  <si>
    <t>12MHz ±30ppm 20pF 150Ω SMD-5032_2P SMD Crystal Resonators RoHS</t>
  </si>
  <si>
    <t>XSHEELNANF-12MHZ</t>
  </si>
  <si>
    <t>SMA Schottky Barrier Diodes (SBD) RoHS</t>
  </si>
  <si>
    <t>Green 520~535nm 0603 Light Emitting Diodes (LED) RoHS</t>
  </si>
  <si>
    <t>19-217/GHC-YR1S2/3T</t>
  </si>
  <si>
    <t>LED1, LED2, LED3, LED4</t>
  </si>
  <si>
    <t>LED6, LED7</t>
  </si>
  <si>
    <t>Yellow 585.5~594.5nm 0603 Light Emitting Diodes (LED) RoHS</t>
  </si>
  <si>
    <t>19-217/Y5C-AP1Q2/3T</t>
  </si>
  <si>
    <t>Red 617.5~633.5nm 0603 Light Emitting Diodes (LED) RoHS</t>
  </si>
  <si>
    <t>19-217/R6C-AL1M2VY/3T</t>
  </si>
  <si>
    <t>P Channel 30V 2.7A 3V @ 250uA 138 mΩ @ 2.5A,4.5V 1.1W SOT-23(SOT-23-3) MOSFET RoHS</t>
  </si>
  <si>
    <t>CJ2307</t>
  </si>
  <si>
    <t>N Channel 20V 2.1A 1.2V @ 50uA 60 mΩ @ 3.6A,4.5V 350mW SOT-23(SOT-23-3) MOSFET RoHS</t>
  </si>
  <si>
    <t>CJ2302 S2</t>
  </si>
  <si>
    <t>NPN 500mA 25V 300mW SOT-23 Transistors (NPN/PNP) RoHS</t>
  </si>
  <si>
    <t>Fixed 6V 3.3V 600mA SOT-25 Low Dropout Regulators(LDO) RoHS</t>
  </si>
  <si>
    <t>AP2112K-3.3TRG1</t>
  </si>
  <si>
    <t>TSOT-23-6 Interface - Specialized RoHS</t>
  </si>
  <si>
    <t>MCP73831T Li-Ion, Li-Pol Controller. SOT-23-5 PMIC - Battery Management RoHS</t>
  </si>
  <si>
    <t>MCP73831T-2ACI/OT</t>
  </si>
  <si>
    <t>ESP32 Module WIFI Modules RoHS</t>
  </si>
  <si>
    <t>ESP32-WROOM-32</t>
  </si>
  <si>
    <t>Transceiver USB 2.0 2Mbps SOP-16_150mil USB ICs RoHS</t>
  </si>
  <si>
    <t>Simple reset/Power-on reset 1 Push-pull,Totem pole Low effective 2.93V SOT-23(SOT-23-3) PMIC - Supervisors RoHS</t>
  </si>
  <si>
    <t>TPS3839K33DBZR</t>
  </si>
  <si>
    <t>Humidity, Temperature I²C 0 ~ 100% RH ±2% RH SMD Temperature &amp; Humidity Sensors RoHS</t>
  </si>
  <si>
    <t>HDC1080DMBR</t>
  </si>
  <si>
    <t>ADXL345BCCZ-RL7</t>
  </si>
  <si>
    <t>MPL3115A2R1</t>
  </si>
  <si>
    <t>SPST 50mA @ 12VDC Top Actuated Rectangular Button SMD,6x3.5x4.3mm Tactile Switches RoHS</t>
  </si>
  <si>
    <t>1TS002C-2400-4300-CT</t>
  </si>
  <si>
    <t>SPST 50mA @ 50VDC Top Actuated Round Button SMD Tactile Switches RoHS</t>
  </si>
  <si>
    <t>TL3301NF260QG</t>
  </si>
  <si>
    <t>JST P=2mm Wire To Board / Wire To Wire Connector RoHS</t>
  </si>
  <si>
    <t>S2B-PH-SM4-TB(LF)(SN)</t>
  </si>
  <si>
    <t>PCB Customizada</t>
  </si>
  <si>
    <t>PCB</t>
  </si>
  <si>
    <t xml:space="preserve">Customized PCB 2 layers </t>
  </si>
  <si>
    <t>PA Header Male Pin 0.079"(2.00mm) 4 Through Hole,P=2mm Wire To Board / Wire To Wire Connector RoHS</t>
  </si>
  <si>
    <t>SM04B-PASS-TBT(LF)(SN)</t>
  </si>
  <si>
    <t>Pin Header Male Pin 0.100"(2.54mm) 11 1 Through Hole,P=2.54mm Pin Header &amp; Female Header RoHS</t>
  </si>
  <si>
    <t>A2541WV-11P</t>
  </si>
  <si>
    <t>Valor Unitario</t>
  </si>
  <si>
    <t>Subtotal/PCB</t>
  </si>
  <si>
    <t>TOTAL/PCB US$</t>
  </si>
  <si>
    <t>MERCADOLIVRE</t>
  </si>
  <si>
    <t>TOTAL com Display US$</t>
  </si>
  <si>
    <t>PCB (56,6 x 90.0)</t>
  </si>
  <si>
    <t>SMD USB Connectors RoHS</t>
  </si>
  <si>
    <t>TYPE-C16PIN</t>
  </si>
  <si>
    <t>USB-Conector Type-C16PIN</t>
  </si>
  <si>
    <t>SW1,SW2</t>
  </si>
  <si>
    <t>SW3</t>
  </si>
  <si>
    <t>TOTAL 20 Placas</t>
  </si>
  <si>
    <t>Qtde Comprada</t>
  </si>
  <si>
    <t>RTT05102JTP</t>
  </si>
  <si>
    <t>RC0805JR-072KL</t>
  </si>
  <si>
    <t>RC0805FR-07330RL</t>
  </si>
  <si>
    <t>AC0805FR-0712KL</t>
  </si>
  <si>
    <t>RMC080510M1%N</t>
  </si>
  <si>
    <t>RTT054703FTP</t>
  </si>
  <si>
    <t>RS-05K4701FT</t>
  </si>
  <si>
    <t>C0603B104K500NT</t>
  </si>
  <si>
    <t>CA45-A-16V-10uF-K</t>
  </si>
  <si>
    <t>0603N330F500CT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</si>
</sst>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6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33" borderId="11" xfId="0" applyFill="1" applyBorder="1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19" workbookViewId="0">
      <selection activeCell="H39" sqref="H39"/>
    </sheetView>
  </sheetViews>
  <sheetFormatPr baseColWidth="10" defaultRowHeight="16" x14ac:dyDescent="0.2"/>
  <cols>
    <col min="1" max="1" width="14.6640625" style="1" bestFit="1" customWidth="1"/>
    <col min="2" max="2" width="4" style="1" bestFit="1" customWidth="1"/>
    <col min="3" max="3" width="22.1640625" customWidth="1"/>
    <col min="4" max="4" width="33.5" customWidth="1"/>
    <col min="5" max="5" width="18" customWidth="1"/>
    <col min="6" max="6" width="25.5" hidden="1" customWidth="1"/>
    <col min="7" max="7" width="84.1640625" style="2" customWidth="1"/>
    <col min="8" max="8" width="22.83203125" bestFit="1" customWidth="1"/>
    <col min="9" max="9" width="20.83203125" style="1" customWidth="1"/>
    <col min="10" max="10" width="12" bestFit="1" customWidth="1"/>
    <col min="11" max="11" width="38.33203125" customWidth="1"/>
  </cols>
  <sheetData>
    <row r="1" spans="1:11" x14ac:dyDescent="0.2">
      <c r="A1" s="3" t="s">
        <v>221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3" t="s">
        <v>210</v>
      </c>
      <c r="J1" s="4" t="s">
        <v>211</v>
      </c>
      <c r="K1" s="13" t="s">
        <v>222</v>
      </c>
    </row>
    <row r="2" spans="1:11" x14ac:dyDescent="0.2">
      <c r="A2" s="15">
        <f>B2*20</f>
        <v>120</v>
      </c>
      <c r="B2" s="15">
        <v>6</v>
      </c>
      <c r="C2" s="16">
        <v>330</v>
      </c>
      <c r="D2" s="14" t="s">
        <v>129</v>
      </c>
      <c r="E2" s="17" t="s">
        <v>124</v>
      </c>
      <c r="F2" s="14" t="s">
        <v>45</v>
      </c>
      <c r="G2" s="16" t="s">
        <v>131</v>
      </c>
      <c r="H2" s="14" t="s">
        <v>225</v>
      </c>
      <c r="I2" s="6">
        <v>9.9819999999999996E-3</v>
      </c>
      <c r="J2" s="8">
        <f>B2*I2</f>
        <v>5.9892000000000001E-2</v>
      </c>
      <c r="K2">
        <v>150</v>
      </c>
    </row>
    <row r="3" spans="1:11" x14ac:dyDescent="0.2">
      <c r="A3" s="15">
        <f t="shared" ref="A3:A46" si="0">B3*20</f>
        <v>20</v>
      </c>
      <c r="B3" s="15">
        <v>1</v>
      </c>
      <c r="C3" s="14" t="s">
        <v>43</v>
      </c>
      <c r="D3" s="14" t="s">
        <v>129</v>
      </c>
      <c r="E3" s="17" t="s">
        <v>124</v>
      </c>
      <c r="F3" s="14" t="s">
        <v>44</v>
      </c>
      <c r="G3" s="16" t="s">
        <v>130</v>
      </c>
      <c r="H3" s="14" t="s">
        <v>224</v>
      </c>
      <c r="I3" s="6">
        <v>2.3810999999999999E-2</v>
      </c>
      <c r="J3" s="8">
        <f t="shared" ref="J3:J46" si="1">B3*I3</f>
        <v>2.3810999999999999E-2</v>
      </c>
      <c r="K3">
        <v>40</v>
      </c>
    </row>
    <row r="4" spans="1:11" x14ac:dyDescent="0.2">
      <c r="A4" s="15">
        <f t="shared" si="0"/>
        <v>80</v>
      </c>
      <c r="B4" s="15">
        <v>4</v>
      </c>
      <c r="C4" s="14" t="s">
        <v>14</v>
      </c>
      <c r="D4" s="14" t="s">
        <v>129</v>
      </c>
      <c r="E4" s="17" t="s">
        <v>124</v>
      </c>
      <c r="F4" s="14" t="s">
        <v>15</v>
      </c>
      <c r="G4" s="16" t="s">
        <v>132</v>
      </c>
      <c r="H4" s="14" t="s">
        <v>133</v>
      </c>
      <c r="I4" s="6">
        <v>2.5929999999999998E-3</v>
      </c>
      <c r="J4" s="8">
        <f t="shared" si="1"/>
        <v>1.0371999999999999E-2</v>
      </c>
      <c r="K4">
        <v>50</v>
      </c>
    </row>
    <row r="5" spans="1:11" x14ac:dyDescent="0.2">
      <c r="A5" s="15">
        <f t="shared" si="0"/>
        <v>20</v>
      </c>
      <c r="B5" s="15">
        <v>1</v>
      </c>
      <c r="C5" s="14" t="s">
        <v>30</v>
      </c>
      <c r="D5" s="14" t="s">
        <v>129</v>
      </c>
      <c r="E5" s="17" t="s">
        <v>124</v>
      </c>
      <c r="F5" s="14" t="s">
        <v>31</v>
      </c>
      <c r="G5" s="16" t="s">
        <v>134</v>
      </c>
      <c r="H5" s="14" t="s">
        <v>223</v>
      </c>
      <c r="I5" s="6">
        <v>5.7067E-2</v>
      </c>
      <c r="J5" s="8">
        <f t="shared" si="1"/>
        <v>5.7067E-2</v>
      </c>
      <c r="K5">
        <v>100</v>
      </c>
    </row>
    <row r="6" spans="1:11" x14ac:dyDescent="0.2">
      <c r="A6" s="15">
        <f t="shared" si="0"/>
        <v>40</v>
      </c>
      <c r="B6" s="15">
        <v>2</v>
      </c>
      <c r="C6" s="14" t="s">
        <v>22</v>
      </c>
      <c r="D6" s="14" t="s">
        <v>129</v>
      </c>
      <c r="E6" s="17" t="s">
        <v>124</v>
      </c>
      <c r="F6" s="14" t="s">
        <v>23</v>
      </c>
      <c r="G6" s="16" t="s">
        <v>135</v>
      </c>
      <c r="H6" s="14" t="s">
        <v>226</v>
      </c>
      <c r="I6" s="6">
        <v>1.853E-3</v>
      </c>
      <c r="J6" s="8">
        <f t="shared" si="1"/>
        <v>3.7060000000000001E-3</v>
      </c>
      <c r="K6">
        <v>100</v>
      </c>
    </row>
    <row r="7" spans="1:11" x14ac:dyDescent="0.2">
      <c r="A7" s="15">
        <f t="shared" si="0"/>
        <v>60</v>
      </c>
      <c r="B7" s="15">
        <v>3</v>
      </c>
      <c r="C7" s="16">
        <v>470</v>
      </c>
      <c r="D7" s="14" t="s">
        <v>129</v>
      </c>
      <c r="E7" s="17" t="s">
        <v>124</v>
      </c>
      <c r="F7" s="14" t="s">
        <v>51</v>
      </c>
      <c r="G7" s="16" t="s">
        <v>136</v>
      </c>
      <c r="H7" s="14" t="s">
        <v>137</v>
      </c>
      <c r="I7" s="6">
        <v>2.8029999999999999E-3</v>
      </c>
      <c r="J7" s="8">
        <f t="shared" si="1"/>
        <v>8.4089999999999998E-3</v>
      </c>
      <c r="K7">
        <v>100</v>
      </c>
    </row>
    <row r="8" spans="1:11" x14ac:dyDescent="0.2">
      <c r="A8" s="15">
        <f t="shared" si="0"/>
        <v>20</v>
      </c>
      <c r="B8" s="15">
        <v>1</v>
      </c>
      <c r="C8" s="14" t="s">
        <v>16</v>
      </c>
      <c r="D8" s="14" t="s">
        <v>129</v>
      </c>
      <c r="E8" s="17" t="s">
        <v>124</v>
      </c>
      <c r="F8" s="14" t="s">
        <v>17</v>
      </c>
      <c r="G8" s="16" t="s">
        <v>138</v>
      </c>
      <c r="H8" s="14" t="s">
        <v>227</v>
      </c>
      <c r="I8" s="6">
        <v>4.1520000000000003E-3</v>
      </c>
      <c r="J8" s="8">
        <f t="shared" si="1"/>
        <v>4.1520000000000003E-3</v>
      </c>
      <c r="K8">
        <v>50</v>
      </c>
    </row>
    <row r="9" spans="1:11" x14ac:dyDescent="0.2">
      <c r="A9" s="15">
        <f t="shared" si="0"/>
        <v>20</v>
      </c>
      <c r="B9" s="15">
        <v>1</v>
      </c>
      <c r="C9" s="14" t="s">
        <v>56</v>
      </c>
      <c r="D9" s="14" t="s">
        <v>129</v>
      </c>
      <c r="E9" s="17" t="s">
        <v>124</v>
      </c>
      <c r="F9" s="14" t="s">
        <v>57</v>
      </c>
      <c r="G9" s="16" t="s">
        <v>139</v>
      </c>
      <c r="H9" s="14" t="s">
        <v>140</v>
      </c>
      <c r="I9" s="6">
        <v>1.825E-3</v>
      </c>
      <c r="J9" s="8">
        <f t="shared" si="1"/>
        <v>1.825E-3</v>
      </c>
      <c r="K9">
        <v>100</v>
      </c>
    </row>
    <row r="10" spans="1:11" ht="17" x14ac:dyDescent="0.2">
      <c r="A10" s="15">
        <f t="shared" si="0"/>
        <v>20</v>
      </c>
      <c r="B10" s="15">
        <v>1</v>
      </c>
      <c r="C10" s="14" t="s">
        <v>37</v>
      </c>
      <c r="D10" s="14" t="s">
        <v>129</v>
      </c>
      <c r="E10" s="17" t="s">
        <v>124</v>
      </c>
      <c r="F10" s="14" t="s">
        <v>38</v>
      </c>
      <c r="G10" s="18" t="s">
        <v>141</v>
      </c>
      <c r="H10" s="14" t="s">
        <v>142</v>
      </c>
      <c r="I10" s="6">
        <v>3.7109999999999999E-3</v>
      </c>
      <c r="J10" s="8">
        <f t="shared" si="1"/>
        <v>3.7109999999999999E-3</v>
      </c>
      <c r="K10">
        <v>50</v>
      </c>
    </row>
    <row r="11" spans="1:11" x14ac:dyDescent="0.2">
      <c r="A11" s="15">
        <f t="shared" si="0"/>
        <v>20</v>
      </c>
      <c r="B11" s="15">
        <v>1</v>
      </c>
      <c r="C11" s="14" t="s">
        <v>52</v>
      </c>
      <c r="D11" s="14" t="s">
        <v>129</v>
      </c>
      <c r="E11" s="17" t="s">
        <v>124</v>
      </c>
      <c r="F11" s="14" t="s">
        <v>53</v>
      </c>
      <c r="G11" s="16" t="s">
        <v>143</v>
      </c>
      <c r="H11" s="14" t="s">
        <v>228</v>
      </c>
      <c r="I11" s="6">
        <v>4.9550000000000002E-3</v>
      </c>
      <c r="J11" s="8">
        <f t="shared" si="1"/>
        <v>4.9550000000000002E-3</v>
      </c>
      <c r="K11">
        <v>50</v>
      </c>
    </row>
    <row r="12" spans="1:11" x14ac:dyDescent="0.2">
      <c r="A12" s="15">
        <f t="shared" si="0"/>
        <v>40</v>
      </c>
      <c r="B12" s="15">
        <v>2</v>
      </c>
      <c r="C12" s="14" t="s">
        <v>54</v>
      </c>
      <c r="D12" s="14" t="s">
        <v>129</v>
      </c>
      <c r="E12" s="17" t="s">
        <v>124</v>
      </c>
      <c r="F12" s="14" t="s">
        <v>55</v>
      </c>
      <c r="G12" s="16" t="s">
        <v>144</v>
      </c>
      <c r="H12" s="14" t="s">
        <v>229</v>
      </c>
      <c r="I12" s="6">
        <v>7.9220000000000002E-3</v>
      </c>
      <c r="J12" s="8">
        <f t="shared" si="1"/>
        <v>1.5844E-2</v>
      </c>
      <c r="K12">
        <v>100</v>
      </c>
    </row>
    <row r="13" spans="1:11" x14ac:dyDescent="0.2">
      <c r="A13" s="15">
        <f t="shared" si="0"/>
        <v>40</v>
      </c>
      <c r="B13" s="15">
        <v>2</v>
      </c>
      <c r="C13" s="14" t="s">
        <v>28</v>
      </c>
      <c r="D13" s="14" t="s">
        <v>129</v>
      </c>
      <c r="E13" s="17" t="s">
        <v>124</v>
      </c>
      <c r="F13" s="14" t="s">
        <v>29</v>
      </c>
      <c r="G13" s="16" t="s">
        <v>145</v>
      </c>
      <c r="H13" s="14" t="s">
        <v>146</v>
      </c>
      <c r="I13" s="6">
        <v>5.4120000000000001E-3</v>
      </c>
      <c r="J13" s="8">
        <f t="shared" si="1"/>
        <v>1.0824E-2</v>
      </c>
      <c r="K13">
        <v>50</v>
      </c>
    </row>
    <row r="14" spans="1:11" x14ac:dyDescent="0.2">
      <c r="A14" s="15">
        <f t="shared" si="0"/>
        <v>40</v>
      </c>
      <c r="B14" s="15">
        <v>2</v>
      </c>
      <c r="C14" s="14" t="s">
        <v>10</v>
      </c>
      <c r="D14" s="14" t="s">
        <v>129</v>
      </c>
      <c r="E14" s="17" t="s">
        <v>124</v>
      </c>
      <c r="F14" s="14" t="s">
        <v>149</v>
      </c>
      <c r="G14" s="16" t="s">
        <v>147</v>
      </c>
      <c r="H14" s="14" t="s">
        <v>148</v>
      </c>
      <c r="I14" s="6">
        <v>7.0280000000000004E-3</v>
      </c>
      <c r="J14" s="8">
        <f t="shared" si="1"/>
        <v>1.4056000000000001E-2</v>
      </c>
      <c r="K14">
        <v>50</v>
      </c>
    </row>
    <row r="15" spans="1:11" x14ac:dyDescent="0.2">
      <c r="A15" s="15">
        <f t="shared" si="0"/>
        <v>60</v>
      </c>
      <c r="B15" s="15">
        <v>3</v>
      </c>
      <c r="C15" s="14" t="s">
        <v>36</v>
      </c>
      <c r="D15" s="14" t="s">
        <v>35</v>
      </c>
      <c r="E15" s="14" t="s">
        <v>11</v>
      </c>
      <c r="F15" s="14" t="s">
        <v>150</v>
      </c>
      <c r="G15" s="16" t="s">
        <v>154</v>
      </c>
      <c r="H15" s="14" t="s">
        <v>155</v>
      </c>
      <c r="I15" s="6">
        <v>1.7375999999999999E-2</v>
      </c>
      <c r="J15" s="8">
        <f t="shared" si="1"/>
        <v>5.2127999999999994E-2</v>
      </c>
      <c r="K15">
        <v>100</v>
      </c>
    </row>
    <row r="16" spans="1:11" x14ac:dyDescent="0.2">
      <c r="A16" s="15">
        <f t="shared" si="0"/>
        <v>40</v>
      </c>
      <c r="B16" s="15">
        <v>2</v>
      </c>
      <c r="C16" s="14" t="s">
        <v>49</v>
      </c>
      <c r="D16" s="14" t="s">
        <v>50</v>
      </c>
      <c r="E16" s="14" t="s">
        <v>11</v>
      </c>
      <c r="F16" s="14" t="s">
        <v>152</v>
      </c>
      <c r="G16" s="16" t="s">
        <v>156</v>
      </c>
      <c r="H16" s="14" t="s">
        <v>157</v>
      </c>
      <c r="I16" s="6">
        <v>1.6508999999999999E-2</v>
      </c>
      <c r="J16" s="8">
        <f t="shared" si="1"/>
        <v>3.3017999999999999E-2</v>
      </c>
      <c r="K16">
        <v>40</v>
      </c>
    </row>
    <row r="17" spans="1:11" x14ac:dyDescent="0.2">
      <c r="A17" s="15">
        <f t="shared" si="0"/>
        <v>140</v>
      </c>
      <c r="B17" s="15">
        <v>7</v>
      </c>
      <c r="C17" s="14" t="s">
        <v>12</v>
      </c>
      <c r="D17" s="14" t="s">
        <v>13</v>
      </c>
      <c r="E17" s="14" t="s">
        <v>11</v>
      </c>
      <c r="F17" s="14" t="s">
        <v>151</v>
      </c>
      <c r="G17" s="16" t="s">
        <v>158</v>
      </c>
      <c r="H17" s="14" t="s">
        <v>230</v>
      </c>
      <c r="I17" s="6">
        <v>7.8560000000000001E-3</v>
      </c>
      <c r="J17" s="8">
        <f t="shared" si="1"/>
        <v>5.4991999999999999E-2</v>
      </c>
      <c r="K17">
        <v>150</v>
      </c>
    </row>
    <row r="18" spans="1:11" x14ac:dyDescent="0.2">
      <c r="A18" s="15">
        <f t="shared" si="0"/>
        <v>20</v>
      </c>
      <c r="B18" s="15">
        <v>1</v>
      </c>
      <c r="C18" s="14" t="s">
        <v>32</v>
      </c>
      <c r="D18" s="14" t="s">
        <v>153</v>
      </c>
      <c r="E18" s="14" t="s">
        <v>33</v>
      </c>
      <c r="F18" s="14" t="s">
        <v>34</v>
      </c>
      <c r="G18" s="16" t="s">
        <v>159</v>
      </c>
      <c r="H18" s="14" t="s">
        <v>160</v>
      </c>
      <c r="I18" s="6">
        <v>3.7949999999999998E-2</v>
      </c>
      <c r="J18" s="8">
        <f t="shared" si="1"/>
        <v>3.7949999999999998E-2</v>
      </c>
      <c r="K18">
        <v>20</v>
      </c>
    </row>
    <row r="19" spans="1:11" x14ac:dyDescent="0.2">
      <c r="A19" s="15">
        <f t="shared" si="0"/>
        <v>20</v>
      </c>
      <c r="B19" s="15">
        <v>1</v>
      </c>
      <c r="C19" s="14" t="s">
        <v>165</v>
      </c>
      <c r="D19" s="14" t="s">
        <v>20</v>
      </c>
      <c r="E19" s="14" t="s">
        <v>164</v>
      </c>
      <c r="F19" s="14" t="s">
        <v>21</v>
      </c>
      <c r="G19" s="16" t="s">
        <v>166</v>
      </c>
      <c r="H19" s="14" t="s">
        <v>231</v>
      </c>
      <c r="I19" s="6">
        <v>6.7254999999999995E-2</v>
      </c>
      <c r="J19" s="8">
        <f t="shared" si="1"/>
        <v>6.7254999999999995E-2</v>
      </c>
      <c r="K19">
        <v>20</v>
      </c>
    </row>
    <row r="20" spans="1:11" x14ac:dyDescent="0.2">
      <c r="A20" s="15">
        <f t="shared" si="0"/>
        <v>40</v>
      </c>
      <c r="B20" s="15">
        <v>2</v>
      </c>
      <c r="C20" s="14" t="s">
        <v>46</v>
      </c>
      <c r="D20" s="14" t="s">
        <v>47</v>
      </c>
      <c r="E20" s="14" t="s">
        <v>11</v>
      </c>
      <c r="F20" s="14" t="s">
        <v>48</v>
      </c>
      <c r="G20" s="16" t="s">
        <v>161</v>
      </c>
      <c r="H20" s="14" t="s">
        <v>232</v>
      </c>
      <c r="I20" s="6">
        <v>1.4840000000000001E-2</v>
      </c>
      <c r="J20" s="8">
        <f t="shared" si="1"/>
        <v>2.9680000000000002E-2</v>
      </c>
      <c r="K20">
        <v>50</v>
      </c>
    </row>
    <row r="21" spans="1:11" ht="17" x14ac:dyDescent="0.2">
      <c r="A21" s="15">
        <f t="shared" si="0"/>
        <v>20</v>
      </c>
      <c r="B21" s="15">
        <v>1</v>
      </c>
      <c r="C21" s="14" t="s">
        <v>18</v>
      </c>
      <c r="D21" s="14" t="s">
        <v>13</v>
      </c>
      <c r="E21" s="14" t="s">
        <v>11</v>
      </c>
      <c r="F21" s="14" t="s">
        <v>19</v>
      </c>
      <c r="G21" s="18" t="s">
        <v>162</v>
      </c>
      <c r="H21" s="14" t="s">
        <v>163</v>
      </c>
      <c r="I21" s="6">
        <v>7.1798000000000001E-2</v>
      </c>
      <c r="J21" s="8">
        <f t="shared" si="1"/>
        <v>7.1798000000000001E-2</v>
      </c>
      <c r="K21">
        <v>50</v>
      </c>
    </row>
    <row r="22" spans="1:11" x14ac:dyDescent="0.2">
      <c r="A22" s="15">
        <f t="shared" si="0"/>
        <v>20</v>
      </c>
      <c r="B22" s="15">
        <v>1</v>
      </c>
      <c r="C22" s="14" t="s">
        <v>24</v>
      </c>
      <c r="D22" s="14" t="s">
        <v>25</v>
      </c>
      <c r="E22" s="14" t="s">
        <v>26</v>
      </c>
      <c r="F22" s="14" t="s">
        <v>27</v>
      </c>
      <c r="G22" s="16" t="s">
        <v>167</v>
      </c>
      <c r="H22" s="14" t="s">
        <v>168</v>
      </c>
      <c r="I22" s="6">
        <v>0.160606</v>
      </c>
      <c r="J22" s="8">
        <f t="shared" si="1"/>
        <v>0.160606</v>
      </c>
      <c r="K22">
        <v>20</v>
      </c>
    </row>
    <row r="23" spans="1:11" x14ac:dyDescent="0.2">
      <c r="A23" s="15">
        <f t="shared" si="0"/>
        <v>60</v>
      </c>
      <c r="B23" s="15">
        <v>3</v>
      </c>
      <c r="C23" s="14" t="s">
        <v>113</v>
      </c>
      <c r="D23" s="14" t="s">
        <v>114</v>
      </c>
      <c r="E23" s="14" t="s">
        <v>115</v>
      </c>
      <c r="F23" s="14" t="s">
        <v>116</v>
      </c>
      <c r="G23" s="16" t="s">
        <v>169</v>
      </c>
      <c r="H23" s="14" t="s">
        <v>113</v>
      </c>
      <c r="I23" s="6">
        <v>9.6050000000000007E-3</v>
      </c>
      <c r="J23" s="8">
        <f t="shared" si="1"/>
        <v>2.8815E-2</v>
      </c>
      <c r="K23">
        <v>60</v>
      </c>
    </row>
    <row r="24" spans="1:11" x14ac:dyDescent="0.2">
      <c r="A24" s="15">
        <f t="shared" si="0"/>
        <v>80</v>
      </c>
      <c r="B24" s="15">
        <v>4</v>
      </c>
      <c r="C24" s="14" t="s">
        <v>126</v>
      </c>
      <c r="D24" s="14" t="s">
        <v>70</v>
      </c>
      <c r="E24" s="14" t="s">
        <v>71</v>
      </c>
      <c r="F24" s="14" t="s">
        <v>172</v>
      </c>
      <c r="G24" s="16" t="s">
        <v>170</v>
      </c>
      <c r="H24" s="14" t="s">
        <v>171</v>
      </c>
      <c r="I24" s="6">
        <v>3.5455E-2</v>
      </c>
      <c r="J24" s="8">
        <f t="shared" si="1"/>
        <v>0.14182</v>
      </c>
      <c r="K24">
        <v>80</v>
      </c>
    </row>
    <row r="25" spans="1:11" x14ac:dyDescent="0.2">
      <c r="A25" s="15">
        <f t="shared" si="0"/>
        <v>20</v>
      </c>
      <c r="B25" s="15">
        <v>1</v>
      </c>
      <c r="C25" s="14" t="s">
        <v>127</v>
      </c>
      <c r="D25" s="14" t="s">
        <v>70</v>
      </c>
      <c r="E25" s="14" t="s">
        <v>71</v>
      </c>
      <c r="F25" s="14" t="s">
        <v>72</v>
      </c>
      <c r="G25" s="16" t="s">
        <v>174</v>
      </c>
      <c r="H25" s="14" t="s">
        <v>175</v>
      </c>
      <c r="I25" s="6">
        <v>2.0181000000000001E-3</v>
      </c>
      <c r="J25" s="8">
        <f t="shared" si="1"/>
        <v>2.0181000000000001E-3</v>
      </c>
      <c r="K25">
        <v>20</v>
      </c>
    </row>
    <row r="26" spans="1:11" x14ac:dyDescent="0.2">
      <c r="A26" s="15">
        <f t="shared" si="0"/>
        <v>40</v>
      </c>
      <c r="B26" s="15">
        <v>2</v>
      </c>
      <c r="C26" s="14" t="s">
        <v>128</v>
      </c>
      <c r="D26" s="14" t="s">
        <v>70</v>
      </c>
      <c r="E26" s="14" t="s">
        <v>71</v>
      </c>
      <c r="F26" s="14" t="s">
        <v>173</v>
      </c>
      <c r="G26" s="16" t="s">
        <v>176</v>
      </c>
      <c r="H26" s="14" t="s">
        <v>177</v>
      </c>
      <c r="I26" s="6">
        <v>1.7727E-2</v>
      </c>
      <c r="J26" s="8">
        <f t="shared" si="1"/>
        <v>3.5453999999999999E-2</v>
      </c>
      <c r="K26">
        <v>40</v>
      </c>
    </row>
    <row r="27" spans="1:11" x14ac:dyDescent="0.2">
      <c r="A27" s="15">
        <f t="shared" si="0"/>
        <v>20</v>
      </c>
      <c r="B27" s="15">
        <v>1</v>
      </c>
      <c r="C27" s="14" t="s">
        <v>77</v>
      </c>
      <c r="D27" s="14" t="s">
        <v>78</v>
      </c>
      <c r="E27" s="14" t="s">
        <v>79</v>
      </c>
      <c r="F27" s="14" t="s">
        <v>80</v>
      </c>
      <c r="G27" s="16" t="s">
        <v>178</v>
      </c>
      <c r="H27" s="14" t="s">
        <v>179</v>
      </c>
      <c r="I27" s="6">
        <v>3.4355999999999998E-2</v>
      </c>
      <c r="J27" s="8">
        <f t="shared" si="1"/>
        <v>3.4355999999999998E-2</v>
      </c>
      <c r="K27">
        <v>20</v>
      </c>
    </row>
    <row r="28" spans="1:11" x14ac:dyDescent="0.2">
      <c r="A28" s="15">
        <f t="shared" si="0"/>
        <v>40</v>
      </c>
      <c r="B28" s="15">
        <v>2</v>
      </c>
      <c r="C28" s="14" t="s">
        <v>110</v>
      </c>
      <c r="D28" s="14" t="s">
        <v>111</v>
      </c>
      <c r="E28" s="14" t="s">
        <v>75</v>
      </c>
      <c r="F28" s="14" t="s">
        <v>112</v>
      </c>
      <c r="G28" s="16" t="s">
        <v>182</v>
      </c>
      <c r="H28" s="14" t="s">
        <v>110</v>
      </c>
      <c r="I28" s="6">
        <v>7.5909999999999997E-3</v>
      </c>
      <c r="J28" s="8">
        <f t="shared" si="1"/>
        <v>1.5181999999999999E-2</v>
      </c>
      <c r="K28">
        <v>50</v>
      </c>
    </row>
    <row r="29" spans="1:11" x14ac:dyDescent="0.2">
      <c r="A29" s="15">
        <f t="shared" si="0"/>
        <v>20</v>
      </c>
      <c r="B29" s="15">
        <v>1</v>
      </c>
      <c r="C29" s="14" t="s">
        <v>73</v>
      </c>
      <c r="D29" s="14" t="s">
        <v>74</v>
      </c>
      <c r="E29" s="14" t="s">
        <v>75</v>
      </c>
      <c r="F29" s="14" t="s">
        <v>76</v>
      </c>
      <c r="G29" s="16" t="s">
        <v>180</v>
      </c>
      <c r="H29" s="14" t="s">
        <v>181</v>
      </c>
      <c r="I29" s="6">
        <v>3.0800000000000001E-2</v>
      </c>
      <c r="J29" s="8">
        <f t="shared" si="1"/>
        <v>3.0800000000000001E-2</v>
      </c>
      <c r="K29">
        <v>20</v>
      </c>
    </row>
    <row r="30" spans="1:11" x14ac:dyDescent="0.2">
      <c r="A30" s="15">
        <f t="shared" si="0"/>
        <v>40</v>
      </c>
      <c r="B30" s="15">
        <v>2</v>
      </c>
      <c r="C30" s="14" t="s">
        <v>62</v>
      </c>
      <c r="D30" s="14" t="s">
        <v>63</v>
      </c>
      <c r="E30" s="14" t="s">
        <v>64</v>
      </c>
      <c r="F30" s="14" t="s">
        <v>65</v>
      </c>
      <c r="G30" s="16" t="s">
        <v>183</v>
      </c>
      <c r="H30" s="14" t="s">
        <v>184</v>
      </c>
      <c r="I30" s="6">
        <v>0.124252</v>
      </c>
      <c r="J30" s="8">
        <f t="shared" si="1"/>
        <v>0.248504</v>
      </c>
      <c r="K30">
        <v>40</v>
      </c>
    </row>
    <row r="31" spans="1:11" x14ac:dyDescent="0.2">
      <c r="A31" s="15">
        <f t="shared" si="0"/>
        <v>20</v>
      </c>
      <c r="B31" s="15">
        <v>1</v>
      </c>
      <c r="C31" s="14" t="s">
        <v>91</v>
      </c>
      <c r="D31" s="14" t="s">
        <v>91</v>
      </c>
      <c r="E31" s="14" t="s">
        <v>92</v>
      </c>
      <c r="F31" s="14" t="s">
        <v>93</v>
      </c>
      <c r="G31" s="16" t="s">
        <v>185</v>
      </c>
      <c r="H31" s="14" t="s">
        <v>94</v>
      </c>
      <c r="I31" s="6">
        <v>1.204545</v>
      </c>
      <c r="J31" s="8">
        <f t="shared" si="1"/>
        <v>1.204545</v>
      </c>
      <c r="K31">
        <v>20</v>
      </c>
    </row>
    <row r="32" spans="1:11" x14ac:dyDescent="0.2">
      <c r="A32" s="15">
        <f t="shared" si="0"/>
        <v>20</v>
      </c>
      <c r="B32" s="15">
        <v>1</v>
      </c>
      <c r="C32" s="14" t="s">
        <v>95</v>
      </c>
      <c r="D32" s="14" t="s">
        <v>95</v>
      </c>
      <c r="E32" s="14" t="s">
        <v>64</v>
      </c>
      <c r="F32" s="14" t="s">
        <v>96</v>
      </c>
      <c r="G32" s="16" t="s">
        <v>186</v>
      </c>
      <c r="H32" s="14" t="s">
        <v>187</v>
      </c>
      <c r="I32" s="6">
        <v>0.39393899999999998</v>
      </c>
      <c r="J32" s="8">
        <f t="shared" si="1"/>
        <v>0.39393899999999998</v>
      </c>
      <c r="K32">
        <v>20</v>
      </c>
    </row>
    <row r="33" spans="1:11" x14ac:dyDescent="0.2">
      <c r="A33" s="15">
        <f t="shared" si="0"/>
        <v>20</v>
      </c>
      <c r="B33" s="15">
        <v>1</v>
      </c>
      <c r="C33" s="14" t="s">
        <v>85</v>
      </c>
      <c r="D33" s="14" t="s">
        <v>85</v>
      </c>
      <c r="E33" s="14" t="s">
        <v>85</v>
      </c>
      <c r="F33" s="14" t="s">
        <v>86</v>
      </c>
      <c r="G33" s="16" t="s">
        <v>188</v>
      </c>
      <c r="H33" s="14" t="s">
        <v>189</v>
      </c>
      <c r="I33" s="6">
        <v>2.6151520000000001</v>
      </c>
      <c r="J33" s="8">
        <f t="shared" si="1"/>
        <v>2.6151520000000001</v>
      </c>
      <c r="K33">
        <v>20</v>
      </c>
    </row>
    <row r="34" spans="1:11" x14ac:dyDescent="0.2">
      <c r="A34" s="15">
        <f t="shared" si="0"/>
        <v>20</v>
      </c>
      <c r="B34" s="15">
        <v>1</v>
      </c>
      <c r="C34" s="14" t="s">
        <v>66</v>
      </c>
      <c r="D34" s="14" t="s">
        <v>67</v>
      </c>
      <c r="E34" s="14" t="s">
        <v>68</v>
      </c>
      <c r="F34" s="14" t="s">
        <v>69</v>
      </c>
      <c r="G34" s="16" t="s">
        <v>190</v>
      </c>
      <c r="H34" s="14" t="s">
        <v>66</v>
      </c>
      <c r="I34" s="6">
        <v>0.275758</v>
      </c>
      <c r="J34" s="8">
        <f t="shared" si="1"/>
        <v>0.275758</v>
      </c>
      <c r="K34">
        <v>20</v>
      </c>
    </row>
    <row r="35" spans="1:11" ht="34" x14ac:dyDescent="0.2">
      <c r="A35" s="15">
        <f t="shared" si="0"/>
        <v>20</v>
      </c>
      <c r="B35" s="15">
        <v>1</v>
      </c>
      <c r="C35" s="14" t="s">
        <v>120</v>
      </c>
      <c r="D35" s="14" t="s">
        <v>121</v>
      </c>
      <c r="E35" s="14" t="s">
        <v>79</v>
      </c>
      <c r="F35" s="14" t="s">
        <v>122</v>
      </c>
      <c r="G35" s="18" t="s">
        <v>191</v>
      </c>
      <c r="H35" s="14" t="s">
        <v>192</v>
      </c>
      <c r="I35" s="6">
        <v>0.39696999999999999</v>
      </c>
      <c r="J35" s="8">
        <f t="shared" si="1"/>
        <v>0.39696999999999999</v>
      </c>
      <c r="K35">
        <v>20</v>
      </c>
    </row>
    <row r="36" spans="1:11" x14ac:dyDescent="0.2">
      <c r="A36" s="6">
        <f t="shared" si="0"/>
        <v>20</v>
      </c>
      <c r="B36" s="6">
        <v>1</v>
      </c>
      <c r="C36" s="8" t="s">
        <v>117</v>
      </c>
      <c r="D36" s="8" t="s">
        <v>117</v>
      </c>
      <c r="E36" s="8" t="s">
        <v>118</v>
      </c>
      <c r="F36" s="8" t="s">
        <v>119</v>
      </c>
      <c r="G36" s="7" t="s">
        <v>193</v>
      </c>
      <c r="H36" s="8" t="s">
        <v>194</v>
      </c>
      <c r="I36" s="6">
        <v>0.92424200000000001</v>
      </c>
      <c r="J36" s="8">
        <f t="shared" si="1"/>
        <v>0.92424200000000001</v>
      </c>
    </row>
    <row r="37" spans="1:11" x14ac:dyDescent="0.2">
      <c r="A37" s="6">
        <f t="shared" si="0"/>
        <v>20</v>
      </c>
      <c r="B37" s="6">
        <v>1</v>
      </c>
      <c r="C37" s="8" t="s">
        <v>87</v>
      </c>
      <c r="D37" s="8" t="s">
        <v>87</v>
      </c>
      <c r="E37" s="8" t="s">
        <v>88</v>
      </c>
      <c r="F37" s="8" t="s">
        <v>89</v>
      </c>
      <c r="G37" s="7" t="s">
        <v>90</v>
      </c>
      <c r="H37" s="8"/>
      <c r="I37" s="6">
        <v>1.9590909999999999</v>
      </c>
      <c r="J37" s="8">
        <f t="shared" si="1"/>
        <v>1.9590909999999999</v>
      </c>
    </row>
    <row r="38" spans="1:11" x14ac:dyDescent="0.2">
      <c r="A38" s="15">
        <f t="shared" si="0"/>
        <v>20</v>
      </c>
      <c r="B38" s="15">
        <v>1</v>
      </c>
      <c r="C38" s="14" t="s">
        <v>99</v>
      </c>
      <c r="D38" s="14" t="s">
        <v>99</v>
      </c>
      <c r="E38" s="14" t="s">
        <v>100</v>
      </c>
      <c r="F38" s="14" t="s">
        <v>101</v>
      </c>
      <c r="G38" s="16" t="s">
        <v>102</v>
      </c>
      <c r="H38" s="14" t="s">
        <v>195</v>
      </c>
      <c r="I38" s="6">
        <v>1.1636359999999999</v>
      </c>
      <c r="J38" s="8">
        <f t="shared" si="1"/>
        <v>1.1636359999999999</v>
      </c>
      <c r="K38">
        <v>20</v>
      </c>
    </row>
    <row r="39" spans="1:11" x14ac:dyDescent="0.2">
      <c r="A39" s="6">
        <f t="shared" si="0"/>
        <v>20</v>
      </c>
      <c r="B39" s="6">
        <v>1</v>
      </c>
      <c r="C39" s="8" t="s">
        <v>103</v>
      </c>
      <c r="D39" s="8" t="s">
        <v>103</v>
      </c>
      <c r="E39" s="8" t="s">
        <v>104</v>
      </c>
      <c r="F39" s="8" t="s">
        <v>105</v>
      </c>
      <c r="G39" s="7" t="s">
        <v>106</v>
      </c>
      <c r="H39" s="8" t="s">
        <v>196</v>
      </c>
      <c r="I39" s="6">
        <v>1.9515150000000001</v>
      </c>
      <c r="J39" s="8">
        <f t="shared" si="1"/>
        <v>1.9515150000000001</v>
      </c>
    </row>
    <row r="40" spans="1:11" x14ac:dyDescent="0.2">
      <c r="A40" s="15">
        <f t="shared" si="0"/>
        <v>40</v>
      </c>
      <c r="B40" s="15">
        <v>2</v>
      </c>
      <c r="C40" s="14" t="s">
        <v>97</v>
      </c>
      <c r="D40" s="14" t="s">
        <v>97</v>
      </c>
      <c r="E40" s="14" t="s">
        <v>98</v>
      </c>
      <c r="F40" s="14" t="s">
        <v>219</v>
      </c>
      <c r="G40" s="16" t="s">
        <v>197</v>
      </c>
      <c r="H40" s="14" t="s">
        <v>198</v>
      </c>
      <c r="I40" s="6">
        <v>2.9360000000000001E-2</v>
      </c>
      <c r="J40" s="8">
        <f t="shared" si="1"/>
        <v>5.8720000000000001E-2</v>
      </c>
      <c r="K40">
        <v>40</v>
      </c>
    </row>
    <row r="41" spans="1:11" x14ac:dyDescent="0.2">
      <c r="A41" s="15">
        <f t="shared" si="0"/>
        <v>20</v>
      </c>
      <c r="B41" s="15">
        <v>1</v>
      </c>
      <c r="C41" s="14" t="s">
        <v>107</v>
      </c>
      <c r="D41" s="14" t="s">
        <v>108</v>
      </c>
      <c r="E41" s="14" t="s">
        <v>109</v>
      </c>
      <c r="F41" s="14" t="s">
        <v>220</v>
      </c>
      <c r="G41" s="16" t="s">
        <v>199</v>
      </c>
      <c r="H41" s="14" t="s">
        <v>200</v>
      </c>
      <c r="I41" s="6">
        <v>0.34393899999999999</v>
      </c>
      <c r="J41" s="8">
        <f t="shared" si="1"/>
        <v>0.34393899999999999</v>
      </c>
      <c r="K41">
        <v>20</v>
      </c>
    </row>
    <row r="42" spans="1:11" x14ac:dyDescent="0.2">
      <c r="A42" s="15">
        <f t="shared" si="0"/>
        <v>20</v>
      </c>
      <c r="B42" s="15">
        <v>1</v>
      </c>
      <c r="C42" s="14" t="s">
        <v>218</v>
      </c>
      <c r="D42" s="14" t="s">
        <v>216</v>
      </c>
      <c r="E42" s="14" t="s">
        <v>217</v>
      </c>
      <c r="F42" s="14" t="s">
        <v>123</v>
      </c>
      <c r="G42" s="16" t="s">
        <v>216</v>
      </c>
      <c r="H42" s="14" t="s">
        <v>217</v>
      </c>
      <c r="I42" s="6">
        <v>0.11200499999999999</v>
      </c>
      <c r="J42" s="8">
        <f t="shared" si="1"/>
        <v>0.11200499999999999</v>
      </c>
      <c r="K42">
        <v>20</v>
      </c>
    </row>
    <row r="43" spans="1:11" x14ac:dyDescent="0.2">
      <c r="A43" s="6">
        <f t="shared" si="0"/>
        <v>40</v>
      </c>
      <c r="B43" s="6">
        <v>2</v>
      </c>
      <c r="C43" s="8" t="s">
        <v>39</v>
      </c>
      <c r="D43" s="8" t="s">
        <v>40</v>
      </c>
      <c r="E43" s="8" t="s">
        <v>41</v>
      </c>
      <c r="F43" s="8" t="s">
        <v>42</v>
      </c>
      <c r="G43" s="7" t="s">
        <v>201</v>
      </c>
      <c r="H43" s="8" t="s">
        <v>202</v>
      </c>
      <c r="I43" s="6">
        <v>0.137879</v>
      </c>
      <c r="J43" s="8">
        <f t="shared" si="1"/>
        <v>0.275758</v>
      </c>
    </row>
    <row r="44" spans="1:11" x14ac:dyDescent="0.2">
      <c r="A44" s="15">
        <f t="shared" si="0"/>
        <v>20</v>
      </c>
      <c r="B44" s="15">
        <v>1</v>
      </c>
      <c r="C44" s="14" t="s">
        <v>125</v>
      </c>
      <c r="D44" s="14" t="s">
        <v>7</v>
      </c>
      <c r="E44" s="14" t="s">
        <v>8</v>
      </c>
      <c r="F44" s="14" t="s">
        <v>9</v>
      </c>
      <c r="G44" s="16" t="s">
        <v>208</v>
      </c>
      <c r="H44" s="14" t="s">
        <v>209</v>
      </c>
      <c r="I44" s="6">
        <v>0.121264</v>
      </c>
      <c r="J44" s="8">
        <f t="shared" si="1"/>
        <v>0.121264</v>
      </c>
      <c r="K44">
        <v>20</v>
      </c>
    </row>
    <row r="45" spans="1:11" x14ac:dyDescent="0.2">
      <c r="A45" s="15">
        <f t="shared" si="0"/>
        <v>60</v>
      </c>
      <c r="B45" s="15">
        <v>3</v>
      </c>
      <c r="C45" s="14" t="s">
        <v>58</v>
      </c>
      <c r="D45" s="14" t="s">
        <v>59</v>
      </c>
      <c r="E45" s="14" t="s">
        <v>60</v>
      </c>
      <c r="F45" s="14" t="s">
        <v>61</v>
      </c>
      <c r="G45" s="16" t="s">
        <v>206</v>
      </c>
      <c r="H45" s="14" t="s">
        <v>207</v>
      </c>
      <c r="I45" s="6">
        <v>0.36818200000000001</v>
      </c>
      <c r="J45" s="8">
        <f t="shared" si="1"/>
        <v>1.104546</v>
      </c>
      <c r="K45">
        <v>60</v>
      </c>
    </row>
    <row r="46" spans="1:11" x14ac:dyDescent="0.2">
      <c r="A46" s="15">
        <f t="shared" si="0"/>
        <v>20</v>
      </c>
      <c r="B46" s="15">
        <v>1</v>
      </c>
      <c r="C46" s="14" t="s">
        <v>203</v>
      </c>
      <c r="D46" s="14" t="s">
        <v>215</v>
      </c>
      <c r="E46" s="14"/>
      <c r="F46" s="14" t="s">
        <v>204</v>
      </c>
      <c r="G46" s="16" t="s">
        <v>205</v>
      </c>
      <c r="H46" s="14"/>
      <c r="I46" s="6">
        <v>1.29</v>
      </c>
      <c r="J46" s="8">
        <f t="shared" si="1"/>
        <v>1.29</v>
      </c>
    </row>
    <row r="47" spans="1:11" x14ac:dyDescent="0.2">
      <c r="B47" s="10"/>
      <c r="C47" s="11"/>
      <c r="D47" s="11"/>
      <c r="E47" s="11"/>
      <c r="F47" s="11"/>
      <c r="G47" s="12"/>
      <c r="H47" s="11"/>
      <c r="I47" s="10"/>
      <c r="J47" s="11"/>
    </row>
    <row r="48" spans="1:11" x14ac:dyDescent="0.2">
      <c r="B48" s="10"/>
      <c r="C48" s="11"/>
      <c r="D48" s="11"/>
      <c r="E48" s="11"/>
      <c r="F48" s="11"/>
      <c r="G48" s="12"/>
      <c r="H48" s="11"/>
      <c r="I48" s="3" t="s">
        <v>212</v>
      </c>
      <c r="J48" s="4">
        <f>SUM(J2:J47)</f>
        <v>15.454080099999999</v>
      </c>
    </row>
    <row r="50" spans="1:10" x14ac:dyDescent="0.2">
      <c r="A50" s="1">
        <v>20</v>
      </c>
      <c r="B50" s="6">
        <v>1</v>
      </c>
      <c r="C50" s="8" t="s">
        <v>81</v>
      </c>
      <c r="D50" s="8" t="s">
        <v>82</v>
      </c>
      <c r="E50" s="8" t="s">
        <v>82</v>
      </c>
      <c r="F50" s="8" t="s">
        <v>83</v>
      </c>
      <c r="G50" s="7" t="s">
        <v>84</v>
      </c>
      <c r="H50" s="8" t="s">
        <v>213</v>
      </c>
      <c r="I50" s="9">
        <v>23</v>
      </c>
      <c r="J50" s="8">
        <v>5</v>
      </c>
    </row>
    <row r="52" spans="1:10" x14ac:dyDescent="0.2">
      <c r="I52" s="3" t="s">
        <v>214</v>
      </c>
      <c r="J52" s="4">
        <f>J48+J50</f>
        <v>20.454080099999999</v>
      </c>
    </row>
  </sheetData>
  <phoneticPr fontId="18" type="noConversion"/>
  <pageMargins left="0.78740157499999996" right="0.78740157499999996" top="0.984251969" bottom="0.984251969" header="0.4921259845" footer="0.492125984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Board AWS_ESP32_v3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2020-03-15T17:41:18Z</dcterms:created>
  <dcterms:modified xsi:type="dcterms:W3CDTF">2020-04-06T13:51:55Z</dcterms:modified>
</cp:coreProperties>
</file>